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72.23.90.124\Gestores_OCI$\3. Informes de Seguimientos\4. Plan de Mejoramiento\22. PMI IIITri2023\1. Final\"/>
    </mc:Choice>
  </mc:AlternateContent>
  <xr:revisionPtr revIDLastSave="0" documentId="13_ncr:1_{FA1596A8-2B8A-4F66-ADD0-55D00532BA95}" xr6:coauthVersionLast="47" xr6:coauthVersionMax="47" xr10:uidLastSave="{00000000-0000-0000-0000-000000000000}"/>
  <bookViews>
    <workbookView xWindow="-120" yWindow="-120" windowWidth="29040" windowHeight="15840" activeTab="3" xr2:uid="{00000000-000D-0000-FFFF-FFFF00000000}"/>
  </bookViews>
  <sheets>
    <sheet name="Eficacia" sheetId="4" r:id="rId1"/>
    <sheet name="Acciones CGR" sheetId="1" r:id="rId2"/>
    <sheet name="Acciones AGN" sheetId="18" r:id="rId3"/>
    <sheet name="Acciones Evaluación OCI" sheetId="15" r:id="rId4"/>
  </sheets>
  <definedNames>
    <definedName name="_xlnm._FilterDatabase" localSheetId="2" hidden="1">'Acciones AGN'!$A$4:$EY$32</definedName>
    <definedName name="_xlnm._FilterDatabase" localSheetId="1" hidden="1">'Acciones CGR'!$A$2:$WFQ$849</definedName>
    <definedName name="_xlnm._FilterDatabase" localSheetId="3" hidden="1">'Acciones Evaluación OCI'!$A$2:$BV$256</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4" l="1"/>
  <c r="O26" i="4"/>
  <c r="G19" i="4"/>
  <c r="P247" i="15"/>
  <c r="P248" i="15"/>
  <c r="P249" i="15"/>
  <c r="P250" i="15"/>
  <c r="P251" i="15"/>
  <c r="P252" i="15"/>
  <c r="P253" i="15"/>
  <c r="P254" i="15"/>
  <c r="P255" i="15"/>
  <c r="P256" i="15"/>
  <c r="S797" i="1"/>
  <c r="S796" i="1"/>
  <c r="S799" i="1" l="1"/>
  <c r="S798" i="1"/>
  <c r="Q217" i="15" l="1"/>
  <c r="S800" i="1" l="1"/>
  <c r="S795" i="1"/>
  <c r="S794"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776" i="1"/>
  <c r="S775" i="1"/>
  <c r="S773" i="1"/>
  <c r="S772" i="1"/>
  <c r="S771" i="1"/>
  <c r="S723" i="1"/>
  <c r="S722" i="1"/>
  <c r="S721" i="1"/>
  <c r="S719" i="1"/>
  <c r="S717" i="1"/>
  <c r="S710" i="1"/>
  <c r="S709" i="1"/>
  <c r="S708" i="1"/>
  <c r="S707" i="1"/>
  <c r="S706" i="1"/>
  <c r="S705" i="1"/>
  <c r="S704" i="1"/>
  <c r="S504" i="1"/>
  <c r="S503" i="1"/>
  <c r="S502" i="1"/>
  <c r="S501" i="1"/>
  <c r="S500" i="1"/>
  <c r="S499" i="1"/>
  <c r="S442" i="1"/>
  <c r="S441" i="1"/>
  <c r="S427" i="1"/>
  <c r="S426" i="1"/>
  <c r="S425" i="1"/>
  <c r="S424" i="1"/>
  <c r="P212" i="15" l="1"/>
  <c r="P207" i="15"/>
  <c r="P221" i="15"/>
  <c r="N723" i="1"/>
  <c r="N504" i="1"/>
  <c r="N501" i="1"/>
  <c r="N752" i="1" l="1"/>
  <c r="N442" i="1"/>
  <c r="N427" i="1"/>
  <c r="N424" i="1"/>
  <c r="N776" i="1"/>
  <c r="N773" i="1" l="1"/>
  <c r="P246" i="15" l="1"/>
  <c r="P245" i="15"/>
  <c r="P155" i="15"/>
  <c r="N849" i="1" l="1"/>
  <c r="N848" i="1"/>
  <c r="N847" i="1"/>
  <c r="N846" i="1"/>
  <c r="N845" i="1"/>
  <c r="N844" i="1"/>
  <c r="N843" i="1"/>
  <c r="N842" i="1"/>
  <c r="N841" i="1"/>
  <c r="N840" i="1"/>
  <c r="N837" i="1"/>
  <c r="N836" i="1"/>
  <c r="N835" i="1"/>
  <c r="N834" i="1"/>
  <c r="N832" i="1"/>
  <c r="N831" i="1"/>
  <c r="N826" i="1"/>
  <c r="N825" i="1"/>
  <c r="N824" i="1"/>
  <c r="N823" i="1"/>
  <c r="N822" i="1"/>
  <c r="N821" i="1"/>
  <c r="N820" i="1"/>
  <c r="N819" i="1"/>
  <c r="FZ28" i="18"/>
  <c r="FZ29" i="18"/>
  <c r="FZ30" i="18"/>
  <c r="FZ31" i="18"/>
  <c r="FZ32" i="18" s="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792" i="1"/>
  <c r="N793" i="1"/>
  <c r="S801" i="1"/>
  <c r="S802" i="1"/>
  <c r="S803" i="1"/>
  <c r="S804" i="1"/>
  <c r="S805" i="1"/>
  <c r="S806" i="1"/>
  <c r="S807" i="1"/>
  <c r="S808" i="1"/>
  <c r="S809" i="1"/>
  <c r="S810" i="1"/>
  <c r="S811" i="1"/>
  <c r="S812" i="1"/>
  <c r="S813" i="1"/>
  <c r="S814" i="1"/>
  <c r="S815" i="1"/>
  <c r="S816" i="1"/>
  <c r="S817" i="1"/>
  <c r="S818" i="1"/>
  <c r="FU31" i="18"/>
  <c r="FU30" i="18"/>
  <c r="FU29" i="18"/>
  <c r="FU32" i="18" s="1"/>
  <c r="FU28" i="18"/>
  <c r="FM31" i="18"/>
  <c r="FM30" i="18"/>
  <c r="FM32" i="18" s="1"/>
  <c r="FM29" i="18"/>
  <c r="FM28" i="18"/>
  <c r="S751" i="1"/>
  <c r="N751" i="1"/>
  <c r="N722" i="1"/>
  <c r="N426" i="1"/>
  <c r="S423" i="1"/>
  <c r="N423" i="1"/>
  <c r="S748" i="1"/>
  <c r="N748" i="1"/>
  <c r="V27" i="4"/>
  <c r="W27" i="4"/>
  <c r="O6" i="4"/>
  <c r="O7" i="4"/>
  <c r="O8" i="4"/>
  <c r="O9" i="4"/>
  <c r="O10" i="4"/>
  <c r="O11" i="4"/>
  <c r="O12" i="4"/>
  <c r="O13" i="4"/>
  <c r="O14" i="4"/>
  <c r="O15" i="4"/>
  <c r="O16" i="4"/>
  <c r="O17" i="4"/>
  <c r="O18" i="4"/>
  <c r="O19" i="4"/>
  <c r="O20" i="4"/>
  <c r="O21" i="4"/>
  <c r="O22" i="4"/>
  <c r="O23" i="4"/>
  <c r="O24" i="4"/>
  <c r="P27" i="4"/>
  <c r="Q27" i="4"/>
  <c r="R27" i="4"/>
  <c r="S27" i="4"/>
  <c r="D6" i="4"/>
  <c r="E6" i="4"/>
  <c r="F6" i="4"/>
  <c r="G6" i="4"/>
  <c r="D7" i="4"/>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D20" i="4"/>
  <c r="E20" i="4"/>
  <c r="F20" i="4"/>
  <c r="G20" i="4"/>
  <c r="D21" i="4"/>
  <c r="E21" i="4"/>
  <c r="F21" i="4"/>
  <c r="G21" i="4"/>
  <c r="D22" i="4"/>
  <c r="E22" i="4"/>
  <c r="F22" i="4"/>
  <c r="G22" i="4"/>
  <c r="D23" i="4"/>
  <c r="E23" i="4"/>
  <c r="F23" i="4"/>
  <c r="G23" i="4"/>
  <c r="D24" i="4"/>
  <c r="E24" i="4"/>
  <c r="F24" i="4"/>
  <c r="D25" i="4"/>
  <c r="E25" i="4"/>
  <c r="F25" i="4"/>
  <c r="G25" i="4"/>
  <c r="D26" i="4"/>
  <c r="E26" i="4"/>
  <c r="F26" i="4"/>
  <c r="G26" i="4"/>
  <c r="N273" i="1"/>
  <c r="N270" i="1"/>
  <c r="N259" i="1"/>
  <c r="N260" i="1"/>
  <c r="N261" i="1"/>
  <c r="N262" i="1"/>
  <c r="N263" i="1"/>
  <c r="N264" i="1"/>
  <c r="N265" i="1"/>
  <c r="N266" i="1"/>
  <c r="N267" i="1"/>
  <c r="N268" i="1"/>
  <c r="N269" i="1"/>
  <c r="N271" i="1"/>
  <c r="N272"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5" i="1"/>
  <c r="N428" i="1"/>
  <c r="N429" i="1"/>
  <c r="N430" i="1"/>
  <c r="N431" i="1"/>
  <c r="N432" i="1"/>
  <c r="N433" i="1"/>
  <c r="N434" i="1"/>
  <c r="N435" i="1"/>
  <c r="N436" i="1"/>
  <c r="N437" i="1"/>
  <c r="N438" i="1"/>
  <c r="N439" i="1"/>
  <c r="N440" i="1"/>
  <c r="N441"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2" i="1"/>
  <c r="N503"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4" i="1"/>
  <c r="N725" i="1"/>
  <c r="N726" i="1"/>
  <c r="N727" i="1"/>
  <c r="N728" i="1"/>
  <c r="N729" i="1"/>
  <c r="N730" i="1"/>
  <c r="N731" i="1"/>
  <c r="N732" i="1"/>
  <c r="N733" i="1"/>
  <c r="N734" i="1"/>
  <c r="N735" i="1"/>
  <c r="N736" i="1"/>
  <c r="N737" i="1"/>
  <c r="N738" i="1"/>
  <c r="N739" i="1"/>
  <c r="N740" i="1"/>
  <c r="N741" i="1"/>
  <c r="N742" i="1"/>
  <c r="N743" i="1"/>
  <c r="N744" i="1"/>
  <c r="N747" i="1"/>
  <c r="N749" i="1"/>
  <c r="N750" i="1"/>
  <c r="N753" i="1"/>
  <c r="N754" i="1"/>
  <c r="N755" i="1"/>
  <c r="N756" i="1"/>
  <c r="N757" i="1"/>
  <c r="N758" i="1"/>
  <c r="N759" i="1"/>
  <c r="N760" i="1"/>
  <c r="N761" i="1"/>
  <c r="N762" i="1"/>
  <c r="N763" i="1"/>
  <c r="N764" i="1"/>
  <c r="N765" i="1"/>
  <c r="N766" i="1"/>
  <c r="N767" i="1"/>
  <c r="N768" i="1"/>
  <c r="N769" i="1"/>
  <c r="N770" i="1"/>
  <c r="N771" i="1"/>
  <c r="N772" i="1"/>
  <c r="N774" i="1"/>
  <c r="N775" i="1"/>
  <c r="N777" i="1"/>
  <c r="N778" i="1"/>
  <c r="N779" i="1"/>
  <c r="N780" i="1"/>
  <c r="N781" i="1"/>
  <c r="N782" i="1"/>
  <c r="N783" i="1"/>
  <c r="N784" i="1"/>
  <c r="N785" i="1"/>
  <c r="N786" i="1"/>
  <c r="N787" i="1"/>
  <c r="N788" i="1"/>
  <c r="N789" i="1"/>
  <c r="N790" i="1"/>
  <c r="N791"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3" i="1"/>
  <c r="U7" i="4"/>
  <c r="U8" i="4"/>
  <c r="U9" i="4"/>
  <c r="U10" i="4"/>
  <c r="U11" i="4"/>
  <c r="U12" i="4"/>
  <c r="U13" i="4"/>
  <c r="U14" i="4"/>
  <c r="U15" i="4"/>
  <c r="U16" i="4"/>
  <c r="U17" i="4"/>
  <c r="U18" i="4"/>
  <c r="U19" i="4"/>
  <c r="U20" i="4"/>
  <c r="U21" i="4"/>
  <c r="U22" i="4"/>
  <c r="U23" i="4"/>
  <c r="U24" i="4"/>
  <c r="U25" i="4"/>
  <c r="U26" i="4"/>
  <c r="U6" i="4"/>
  <c r="P236" i="15"/>
  <c r="P235" i="15"/>
  <c r="P234" i="15"/>
  <c r="P233" i="15"/>
  <c r="P232" i="15"/>
  <c r="P231" i="15"/>
  <c r="P230" i="15"/>
  <c r="P229" i="15"/>
  <c r="P228" i="15"/>
  <c r="P227" i="15"/>
  <c r="P226" i="15"/>
  <c r="P225" i="15"/>
  <c r="P224" i="15"/>
  <c r="P223" i="15"/>
  <c r="P222" i="15"/>
  <c r="P220" i="15"/>
  <c r="P239" i="15"/>
  <c r="P238" i="15"/>
  <c r="P237" i="15"/>
  <c r="P244" i="15"/>
  <c r="P243" i="15"/>
  <c r="P242" i="15"/>
  <c r="P241" i="15"/>
  <c r="P240" i="15"/>
  <c r="P219" i="15"/>
  <c r="P218" i="15"/>
  <c r="P217" i="15"/>
  <c r="P216" i="15"/>
  <c r="P215" i="15"/>
  <c r="P214" i="15"/>
  <c r="P213" i="15"/>
  <c r="P211" i="15"/>
  <c r="P210" i="15"/>
  <c r="P209" i="15"/>
  <c r="P208" i="15"/>
  <c r="P206" i="15"/>
  <c r="P205" i="15"/>
  <c r="P204" i="15"/>
  <c r="EU26" i="18"/>
  <c r="EU27" i="18"/>
  <c r="EU28" i="18"/>
  <c r="EU29" i="18"/>
  <c r="EU30" i="18"/>
  <c r="EU31" i="18"/>
  <c r="I8" i="4"/>
  <c r="C8" i="4" s="1"/>
  <c r="I7" i="4"/>
  <c r="I9" i="4"/>
  <c r="I10" i="4"/>
  <c r="C10" i="4"/>
  <c r="I11" i="4"/>
  <c r="C11" i="4" s="1"/>
  <c r="I12" i="4"/>
  <c r="I13" i="4"/>
  <c r="C13" i="4" s="1"/>
  <c r="I14" i="4"/>
  <c r="I15" i="4"/>
  <c r="C15" i="4" s="1"/>
  <c r="I16" i="4"/>
  <c r="C16" i="4" s="1"/>
  <c r="I17" i="4"/>
  <c r="I18" i="4"/>
  <c r="I19" i="4"/>
  <c r="I20" i="4"/>
  <c r="I21" i="4"/>
  <c r="C21" i="4" s="1"/>
  <c r="I22" i="4"/>
  <c r="C22" i="4"/>
  <c r="I23" i="4"/>
  <c r="C23" i="4"/>
  <c r="I24" i="4"/>
  <c r="C24" i="4" s="1"/>
  <c r="I25" i="4"/>
  <c r="I26" i="4"/>
  <c r="C26" i="4" s="1"/>
  <c r="I6" i="4"/>
  <c r="C6" i="4" s="1"/>
  <c r="S700" i="1"/>
  <c r="C19" i="4"/>
  <c r="C20" i="4"/>
  <c r="C14" i="4"/>
  <c r="EU32" i="18"/>
  <c r="C7" i="4"/>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8" i="1"/>
  <c r="S429" i="1"/>
  <c r="S430" i="1"/>
  <c r="S431" i="1"/>
  <c r="S432" i="1"/>
  <c r="S433" i="1"/>
  <c r="S434" i="1"/>
  <c r="S435" i="1"/>
  <c r="S436" i="1"/>
  <c r="S437" i="1"/>
  <c r="S438" i="1"/>
  <c r="S439" i="1"/>
  <c r="S440"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1" i="1"/>
  <c r="S702" i="1"/>
  <c r="S703" i="1"/>
  <c r="S711" i="1"/>
  <c r="S712" i="1"/>
  <c r="S713" i="1"/>
  <c r="S714" i="1"/>
  <c r="S715" i="1"/>
  <c r="S716" i="1"/>
  <c r="S718" i="1"/>
  <c r="S720" i="1"/>
  <c r="S724" i="1"/>
  <c r="S725" i="1"/>
  <c r="S726" i="1"/>
  <c r="S727" i="1"/>
  <c r="S728" i="1"/>
  <c r="S729" i="1"/>
  <c r="S730" i="1"/>
  <c r="S731" i="1"/>
  <c r="S732" i="1"/>
  <c r="S733" i="1"/>
  <c r="S734" i="1"/>
  <c r="S735" i="1"/>
  <c r="S736" i="1"/>
  <c r="S737" i="1"/>
  <c r="S738" i="1"/>
  <c r="S739" i="1"/>
  <c r="S740" i="1"/>
  <c r="S741" i="1"/>
  <c r="S742" i="1"/>
  <c r="S743" i="1"/>
  <c r="S744" i="1"/>
  <c r="S747" i="1"/>
  <c r="S749" i="1"/>
  <c r="S750" i="1"/>
  <c r="S753" i="1"/>
  <c r="S754" i="1"/>
  <c r="S755" i="1"/>
  <c r="S756" i="1"/>
  <c r="S757" i="1"/>
  <c r="S758" i="1"/>
  <c r="S759" i="1"/>
  <c r="S760" i="1"/>
  <c r="S761" i="1"/>
  <c r="S762" i="1"/>
  <c r="S763" i="1"/>
  <c r="S764" i="1"/>
  <c r="S765" i="1"/>
  <c r="S766" i="1"/>
  <c r="S767" i="1"/>
  <c r="S768" i="1"/>
  <c r="S769" i="1"/>
  <c r="S770" i="1"/>
  <c r="S774" i="1"/>
  <c r="S777" i="1"/>
  <c r="S778" i="1"/>
  <c r="S779" i="1"/>
  <c r="S780" i="1"/>
  <c r="S781" i="1"/>
  <c r="S782" i="1"/>
  <c r="S783" i="1"/>
  <c r="S784" i="1"/>
  <c r="S785" i="1"/>
  <c r="S786" i="1"/>
  <c r="S787" i="1"/>
  <c r="S788" i="1"/>
  <c r="S789" i="1"/>
  <c r="S790" i="1"/>
  <c r="S791" i="1"/>
  <c r="S792" i="1"/>
  <c r="S793" i="1"/>
  <c r="K27" i="4"/>
  <c r="P160" i="15"/>
  <c r="P173" i="15"/>
  <c r="P169" i="15"/>
  <c r="EU20" i="18"/>
  <c r="EU16" i="18"/>
  <c r="EU11" i="18"/>
  <c r="Y27" i="4"/>
  <c r="X27" i="4"/>
  <c r="L27" i="4"/>
  <c r="J27" i="4"/>
  <c r="M24" i="4"/>
  <c r="M27" i="4" s="1"/>
  <c r="G24" i="4"/>
  <c r="DT46" i="18"/>
  <c r="DS31" i="18"/>
  <c r="EK30" i="18"/>
  <c r="DS30" i="18"/>
  <c r="EK29" i="18"/>
  <c r="DS29" i="18"/>
  <c r="EK28" i="18"/>
  <c r="DS28" i="18"/>
  <c r="EK27" i="18"/>
  <c r="EK32" i="18" s="1"/>
  <c r="DS27" i="18"/>
  <c r="EK26" i="18"/>
  <c r="DS26" i="18"/>
  <c r="EK25" i="18"/>
  <c r="DS25" i="18"/>
  <c r="EK24" i="18"/>
  <c r="DS24" i="18"/>
  <c r="DS32" i="18" s="1"/>
  <c r="I23" i="18"/>
  <c r="I22" i="18"/>
  <c r="DE21" i="18"/>
  <c r="DE31" i="18" s="1"/>
  <c r="CY21" i="18"/>
  <c r="CS21" i="18"/>
  <c r="CS31" i="18"/>
  <c r="CM21" i="18"/>
  <c r="CM31" i="18"/>
  <c r="CG21" i="18"/>
  <c r="CG31" i="18"/>
  <c r="BX21" i="18"/>
  <c r="BX31" i="18" s="1"/>
  <c r="BO21" i="18"/>
  <c r="BO31" i="18"/>
  <c r="BF21" i="18"/>
  <c r="BF31" i="18"/>
  <c r="AW21" i="18"/>
  <c r="AW31" i="18"/>
  <c r="AN21" i="18"/>
  <c r="AN31" i="18" s="1"/>
  <c r="AE21" i="18"/>
  <c r="AE31" i="18"/>
  <c r="R21" i="18"/>
  <c r="R31" i="18"/>
  <c r="L21" i="18"/>
  <c r="L31" i="18"/>
  <c r="I21" i="18"/>
  <c r="EL20" i="18"/>
  <c r="EC20" i="18"/>
  <c r="DT20" i="18"/>
  <c r="DE20" i="18"/>
  <c r="DE30" i="18"/>
  <c r="CY20" i="18"/>
  <c r="CS20" i="18"/>
  <c r="CS30" i="18" s="1"/>
  <c r="CM20" i="18"/>
  <c r="CM30" i="18"/>
  <c r="CG20" i="18"/>
  <c r="CG30" i="18"/>
  <c r="BX20" i="18"/>
  <c r="BX30" i="18" s="1"/>
  <c r="BO20" i="18"/>
  <c r="BO30" i="18" s="1"/>
  <c r="BF20" i="18"/>
  <c r="BF30" i="18"/>
  <c r="AW20" i="18"/>
  <c r="AW30" i="18"/>
  <c r="AN20" i="18"/>
  <c r="AN30" i="18" s="1"/>
  <c r="AD20" i="18"/>
  <c r="AE20" i="18" s="1"/>
  <c r="AE30" i="18" s="1"/>
  <c r="R20" i="18"/>
  <c r="R30" i="18"/>
  <c r="L20" i="18"/>
  <c r="F30" i="18" s="1"/>
  <c r="L30" i="18"/>
  <c r="I20" i="18"/>
  <c r="DQ18" i="18"/>
  <c r="DT17" i="18"/>
  <c r="DQ17" i="18"/>
  <c r="I17" i="18"/>
  <c r="EL16" i="18"/>
  <c r="EC16" i="18"/>
  <c r="DT16" i="18"/>
  <c r="DQ16" i="18"/>
  <c r="DE16" i="18"/>
  <c r="DE29" i="18" s="1"/>
  <c r="CY16" i="18"/>
  <c r="CS16" i="18"/>
  <c r="CS29" i="18"/>
  <c r="CM16" i="18"/>
  <c r="CM29" i="18"/>
  <c r="CG16" i="18"/>
  <c r="CG29" i="18"/>
  <c r="BX16" i="18"/>
  <c r="BX29" i="18" s="1"/>
  <c r="BO16" i="18"/>
  <c r="BO29" i="18"/>
  <c r="BF16" i="18"/>
  <c r="BF29" i="18"/>
  <c r="AW16" i="18"/>
  <c r="AW29" i="18"/>
  <c r="AN16" i="18"/>
  <c r="AN29" i="18" s="1"/>
  <c r="AE16" i="18"/>
  <c r="AE29" i="18"/>
  <c r="R16" i="18"/>
  <c r="R29" i="18"/>
  <c r="L16" i="18"/>
  <c r="L29" i="18"/>
  <c r="I16" i="18"/>
  <c r="EL15" i="18"/>
  <c r="EC15" i="18"/>
  <c r="DT15" i="18"/>
  <c r="DQ15" i="18"/>
  <c r="DE15" i="18"/>
  <c r="DE28" i="18" s="1"/>
  <c r="CY15" i="18"/>
  <c r="CS15" i="18"/>
  <c r="CS28" i="18" s="1"/>
  <c r="CM15" i="18"/>
  <c r="CM28" i="18"/>
  <c r="CG15" i="18"/>
  <c r="CG28" i="18"/>
  <c r="BX15" i="18"/>
  <c r="BX28" i="18"/>
  <c r="BO15" i="18"/>
  <c r="BO28" i="18" s="1"/>
  <c r="BF15" i="18"/>
  <c r="BF28" i="18"/>
  <c r="AW15" i="18"/>
  <c r="AW28" i="18"/>
  <c r="AN15" i="18"/>
  <c r="AN28" i="18"/>
  <c r="AE15" i="18"/>
  <c r="AE28" i="18" s="1"/>
  <c r="R15" i="18"/>
  <c r="R28" i="18"/>
  <c r="L15" i="18"/>
  <c r="L28" i="18" s="1"/>
  <c r="F28" i="18"/>
  <c r="I15" i="18"/>
  <c r="I14" i="18"/>
  <c r="DE13" i="18"/>
  <c r="DE27" i="18" s="1"/>
  <c r="CY13" i="18"/>
  <c r="CS13" i="18"/>
  <c r="CS27" i="18"/>
  <c r="CM13" i="18"/>
  <c r="CM27" i="18" s="1"/>
  <c r="CG13" i="18"/>
  <c r="CG27" i="18" s="1"/>
  <c r="BX13" i="18"/>
  <c r="BX27" i="18"/>
  <c r="BO13" i="18"/>
  <c r="BO27" i="18"/>
  <c r="BF13" i="18"/>
  <c r="BF27" i="18" s="1"/>
  <c r="AW13" i="18"/>
  <c r="AW27" i="18" s="1"/>
  <c r="AN13" i="18"/>
  <c r="AN27" i="18"/>
  <c r="AE13" i="18"/>
  <c r="AE27" i="18"/>
  <c r="R13" i="18"/>
  <c r="R27" i="18" s="1"/>
  <c r="L13" i="18"/>
  <c r="L27" i="18" s="1"/>
  <c r="I13" i="18"/>
  <c r="AM12" i="18"/>
  <c r="AN11" i="18"/>
  <c r="AN26" i="18"/>
  <c r="I12" i="18"/>
  <c r="EL11" i="18"/>
  <c r="EC11" i="18"/>
  <c r="DT11" i="18"/>
  <c r="DQ11" i="18"/>
  <c r="DE11" i="18"/>
  <c r="DE26" i="18"/>
  <c r="CY11" i="18"/>
  <c r="CS11" i="18"/>
  <c r="CS26" i="18" s="1"/>
  <c r="CM11" i="18"/>
  <c r="CM26" i="18" s="1"/>
  <c r="CG11" i="18"/>
  <c r="CG26" i="18"/>
  <c r="BX11" i="18"/>
  <c r="BX26" i="18"/>
  <c r="BO11" i="18"/>
  <c r="BO26" i="18" s="1"/>
  <c r="BF11" i="18"/>
  <c r="BF26" i="18" s="1"/>
  <c r="AW11" i="18"/>
  <c r="AW26" i="18"/>
  <c r="AE11" i="18"/>
  <c r="AE26" i="18"/>
  <c r="R11" i="18"/>
  <c r="R26" i="18" s="1"/>
  <c r="L11" i="18"/>
  <c r="L26" i="18" s="1"/>
  <c r="I11" i="18"/>
  <c r="I10" i="18"/>
  <c r="I9" i="18"/>
  <c r="DE8" i="18"/>
  <c r="DE25" i="18"/>
  <c r="CY8" i="18"/>
  <c r="CS8" i="18"/>
  <c r="CS25" i="18" s="1"/>
  <c r="CM8" i="18"/>
  <c r="CM25" i="18"/>
  <c r="CG8" i="18"/>
  <c r="CG25" i="18"/>
  <c r="BX8" i="18"/>
  <c r="BX25" i="18" s="1"/>
  <c r="BO8" i="18"/>
  <c r="BO25" i="18" s="1"/>
  <c r="BF8" i="18"/>
  <c r="BF25" i="18"/>
  <c r="AW8" i="18"/>
  <c r="AW25" i="18"/>
  <c r="AN8" i="18"/>
  <c r="AN25" i="18" s="1"/>
  <c r="AE8" i="18"/>
  <c r="AE25" i="18" s="1"/>
  <c r="R8" i="18"/>
  <c r="R25" i="18"/>
  <c r="L8" i="18"/>
  <c r="L25" i="18"/>
  <c r="I8" i="18"/>
  <c r="I7" i="18"/>
  <c r="I6" i="18"/>
  <c r="DE5" i="18"/>
  <c r="DE24" i="18" s="1"/>
  <c r="CY5" i="18"/>
  <c r="CS5" i="18"/>
  <c r="CS24" i="18"/>
  <c r="CM5" i="18"/>
  <c r="CM24" i="18" s="1"/>
  <c r="CG5" i="18"/>
  <c r="CG24" i="18" s="1"/>
  <c r="CG32" i="18" s="1"/>
  <c r="BX5" i="18"/>
  <c r="BX24" i="18"/>
  <c r="BO5" i="18"/>
  <c r="BO24" i="18"/>
  <c r="BF5" i="18"/>
  <c r="BF24" i="18" s="1"/>
  <c r="AW5" i="18"/>
  <c r="AW24" i="18" s="1"/>
  <c r="AN5" i="18"/>
  <c r="AN24" i="18"/>
  <c r="AN32" i="18" s="1"/>
  <c r="AE5" i="18"/>
  <c r="R5" i="18"/>
  <c r="R24" i="18" s="1"/>
  <c r="AE24" i="18"/>
  <c r="L5" i="18"/>
  <c r="F24" i="18" s="1"/>
  <c r="L24" i="18"/>
  <c r="I5" i="18"/>
  <c r="G11" i="4"/>
  <c r="F27" i="18"/>
  <c r="F29" i="18"/>
  <c r="F25" i="18"/>
  <c r="F31" i="18"/>
  <c r="P159" i="15"/>
  <c r="P151" i="15"/>
  <c r="P103" i="15"/>
  <c r="S3" i="1"/>
  <c r="P184" i="15"/>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4" i="15"/>
  <c r="P126" i="15"/>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 r="O27" i="4" l="1"/>
  <c r="C18" i="4"/>
  <c r="U27" i="4"/>
  <c r="U29" i="4" s="1"/>
  <c r="C17" i="4"/>
  <c r="D27" i="4"/>
  <c r="CM32" i="18"/>
  <c r="L32" i="18"/>
  <c r="BF32" i="18"/>
  <c r="BO32" i="18"/>
  <c r="AW32" i="18"/>
  <c r="BX32" i="18"/>
  <c r="AE32" i="18"/>
  <c r="DE32" i="18"/>
  <c r="CS32" i="18"/>
  <c r="R32" i="18"/>
  <c r="C9" i="4"/>
  <c r="F27" i="4"/>
  <c r="F26" i="18"/>
  <c r="E32" i="18" s="1"/>
  <c r="C25" i="4"/>
  <c r="G27" i="4"/>
  <c r="I27" i="4"/>
  <c r="I29" i="4" s="1"/>
  <c r="E27" i="4"/>
  <c r="C12" i="4"/>
  <c r="C27" i="4" l="1"/>
  <c r="C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53" authorId="0" shapeId="0" xr:uid="{00000000-0006-0000-02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53" authorId="0" shapeId="0" xr:uid="{00000000-0006-0000-02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54" authorId="0" shapeId="0" xr:uid="{00000000-0006-0000-02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3" authorId="0" shapeId="0" xr:uid="{00000000-0006-0000-0400-000001000000}">
      <text>
        <r>
          <rPr>
            <sz val="9"/>
            <color indexed="81"/>
            <rFont val="Tahoma"/>
            <family val="2"/>
          </rPr>
          <t xml:space="preserve">Dejar las observaciones frente al cumplimiento y efectividad de las tareas implementadas. 
</t>
        </r>
      </text>
    </comment>
    <comment ref="U3" authorId="0" shapeId="0" xr:uid="{00000000-0006-0000-0400-000002000000}">
      <text>
        <r>
          <rPr>
            <sz val="9"/>
            <color indexed="81"/>
            <rFont val="Tahoma"/>
            <family val="2"/>
          </rPr>
          <t xml:space="preserve">Dejar las observaciones frente al cumplimiento y efectividad de las tareas implementadas. 
</t>
        </r>
      </text>
    </comment>
    <comment ref="W3" authorId="1" shapeId="0" xr:uid="{00000000-0006-0000-0400-000003000000}">
      <text>
        <r>
          <rPr>
            <b/>
            <sz val="9"/>
            <color indexed="81"/>
            <rFont val="Tahoma"/>
            <family val="2"/>
          </rPr>
          <t xml:space="preserve">Fecha en que se cierra completamente el hallazgo
</t>
        </r>
      </text>
    </comment>
    <comment ref="X3" authorId="1" shapeId="0" xr:uid="{00000000-0006-0000-0400-000004000000}">
      <text>
        <r>
          <rPr>
            <b/>
            <sz val="9"/>
            <color indexed="81"/>
            <rFont val="Tahoma"/>
            <family val="2"/>
          </rPr>
          <t>Número de radicado con el cual la entidad realiza el cierre del hallazgo</t>
        </r>
      </text>
    </comment>
    <comment ref="Z3" authorId="1" shapeId="0" xr:uid="{00000000-0006-0000-0400-000005000000}">
      <text>
        <r>
          <rPr>
            <b/>
            <sz val="9"/>
            <color indexed="81"/>
            <rFont val="Tahoma"/>
            <family val="2"/>
          </rPr>
          <t xml:space="preserve">Fecha en que se cierra completamente el hallazgo
</t>
        </r>
      </text>
    </comment>
    <comment ref="AA3" authorId="1" shapeId="0" xr:uid="{00000000-0006-0000-0400-000006000000}">
      <text>
        <r>
          <rPr>
            <b/>
            <sz val="9"/>
            <color indexed="81"/>
            <rFont val="Tahoma"/>
            <family val="2"/>
          </rPr>
          <t>Número de radicado con el cual la entidad realiza el cierre del hallazgo</t>
        </r>
      </text>
    </comment>
    <comment ref="AH3" authorId="0" shapeId="0" xr:uid="{00000000-0006-0000-0400-000007000000}">
      <text>
        <r>
          <rPr>
            <sz val="9"/>
            <color indexed="81"/>
            <rFont val="Tahoma"/>
            <family val="2"/>
          </rPr>
          <t xml:space="preserve">Dejar las observaciones frente al cumplimiento y efectividad de las tareas implementadas. 
</t>
        </r>
      </text>
    </comment>
    <comment ref="AJ3" authorId="1" shapeId="0" xr:uid="{00000000-0006-0000-0400-000008000000}">
      <text>
        <r>
          <rPr>
            <b/>
            <sz val="9"/>
            <color indexed="81"/>
            <rFont val="Tahoma"/>
            <family val="2"/>
          </rPr>
          <t xml:space="preserve">Fecha en que se cierra completamente el hallazgo
</t>
        </r>
      </text>
    </comment>
    <comment ref="AK3" authorId="1" shapeId="0" xr:uid="{00000000-0006-0000-0400-000009000000}">
      <text>
        <r>
          <rPr>
            <b/>
            <sz val="9"/>
            <color indexed="81"/>
            <rFont val="Tahoma"/>
            <family val="2"/>
          </rPr>
          <t>Número de radicado con el cual la entidad realiza el cierre del hallazgo</t>
        </r>
      </text>
    </comment>
    <comment ref="AQ3" authorId="0" shapeId="0" xr:uid="{00000000-0006-0000-0400-00000A000000}">
      <text>
        <r>
          <rPr>
            <sz val="9"/>
            <color indexed="81"/>
            <rFont val="Tahoma"/>
            <family val="2"/>
          </rPr>
          <t xml:space="preserve">Dejar las observaciones frente al cumplimiento y efectividad de las tareas implementadas. 
</t>
        </r>
      </text>
    </comment>
    <comment ref="AS3" authorId="1" shapeId="0" xr:uid="{00000000-0006-0000-0400-00000B000000}">
      <text>
        <r>
          <rPr>
            <b/>
            <sz val="9"/>
            <color indexed="81"/>
            <rFont val="Tahoma"/>
            <family val="2"/>
          </rPr>
          <t xml:space="preserve">Fecha en que se cierra completamente el hallazgo
</t>
        </r>
      </text>
    </comment>
    <comment ref="AT3" authorId="1" shapeId="0" xr:uid="{00000000-0006-0000-0400-00000C000000}">
      <text>
        <r>
          <rPr>
            <b/>
            <sz val="9"/>
            <color indexed="81"/>
            <rFont val="Tahoma"/>
            <family val="2"/>
          </rPr>
          <t>Número de radicado con el cual la entidad realiza el cierre del hallazgo</t>
        </r>
      </text>
    </comment>
    <comment ref="AZ3" authorId="0" shapeId="0" xr:uid="{00000000-0006-0000-0400-00000D000000}">
      <text>
        <r>
          <rPr>
            <sz val="9"/>
            <color indexed="81"/>
            <rFont val="Tahoma"/>
            <family val="2"/>
          </rPr>
          <t xml:space="preserve">Dejar las observaciones frente al cumplimiento y efectividad de las tareas implementadas. 
</t>
        </r>
      </text>
    </comment>
    <comment ref="BB3" authorId="1" shapeId="0" xr:uid="{00000000-0006-0000-0400-00000E000000}">
      <text>
        <r>
          <rPr>
            <b/>
            <sz val="9"/>
            <color indexed="81"/>
            <rFont val="Tahoma"/>
            <family val="2"/>
          </rPr>
          <t xml:space="preserve">Fecha en que se cierra completamente el hallazgo
</t>
        </r>
      </text>
    </comment>
    <comment ref="BC3" authorId="1" shapeId="0" xr:uid="{00000000-0006-0000-0400-00000F000000}">
      <text>
        <r>
          <rPr>
            <b/>
            <sz val="9"/>
            <color indexed="81"/>
            <rFont val="Tahoma"/>
            <family val="2"/>
          </rPr>
          <t>Número de radicado con el cual la entidad realiza el cierre del hallazgo</t>
        </r>
      </text>
    </comment>
    <comment ref="BI3" authorId="0" shapeId="0" xr:uid="{00000000-0006-0000-0400-000010000000}">
      <text>
        <r>
          <rPr>
            <sz val="9"/>
            <color indexed="81"/>
            <rFont val="Tahoma"/>
            <family val="2"/>
          </rPr>
          <t xml:space="preserve">Dejar las observaciones frente al cumplimiento y efectividad de las tareas implementadas. 
</t>
        </r>
      </text>
    </comment>
    <comment ref="BK3" authorId="1" shapeId="0" xr:uid="{00000000-0006-0000-0400-000011000000}">
      <text>
        <r>
          <rPr>
            <b/>
            <sz val="9"/>
            <color indexed="81"/>
            <rFont val="Tahoma"/>
            <family val="2"/>
          </rPr>
          <t xml:space="preserve">Fecha en que se cierra completamente el hallazgo
</t>
        </r>
      </text>
    </comment>
    <comment ref="BL3" authorId="1" shapeId="0" xr:uid="{00000000-0006-0000-0400-000012000000}">
      <text>
        <r>
          <rPr>
            <b/>
            <sz val="9"/>
            <color indexed="81"/>
            <rFont val="Tahoma"/>
            <family val="2"/>
          </rPr>
          <t>Número de radicado con el cual la entidad realiza el cierre del hallazgo</t>
        </r>
      </text>
    </comment>
    <comment ref="BR3" authorId="0" shapeId="0" xr:uid="{00000000-0006-0000-0400-000013000000}">
      <text>
        <r>
          <rPr>
            <sz val="9"/>
            <color indexed="81"/>
            <rFont val="Tahoma"/>
            <family val="2"/>
          </rPr>
          <t xml:space="preserve">Dejar las observaciones frente al cumplimiento y efectividad de las tareas implementadas. 
</t>
        </r>
      </text>
    </comment>
    <comment ref="BT3" authorId="1" shapeId="0" xr:uid="{00000000-0006-0000-0400-000014000000}">
      <text>
        <r>
          <rPr>
            <b/>
            <sz val="9"/>
            <color indexed="81"/>
            <rFont val="Tahoma"/>
            <family val="2"/>
          </rPr>
          <t xml:space="preserve">Fecha en que se cierra completamente el hallazgo
</t>
        </r>
      </text>
    </comment>
    <comment ref="BU3" authorId="1" shapeId="0" xr:uid="{00000000-0006-0000-0400-000015000000}">
      <text>
        <r>
          <rPr>
            <b/>
            <sz val="9"/>
            <color indexed="81"/>
            <rFont val="Tahoma"/>
            <family val="2"/>
          </rPr>
          <t>Número de radicado con el cual la entidad realiza el cierre del hallazgo</t>
        </r>
      </text>
    </comment>
    <comment ref="CA3" authorId="0" shapeId="0" xr:uid="{00000000-0006-0000-0400-000016000000}">
      <text>
        <r>
          <rPr>
            <sz val="9"/>
            <color indexed="81"/>
            <rFont val="Tahoma"/>
            <family val="2"/>
          </rPr>
          <t xml:space="preserve">Dejar las observaciones frente al cumplimiento y efectividad de las tareas implementadas. 
</t>
        </r>
      </text>
    </comment>
    <comment ref="CC3" authorId="1" shapeId="0" xr:uid="{00000000-0006-0000-0400-000017000000}">
      <text>
        <r>
          <rPr>
            <b/>
            <sz val="9"/>
            <color indexed="81"/>
            <rFont val="Tahoma"/>
            <family val="2"/>
          </rPr>
          <t xml:space="preserve">Fecha en que se cierra completamente el hallazgo
</t>
        </r>
      </text>
    </comment>
    <comment ref="CD3" authorId="1" shapeId="0" xr:uid="{00000000-0006-0000-0400-000018000000}">
      <text>
        <r>
          <rPr>
            <b/>
            <sz val="9"/>
            <color indexed="81"/>
            <rFont val="Tahoma"/>
            <family val="2"/>
          </rPr>
          <t>Número de radicado con el cual la entidad realiza el cierre del hallazgo</t>
        </r>
      </text>
    </comment>
    <comment ref="DJ3" authorId="1" shapeId="0" xr:uid="{00000000-0006-0000-0400-000019000000}">
      <text>
        <r>
          <rPr>
            <b/>
            <sz val="9"/>
            <color indexed="81"/>
            <rFont val="Tahoma"/>
            <family val="2"/>
          </rPr>
          <t xml:space="preserve">Fecha en que se cierra completamente el hallazgo
</t>
        </r>
      </text>
    </comment>
    <comment ref="DK3" authorId="1" shapeId="0" xr:uid="{00000000-0006-0000-0400-00001A000000}">
      <text>
        <r>
          <rPr>
            <b/>
            <sz val="9"/>
            <color indexed="81"/>
            <rFont val="Tahoma"/>
            <family val="2"/>
          </rPr>
          <t>Número de radicado con el cual la entidad realiza el cierre del hallazgo</t>
        </r>
      </text>
    </comment>
    <comment ref="DY3" authorId="1" shapeId="0" xr:uid="{00000000-0006-0000-0400-00001B000000}">
      <text>
        <r>
          <rPr>
            <b/>
            <sz val="9"/>
            <color indexed="81"/>
            <rFont val="Tahoma"/>
            <family val="2"/>
          </rPr>
          <t xml:space="preserve">Fecha en que se cierra completamente el hallazgo
</t>
        </r>
      </text>
    </comment>
    <comment ref="DZ3" authorId="1" shapeId="0" xr:uid="{00000000-0006-0000-0400-00001C000000}">
      <text>
        <r>
          <rPr>
            <b/>
            <sz val="9"/>
            <color indexed="81"/>
            <rFont val="Tahoma"/>
            <family val="2"/>
          </rPr>
          <t>Número de radicado con el cual la entidad realiza el cierre del hallazgo</t>
        </r>
      </text>
    </comment>
    <comment ref="EH3" authorId="1" shapeId="0" xr:uid="{00000000-0006-0000-0400-00001D000000}">
      <text>
        <r>
          <rPr>
            <b/>
            <sz val="9"/>
            <color indexed="81"/>
            <rFont val="Tahoma"/>
            <family val="2"/>
          </rPr>
          <t xml:space="preserve">Fecha en que se cierra completamente el hallazgo
</t>
        </r>
      </text>
    </comment>
    <comment ref="EI3" authorId="1" shapeId="0" xr:uid="{00000000-0006-0000-0400-00001E000000}">
      <text>
        <r>
          <rPr>
            <b/>
            <sz val="9"/>
            <color indexed="81"/>
            <rFont val="Tahoma"/>
            <family val="2"/>
          </rPr>
          <t>Número de radicado con el cual la entidad realiza el cierre del hallazgo</t>
        </r>
      </text>
    </comment>
    <comment ref="EQ3" authorId="1" shapeId="0" xr:uid="{00000000-0006-0000-0400-00001F000000}">
      <text>
        <r>
          <rPr>
            <b/>
            <sz val="9"/>
            <color indexed="81"/>
            <rFont val="Tahoma"/>
            <family val="2"/>
          </rPr>
          <t xml:space="preserve">Fecha en que se cierra completamente el hallazgo
</t>
        </r>
      </text>
    </comment>
    <comment ref="ER3" authorId="1" shapeId="0" xr:uid="{00000000-0006-0000-0400-000020000000}">
      <text>
        <r>
          <rPr>
            <b/>
            <sz val="9"/>
            <color indexed="81"/>
            <rFont val="Tahoma"/>
            <family val="2"/>
          </rPr>
          <t>Número de radicado con el cual la entidad realiza el cierre del hallazgo</t>
        </r>
      </text>
    </comment>
    <comment ref="EZ3" authorId="1" shapeId="0" xr:uid="{00000000-0006-0000-0400-000021000000}">
      <text>
        <r>
          <rPr>
            <b/>
            <sz val="9"/>
            <color indexed="81"/>
            <rFont val="Tahoma"/>
            <family val="2"/>
          </rPr>
          <t xml:space="preserve">Fecha en que se cierra completamente el hallazgo
</t>
        </r>
      </text>
    </comment>
    <comment ref="FA3" authorId="1" shapeId="0" xr:uid="{00000000-0006-0000-0400-000022000000}">
      <text>
        <r>
          <rPr>
            <b/>
            <sz val="9"/>
            <color indexed="81"/>
            <rFont val="Tahoma"/>
            <family val="2"/>
          </rPr>
          <t>Número de radicado con el cual la entidad realiza el cierre del hallazgo</t>
        </r>
      </text>
    </comment>
    <comment ref="FC3" authorId="1" shapeId="0" xr:uid="{00000000-0006-0000-0400-000023000000}">
      <text>
        <r>
          <rPr>
            <b/>
            <sz val="9"/>
            <color indexed="81"/>
            <rFont val="Tahoma"/>
            <family val="2"/>
          </rPr>
          <t xml:space="preserve">Fecha en que se cierra completamente el hallazgo
</t>
        </r>
      </text>
    </comment>
    <comment ref="FD3" authorId="1" shapeId="0" xr:uid="{00000000-0006-0000-0400-000024000000}">
      <text>
        <r>
          <rPr>
            <b/>
            <sz val="9"/>
            <color indexed="81"/>
            <rFont val="Tahoma"/>
            <family val="2"/>
          </rPr>
          <t>Número de radicado con el cual la entidad realiza el cierre del hallazgo</t>
        </r>
      </text>
    </comment>
    <comment ref="FQ3" authorId="1" shapeId="0" xr:uid="{00000000-0006-0000-0400-000025000000}">
      <text>
        <r>
          <rPr>
            <b/>
            <sz val="9"/>
            <color indexed="81"/>
            <rFont val="Tahoma"/>
            <family val="2"/>
          </rPr>
          <t xml:space="preserve">Fecha en que se cierra completamente el hallazgo
</t>
        </r>
      </text>
    </comment>
    <comment ref="FR3" authorId="1" shapeId="0" xr:uid="{00000000-0006-0000-0400-000026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<sst xmlns="http://schemas.openxmlformats.org/spreadsheetml/2006/main" count="62098" uniqueCount="10370">
  <si>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</si>
  <si>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</si>
  <si>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</si>
  <si>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</si>
  <si>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</si>
  <si>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</si>
  <si>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</si>
  <si>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</si>
  <si>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</si>
  <si>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</si>
  <si>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</si>
  <si>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</si>
  <si>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</si>
  <si>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</si>
  <si>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</si>
  <si>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</si>
  <si>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</si>
  <si>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</si>
  <si>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</si>
  <si>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</si>
  <si>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</si>
  <si>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</si>
  <si>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</si>
  <si>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</si>
  <si>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</si>
  <si>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</si>
  <si>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</si>
  <si>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</si>
  <si>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</si>
  <si>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</si>
  <si>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</si>
  <si>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</si>
  <si>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</si>
  <si>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</si>
  <si>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</si>
  <si>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</si>
  <si>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</si>
  <si>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Establecer un Plan de acción en la Dirección de Acceso a Tierras, en el que se incluyan metas, productos y actividades asociadas a desembolso de subsidios.</t>
  </si>
  <si>
    <t>Plan de acción diseñado y en implementación</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</si>
  <si>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</si>
  <si>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</si>
  <si>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</si>
  <si>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</si>
  <si>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</si>
  <si>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</si>
  <si>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</si>
  <si>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</si>
  <si>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</si>
  <si>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</si>
  <si>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</si>
  <si>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</si>
  <si>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</si>
  <si>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</si>
  <si>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Diseñar y publicar el procedimiento de adquisición de predios para comunidades étnicas.</t>
  </si>
  <si>
    <t>Posibles deficiencias en controles  de entrega y recibo material de predios adquiridos.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</si>
  <si>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</si>
  <si>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</si>
  <si>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</si>
  <si>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</si>
  <si>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</si>
  <si>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</si>
  <si>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</si>
  <si>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</si>
  <si>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</si>
  <si>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</si>
  <si>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</si>
  <si>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</si>
  <si>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</si>
  <si>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</si>
  <si>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</si>
  <si>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</si>
  <si>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</si>
  <si>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</si>
  <si>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</si>
  <si>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</si>
  <si>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</si>
  <si>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</si>
  <si>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</si>
  <si>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</si>
  <si>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</si>
  <si>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</si>
  <si>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</si>
  <si>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</si>
  <si>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</si>
  <si>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</si>
  <si>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</si>
  <si>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</si>
  <si>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</si>
  <si>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</si>
  <si>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</si>
  <si>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</si>
  <si>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</si>
  <si>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</si>
  <si>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</si>
  <si>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</si>
  <si>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</si>
  <si>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</si>
  <si>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</si>
  <si>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</si>
  <si>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</si>
  <si>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</si>
  <si>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</si>
  <si>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</si>
  <si>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</si>
  <si>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</si>
  <si>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</si>
  <si>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</si>
  <si>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</si>
  <si>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</si>
  <si>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Posible insuficiencia o inexistencia de instrumentos de planeación para monitorear el estado de procesos agrarios</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</si>
  <si>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</si>
  <si>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</si>
  <si>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</si>
  <si>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</si>
  <si>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</si>
  <si>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</si>
  <si>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</si>
  <si>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</si>
  <si>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</si>
  <si>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</si>
  <si>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</si>
  <si>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</si>
  <si>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</si>
  <si>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</si>
  <si>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</si>
  <si>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</si>
  <si>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</si>
  <si>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</si>
  <si>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</si>
  <si>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</si>
  <si>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</si>
  <si>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</si>
  <si>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</si>
  <si>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</si>
  <si>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</si>
  <si>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</si>
  <si>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</si>
  <si>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</si>
  <si>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</si>
  <si>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</si>
  <si>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</si>
  <si>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</si>
  <si>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</si>
  <si>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</si>
  <si>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</si>
  <si>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</si>
  <si>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</si>
  <si>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</si>
  <si>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</si>
  <si>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</si>
  <si>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</si>
  <si>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</si>
  <si>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</si>
  <si>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</si>
  <si>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</si>
  <si>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</si>
  <si>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</si>
  <si>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</si>
  <si>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</si>
  <si>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</si>
  <si>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</si>
  <si>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</si>
  <si>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</si>
  <si>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</si>
  <si>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</si>
  <si>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</si>
  <si>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</si>
  <si>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</si>
  <si>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</si>
  <si>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</si>
  <si>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</si>
  <si>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</si>
  <si>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</si>
  <si>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</si>
  <si>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</si>
  <si>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</si>
  <si>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Socialización del proyecto de ley con las comunidades negras raizales y palenqueras representadas en la Consultiva de Alto Nivel</t>
  </si>
  <si>
    <t>Decreto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</si>
  <si>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</si>
  <si>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</si>
  <si>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</si>
  <si>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</si>
  <si>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</si>
  <si>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</si>
  <si>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</si>
  <si>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</si>
  <si>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</si>
  <si>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</si>
  <si>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</si>
  <si>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</si>
  <si>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</si>
  <si>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</si>
  <si>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</si>
  <si>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</si>
  <si>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</si>
  <si>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</si>
  <si>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Posibles deficiencias o inexistencia de instrumentos o informes que consoliden el estado de procesos de recuperación de baldíos y de acumulación irregular por parte de particulares.</t>
  </si>
  <si>
    <t xml:space="preserve">Elaborar un informe en que se relacionen los resultados de los estudios de acumulación de acuerdo con las solicitudes realizadas por los entes de control  y remitirlos  a la Oficina Jurídica para el inicio de las respectivas demandas.
</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</si>
  <si>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</si>
  <si>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</si>
  <si>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</si>
  <si>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</si>
  <si>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</si>
  <si>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</si>
  <si>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</si>
  <si>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</si>
  <si>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</si>
  <si>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</si>
  <si>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</si>
  <si>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</si>
  <si>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</si>
  <si>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</si>
  <si>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</si>
  <si>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</si>
  <si>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</si>
  <si>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</si>
  <si>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</si>
  <si>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</si>
  <si>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</si>
  <si>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</si>
  <si>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</si>
  <si>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</si>
  <si>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</si>
  <si>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</si>
  <si>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</si>
  <si>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</si>
  <si>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</si>
  <si>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</si>
  <si>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</si>
  <si>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</si>
  <si>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</si>
  <si>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</si>
  <si>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</si>
  <si>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</si>
  <si>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Circular</t>
  </si>
  <si>
    <t>Diseñar y socializar un procedimiento para la atención de peticiones, dentro del cual se encuentren incluidas las denuncias</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</si>
  <si>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</si>
  <si>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</si>
  <si>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</si>
  <si>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</si>
  <si>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</si>
  <si>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</si>
  <si>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</si>
  <si>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</si>
  <si>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</si>
  <si>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</si>
  <si>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</si>
  <si>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</si>
  <si>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</si>
  <si>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</si>
  <si>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</si>
  <si>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</si>
  <si>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</si>
  <si>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</si>
  <si>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</si>
  <si>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</si>
  <si>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</si>
  <si>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</si>
  <si>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</si>
  <si>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</si>
  <si>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</si>
  <si>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</si>
  <si>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</si>
  <si>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</si>
  <si>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</si>
  <si>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</si>
  <si>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</si>
  <si>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</si>
  <si>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</si>
  <si>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</si>
  <si>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</si>
  <si>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</si>
  <si>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</si>
  <si>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</si>
  <si>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</si>
  <si>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</si>
  <si>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</si>
  <si>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</si>
  <si>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</si>
  <si>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</si>
  <si>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</si>
  <si>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</si>
  <si>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</si>
  <si>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</si>
  <si>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</si>
  <si>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</si>
  <si>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</si>
  <si>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</si>
  <si>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</si>
  <si>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</si>
  <si>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</si>
  <si>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</si>
  <si>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</si>
  <si>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</si>
  <si>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</si>
  <si>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</si>
  <si>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</si>
  <si>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</si>
  <si>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</si>
  <si>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</si>
  <si>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</si>
  <si>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</si>
  <si>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</si>
  <si>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</si>
  <si>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</si>
  <si>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</si>
  <si>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</si>
  <si>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</si>
  <si>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</si>
  <si>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</si>
  <si>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</si>
  <si>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</si>
  <si>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</si>
  <si>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</si>
  <si>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</si>
  <si>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</si>
  <si>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</si>
  <si>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</si>
  <si>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</si>
  <si>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</si>
  <si>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</si>
  <si>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</si>
  <si>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</si>
  <si>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</si>
  <si>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</si>
  <si>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</si>
  <si>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</si>
  <si>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</si>
  <si>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</si>
  <si>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</si>
  <si>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</si>
  <si>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</si>
  <si>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</si>
  <si>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</si>
  <si>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INSTRUMENTO</t>
  </si>
  <si>
    <t>Por deficiencias de control y monitoreo al proceso, a la necesidad de ajustarse a un recurso adjudicado y demostrar que con tal recurso se generaran determinados salarios</t>
  </si>
  <si>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</si>
  <si>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</si>
  <si>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</si>
  <si>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por cuanto el INCODER no ha realizado el acompañamiento al momento de adquirir los elementos autorizados ni posteriormente el seguimiento que le permita verificar que los recursos hayan sido utilizados conforme a la destinación prevista y autorizada,</t>
  </si>
  <si>
    <t>deficiencias en la eficacia de la gestión adelantada por el INCODER</t>
  </si>
  <si>
    <t>debilidades en el proceso administrativo de planeación, así como en la gestión desarrollada por el INCODER</t>
  </si>
  <si>
    <t>incumplimiento de las responsabilidades asignadas en el protocolo vigente</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</si>
  <si>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</si>
  <si>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</si>
  <si>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</si>
  <si>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</si>
  <si>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</si>
  <si>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</si>
  <si>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</si>
  <si>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</si>
  <si>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</si>
  <si>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</si>
  <si>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</si>
  <si>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</si>
  <si>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</si>
  <si>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</si>
  <si>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</si>
  <si>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</si>
  <si>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</si>
  <si>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</si>
  <si>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</si>
  <si>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</si>
  <si>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</si>
  <si>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</si>
  <si>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</si>
  <si>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</si>
  <si>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</si>
  <si>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</si>
  <si>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</si>
  <si>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</si>
  <si>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</si>
  <si>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</si>
  <si>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</si>
  <si>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</si>
  <si>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</si>
  <si>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</si>
  <si>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</si>
  <si>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</si>
  <si>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</si>
  <si>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</si>
  <si>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</si>
  <si>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</si>
  <si>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</si>
  <si>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</si>
  <si>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</si>
  <si>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</si>
  <si>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</si>
  <si>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</si>
  <si>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</si>
  <si>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</si>
  <si>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</si>
  <si>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</si>
  <si>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</si>
  <si>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</si>
  <si>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</si>
  <si>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</si>
  <si>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</si>
  <si>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</si>
  <si>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</si>
  <si>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</si>
  <si>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</si>
  <si>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</si>
  <si>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</si>
  <si>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</si>
  <si>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</si>
  <si>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</si>
  <si>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Porcentaje de Contratos vigentes revisados y ajustados</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</si>
  <si>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</si>
  <si>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</si>
  <si>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</si>
  <si>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</si>
  <si>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</si>
  <si>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</si>
  <si>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</si>
  <si>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</si>
  <si>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</si>
  <si>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</si>
  <si>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</si>
  <si>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</si>
  <si>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</si>
  <si>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</si>
  <si>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</si>
  <si>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</si>
  <si>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</si>
  <si>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</si>
  <si>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</si>
  <si>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</si>
  <si>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</si>
  <si>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</si>
  <si>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</si>
  <si>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</si>
  <si>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</si>
  <si>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</si>
  <si>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</si>
  <si>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</si>
  <si>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</si>
  <si>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</si>
  <si>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</si>
  <si>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</si>
  <si>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</si>
  <si>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</si>
  <si>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</si>
  <si>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</si>
  <si>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</si>
  <si>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</si>
  <si>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</si>
  <si>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</si>
  <si>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</si>
  <si>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</si>
  <si>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</si>
  <si>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</si>
  <si>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</si>
  <si>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</si>
  <si>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</si>
  <si>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</si>
  <si>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</si>
  <si>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</si>
  <si>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</si>
  <si>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</si>
  <si>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</si>
  <si>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</si>
  <si>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</si>
  <si>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</si>
  <si>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</si>
  <si>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</si>
  <si>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</si>
  <si>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</si>
  <si>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</si>
  <si>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</si>
  <si>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</si>
  <si>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</si>
  <si>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</si>
  <si>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</si>
  <si>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</si>
  <si>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</si>
  <si>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</si>
  <si>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</si>
  <si>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</si>
  <si>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</si>
  <si>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</si>
  <si>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</si>
  <si>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</si>
  <si>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</si>
  <si>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</si>
  <si>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</si>
  <si>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</si>
  <si>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</si>
  <si>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</si>
  <si>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</si>
  <si>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</si>
  <si>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</si>
  <si>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</si>
  <si>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</si>
  <si>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</si>
  <si>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</si>
  <si>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</si>
  <si>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</si>
  <si>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</si>
  <si>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</si>
  <si>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</si>
  <si>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</si>
  <si>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</si>
  <si>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</si>
  <si>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</si>
  <si>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</si>
  <si>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</si>
  <si>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</si>
  <si>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</si>
  <si>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</si>
  <si>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</si>
  <si>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</si>
  <si>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</si>
  <si>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</si>
  <si>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</si>
  <si>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</si>
  <si>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</si>
  <si>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</si>
  <si>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</si>
  <si>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</si>
  <si>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</si>
  <si>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</si>
  <si>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</si>
  <si>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</si>
  <si>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</si>
  <si>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</si>
  <si>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</si>
  <si>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</si>
  <si>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</si>
  <si>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</si>
  <si>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</si>
  <si>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</si>
  <si>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</si>
  <si>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</si>
  <si>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</si>
  <si>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</si>
  <si>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</si>
  <si>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</si>
  <si>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</si>
  <si>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</si>
  <si>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</si>
  <si>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</si>
  <si>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</si>
  <si>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</si>
  <si>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</si>
  <si>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</si>
  <si>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</si>
  <si>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</si>
  <si>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</si>
  <si>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</si>
  <si>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</si>
  <si>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</si>
  <si>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</si>
  <si>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</si>
  <si>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</si>
  <si>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</si>
  <si>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</si>
  <si>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</si>
  <si>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</si>
  <si>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</si>
  <si>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</si>
  <si>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</si>
  <si>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</si>
  <si>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</si>
  <si>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</si>
  <si>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</si>
  <si>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</si>
  <si>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</si>
  <si>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</si>
  <si>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</si>
  <si>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</si>
  <si>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</si>
  <si>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</si>
  <si>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</si>
  <si>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</si>
  <si>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</si>
  <si>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</si>
  <si>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</si>
  <si>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</si>
  <si>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</si>
  <si>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</si>
  <si>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</si>
  <si>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</si>
  <si>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</si>
  <si>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</si>
  <si>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</si>
  <si>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</si>
  <si>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</si>
  <si>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</si>
  <si>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</si>
  <si>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</si>
  <si>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</si>
  <si>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</si>
  <si>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</si>
  <si>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</si>
  <si>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</si>
  <si>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</si>
  <si>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</si>
  <si>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</si>
  <si>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</si>
  <si>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</si>
  <si>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</si>
  <si>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</si>
  <si>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</si>
  <si>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</si>
  <si>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</si>
  <si>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</si>
  <si>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</si>
  <si>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</si>
  <si>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</si>
  <si>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</si>
  <si>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</si>
  <si>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</si>
  <si>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</si>
  <si>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</si>
  <si>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</si>
  <si>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</si>
  <si>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</si>
  <si>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</si>
  <si>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</si>
  <si>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</si>
  <si>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</si>
  <si>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</si>
  <si>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</si>
  <si>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</si>
  <si>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</si>
  <si>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</si>
  <si>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</si>
  <si>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</si>
  <si>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</si>
  <si>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</si>
  <si>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</si>
  <si>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</si>
  <si>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</si>
  <si>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</si>
  <si>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</si>
  <si>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</si>
  <si>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</si>
  <si>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</si>
  <si>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</si>
  <si>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</si>
  <si>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</si>
  <si>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</si>
  <si>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</si>
  <si>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</si>
  <si>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</si>
  <si>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</si>
  <si>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</si>
  <si>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</si>
  <si>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</si>
  <si>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</si>
  <si>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</si>
  <si>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</si>
  <si>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</si>
  <si>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</si>
  <si>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</si>
  <si>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</si>
  <si>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</si>
  <si>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</si>
  <si>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</si>
  <si>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</si>
  <si>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</si>
  <si>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</si>
  <si>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</si>
  <si>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</si>
  <si>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</si>
  <si>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</si>
  <si>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</si>
  <si>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</si>
  <si>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</si>
  <si>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</si>
  <si>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</si>
  <si>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</si>
  <si>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</si>
  <si>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</si>
  <si>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</si>
  <si>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</si>
  <si>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</si>
  <si>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</si>
  <si>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</si>
  <si>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</si>
  <si>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</si>
  <si>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</si>
  <si>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</si>
  <si>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</si>
  <si>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</si>
  <si>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</si>
  <si>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</si>
  <si>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</si>
  <si>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</si>
  <si>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</si>
  <si>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</si>
  <si>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</si>
  <si>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</si>
  <si>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</si>
  <si>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</si>
  <si>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</si>
  <si>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</si>
  <si>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</si>
  <si>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</si>
  <si>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</si>
  <si>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</si>
  <si>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</si>
  <si>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</si>
  <si>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</si>
  <si>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</si>
  <si>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</si>
  <si>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</si>
  <si>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</si>
  <si>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</si>
  <si>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</si>
  <si>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</si>
  <si>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</si>
  <si>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</si>
  <si>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</si>
  <si>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</si>
  <si>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</si>
  <si>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</si>
  <si>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</si>
  <si>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</si>
  <si>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</si>
  <si>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</si>
  <si>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</si>
  <si>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</si>
  <si>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</si>
  <si>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</si>
  <si>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</si>
  <si>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</si>
  <si>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</si>
  <si>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</si>
  <si>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Solicitud al Ministerio Público y al Ministerio del Interior, para acompañamiento en los diálogos entre la comunidad indígena y campesinos  que conlleve a establecer una solución concertada integral y definitiva.</t>
  </si>
  <si>
    <t xml:space="preserve">Acta </t>
  </si>
  <si>
    <t>Inadecuado control y seguimiento de la ANT, frente al deber de concertación con las instancias representativas de las comunidades indígenas.</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</si>
  <si>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</si>
  <si>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</si>
  <si>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</si>
  <si>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</si>
  <si>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</si>
  <si>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</si>
  <si>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</si>
  <si>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</si>
  <si>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</si>
  <si>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</si>
  <si>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</si>
  <si>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</si>
  <si>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</si>
  <si>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</si>
  <si>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</si>
  <si>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</si>
  <si>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</si>
  <si>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</si>
  <si>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</si>
  <si>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</si>
  <si>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</si>
  <si>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</si>
  <si>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</si>
  <si>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</si>
  <si>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</si>
  <si>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</si>
  <si>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</si>
  <si>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</si>
  <si>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</si>
  <si>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</si>
  <si>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</si>
  <si>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</si>
  <si>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</si>
  <si>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</si>
  <si>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</si>
  <si>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</si>
  <si>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</si>
  <si>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</si>
  <si>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</si>
  <si>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</si>
  <si>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</si>
  <si>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</si>
  <si>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</si>
  <si>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</si>
  <si>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</si>
  <si>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</si>
  <si>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</si>
  <si>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</si>
  <si>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</si>
  <si>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</si>
  <si>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</si>
  <si>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</si>
  <si>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</si>
  <si>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</si>
  <si>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</si>
  <si>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</si>
  <si>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</si>
  <si>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</si>
  <si>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</si>
  <si>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</si>
  <si>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</si>
  <si>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</si>
  <si>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</si>
  <si>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</si>
  <si>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</si>
  <si>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</si>
  <si>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</si>
  <si>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</si>
  <si>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</si>
  <si>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</si>
  <si>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</si>
  <si>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</si>
  <si>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</si>
  <si>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</si>
  <si>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</si>
  <si>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t>Informe semestral indicando la relación de renovaciones y/o nuevos convenios de cooperación con anexo técnico con el compromiso de soportabilidad en el gasto y su alcance</t>
  </si>
  <si>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</si>
  <si>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</si>
  <si>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</si>
  <si>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</si>
  <si>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</si>
  <si>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</si>
  <si>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</si>
  <si>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</si>
  <si>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</si>
  <si>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</si>
  <si>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</si>
  <si>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</si>
  <si>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</si>
  <si>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</si>
  <si>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</si>
  <si>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</si>
  <si>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</si>
  <si>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</si>
  <si>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</si>
  <si>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</si>
  <si>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</si>
  <si>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</si>
  <si>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</si>
  <si>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</si>
  <si>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</si>
  <si>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</si>
  <si>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</si>
  <si>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</si>
  <si>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</si>
  <si>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</si>
  <si>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</si>
  <si>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</si>
  <si>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</si>
  <si>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</si>
  <si>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</si>
  <si>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</si>
  <si>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</si>
  <si>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</si>
  <si>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</si>
  <si>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</si>
  <si>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</si>
  <si>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</si>
  <si>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</si>
  <si>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</si>
  <si>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</si>
  <si>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</si>
  <si>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</si>
  <si>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</si>
  <si>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</si>
  <si>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</si>
  <si>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</si>
  <si>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</si>
  <si>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</si>
  <si>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</si>
  <si>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</si>
  <si>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</si>
  <si>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</si>
  <si>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</si>
  <si>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</si>
  <si>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</si>
  <si>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</si>
  <si>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</si>
  <si>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</si>
  <si>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</si>
  <si>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</si>
  <si>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</si>
  <si>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</si>
  <si>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</si>
  <si>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</si>
  <si>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</si>
  <si>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</si>
  <si>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</si>
  <si>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</si>
  <si>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</si>
  <si>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</si>
  <si>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</si>
  <si>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</si>
  <si>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</si>
  <si>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</si>
  <si>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</si>
  <si>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</si>
  <si>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</si>
  <si>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</si>
  <si>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</si>
  <si>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</si>
  <si>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</si>
  <si>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</si>
  <si>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</si>
  <si>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</si>
  <si>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</si>
  <si>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</si>
  <si>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</si>
  <si>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Ejecutada posterior</t>
  </si>
  <si>
    <t>Pendiente de evaluar</t>
  </si>
  <si>
    <t>Auditoría de cumplimiento a la Política de acceso, formalización y restitución de derechos territoriales de comunidades indígenas en el PND 2015-2018</t>
  </si>
  <si>
    <t>Evidencia no disponible</t>
  </si>
  <si>
    <t xml:space="preserve">Comunicación y notificación del Auto  para la etapa publicitaria en el caso de Mocondino.
</t>
  </si>
  <si>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</si>
  <si>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</si>
  <si>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</si>
  <si>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</si>
  <si>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</si>
  <si>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</si>
  <si>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</si>
  <si>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</si>
  <si>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</si>
  <si>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</si>
  <si>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</si>
  <si>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</si>
  <si>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</si>
  <si>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</si>
  <si>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</si>
  <si>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</si>
  <si>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</si>
  <si>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</si>
  <si>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</si>
  <si>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</si>
  <si>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</si>
  <si>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</si>
  <si>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</si>
  <si>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</si>
  <si>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</si>
  <si>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</si>
  <si>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</si>
  <si>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</si>
  <si>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</si>
  <si>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</si>
  <si>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</si>
  <si>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</si>
  <si>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</si>
  <si>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</si>
  <si>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</si>
  <si>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</si>
  <si>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</si>
  <si>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</si>
  <si>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</si>
  <si>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</si>
  <si>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</si>
  <si>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</si>
  <si>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</si>
  <si>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</si>
  <si>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</si>
  <si>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</si>
  <si>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</si>
  <si>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</si>
  <si>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</si>
  <si>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</si>
  <si>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</si>
  <si>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</si>
  <si>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t>Observaciones de cumplimiento y/o gestión
Oficina de Control Interno 
IV Trimestre 2017</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</si>
  <si>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</si>
  <si>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</si>
  <si>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</si>
  <si>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</si>
  <si>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</si>
  <si>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</si>
  <si>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</si>
  <si>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</si>
  <si>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</si>
  <si>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</si>
  <si>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</si>
  <si>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</si>
  <si>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</si>
  <si>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</si>
  <si>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</si>
  <si>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</si>
  <si>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</si>
  <si>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</si>
  <si>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</si>
  <si>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</si>
  <si>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</si>
  <si>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</si>
  <si>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</si>
  <si>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</si>
  <si>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</si>
  <si>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</si>
  <si>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</si>
  <si>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</si>
  <si>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</si>
  <si>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</si>
  <si>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</si>
  <si>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</si>
  <si>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</si>
  <si>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</si>
  <si>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</si>
  <si>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</si>
  <si>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</si>
  <si>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</si>
  <si>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</si>
  <si>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</si>
  <si>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</si>
  <si>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</si>
  <si>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</si>
  <si>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</si>
  <si>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Se encuentra en etapa de identificación del expediente. La actividad se encuentra dentro de los tiempos de ejecución.</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</si>
  <si>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</si>
  <si>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</si>
  <si>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</si>
  <si>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</si>
  <si>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</si>
  <si>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</si>
  <si>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</si>
  <si>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</si>
  <si>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</si>
  <si>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</si>
  <si>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</si>
  <si>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</si>
  <si>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</si>
  <si>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</si>
  <si>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</si>
  <si>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</si>
  <si>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</si>
  <si>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</si>
  <si>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</si>
  <si>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</si>
  <si>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</si>
  <si>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</si>
  <si>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</si>
  <si>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</si>
  <si>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</si>
  <si>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</si>
  <si>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</si>
  <si>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</si>
  <si>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</si>
  <si>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</si>
  <si>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</si>
  <si>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</si>
  <si>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</si>
  <si>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</si>
  <si>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</si>
  <si>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</si>
  <si>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</si>
  <si>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</si>
  <si>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</si>
  <si>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</si>
  <si>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</si>
  <si>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</si>
  <si>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</si>
  <si>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</si>
  <si>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</si>
  <si>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</si>
  <si>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</si>
  <si>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</si>
  <si>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</si>
  <si>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</si>
  <si>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</si>
  <si>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</si>
  <si>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</si>
  <si>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</si>
  <si>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</si>
  <si>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</si>
  <si>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</si>
  <si>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</si>
  <si>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</si>
  <si>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</si>
  <si>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</si>
  <si>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</si>
  <si>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</si>
  <si>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</si>
  <si>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</si>
  <si>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</si>
  <si>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</si>
  <si>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</si>
  <si>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</si>
  <si>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</si>
  <si>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</si>
  <si>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</si>
  <si>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</si>
  <si>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</si>
  <si>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</si>
  <si>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</si>
  <si>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</si>
  <si>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</si>
  <si>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</si>
  <si>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</si>
  <si>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</si>
  <si>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</si>
  <si>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</si>
  <si>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</si>
  <si>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</si>
  <si>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</si>
  <si>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</si>
  <si>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</si>
  <si>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</si>
  <si>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</si>
  <si>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</si>
  <si>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</si>
  <si>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</si>
  <si>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</si>
  <si>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</si>
  <si>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</si>
  <si>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</si>
  <si>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</si>
  <si>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</si>
  <si>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</si>
  <si>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</si>
  <si>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</si>
  <si>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</si>
  <si>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</si>
  <si>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</si>
  <si>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</si>
  <si>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</si>
  <si>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</si>
  <si>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</si>
  <si>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</si>
  <si>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</si>
  <si>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</si>
  <si>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</si>
  <si>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</si>
  <si>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</si>
  <si>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</si>
  <si>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</si>
  <si>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</si>
  <si>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</si>
  <si>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</si>
  <si>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</si>
  <si>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</si>
  <si>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</si>
  <si>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</si>
  <si>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</si>
  <si>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</si>
  <si>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</si>
  <si>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</si>
  <si>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Evidencias evaluadas</t>
  </si>
  <si>
    <t>Coordinación para la Gestión Contractual</t>
  </si>
  <si>
    <t>Actividad ejecutada en vigencias anteriores.</t>
  </si>
  <si>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</si>
  <si>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</si>
  <si>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</si>
  <si>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</si>
  <si>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</si>
  <si>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</si>
  <si>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t>Dirección de Gestión Jurídica
Subdirección de Talento Humano</t>
  </si>
  <si>
    <t>Actividad ejecutada anticipadamente con corte al cuarto trimestre del 2019.</t>
  </si>
  <si>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</si>
  <si>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</si>
  <si>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</si>
  <si>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</si>
  <si>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</si>
  <si>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</si>
  <si>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</si>
  <si>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</si>
  <si>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</si>
  <si>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t>No aplica</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</si>
  <si>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</si>
  <si>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</si>
  <si>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</si>
  <si>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</si>
  <si>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</si>
  <si>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</si>
  <si>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t>La CGR comunicó el informe final de Auditoría de cumplimiento a la Política de acceso, formalización y restitución de derechos territoriales de comunidades indígenas en el PND 2015-2018 el 13/12/2019 y el plan mejoramiento se suscribió el 28/01/2020.</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</si>
  <si>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</si>
  <si>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</si>
  <si>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</si>
  <si>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</si>
  <si>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</si>
  <si>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</si>
  <si>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</si>
  <si>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</si>
  <si>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</si>
  <si>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</si>
  <si>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</si>
  <si>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</si>
  <si>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</si>
  <si>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</si>
  <si>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</si>
  <si>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</si>
  <si>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</si>
  <si>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</si>
  <si>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</si>
  <si>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</si>
  <si>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</si>
  <si>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</si>
  <si>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</si>
  <si>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</si>
  <si>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t>Dirección de Asuntos Étnicos
 Subdirección de Asuntos Étnicos</t>
  </si>
  <si>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</si>
  <si>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</si>
  <si>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</si>
  <si>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</si>
  <si>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</si>
  <si>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</si>
  <si>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</si>
  <si>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</si>
  <si>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</si>
  <si>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</si>
  <si>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</si>
  <si>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</si>
  <si>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</si>
  <si>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</si>
  <si>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</si>
  <si>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</si>
  <si>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</si>
  <si>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</si>
  <si>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</si>
  <si>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</si>
  <si>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</si>
  <si>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</si>
  <si>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</si>
  <si>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</si>
  <si>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</si>
  <si>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</si>
  <si>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</si>
  <si>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</si>
  <si>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</si>
  <si>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</si>
  <si>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</si>
  <si>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</si>
  <si>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</si>
  <si>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</si>
  <si>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</si>
  <si>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</si>
  <si>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</si>
  <si>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</si>
  <si>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</si>
  <si>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</si>
  <si>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</si>
  <si>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</si>
  <si>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</si>
  <si>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</si>
  <si>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</si>
  <si>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</si>
  <si>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</si>
  <si>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</si>
  <si>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</si>
  <si>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</si>
  <si>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</si>
  <si>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</si>
  <si>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</si>
  <si>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</si>
  <si>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</si>
  <si>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</si>
  <si>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</si>
  <si>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</si>
  <si>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</si>
  <si>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</si>
  <si>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</si>
  <si>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</si>
  <si>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</si>
  <si>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</si>
  <si>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</si>
  <si>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</si>
  <si>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</si>
  <si>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</si>
  <si>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</si>
  <si>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</si>
  <si>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</si>
  <si>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</si>
  <si>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</si>
  <si>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</si>
  <si>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</si>
  <si>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</si>
  <si>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</si>
  <si>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</si>
  <si>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</si>
  <si>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</si>
  <si>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</si>
  <si>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</si>
  <si>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</si>
  <si>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</si>
  <si>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</si>
  <si>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</si>
  <si>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</si>
  <si>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</si>
  <si>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</si>
  <si>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</si>
  <si>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</si>
  <si>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</si>
  <si>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</si>
  <si>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</si>
  <si>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</si>
  <si>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</si>
  <si>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</si>
  <si>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</si>
  <si>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</si>
  <si>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</si>
  <si>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</si>
  <si>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</si>
  <si>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</si>
  <si>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</si>
  <si>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</si>
  <si>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</si>
  <si>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</si>
  <si>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</si>
  <si>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</si>
  <si>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</si>
  <si>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</si>
  <si>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</si>
  <si>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</si>
  <si>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</si>
  <si>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</si>
  <si>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</si>
  <si>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</si>
  <si>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</si>
  <si>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</si>
  <si>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</si>
  <si>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</si>
  <si>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</si>
  <si>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</si>
  <si>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</si>
  <si>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</si>
  <si>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</si>
  <si>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</si>
  <si>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</si>
  <si>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</si>
  <si>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</si>
  <si>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</si>
  <si>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</si>
  <si>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</si>
  <si>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</si>
  <si>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</si>
  <si>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</si>
  <si>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</si>
  <si>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</si>
  <si>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</si>
  <si>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</si>
  <si>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t>Auditoría Financiera vigencia fiscal 2019</t>
  </si>
  <si>
    <t>Modificada</t>
  </si>
  <si>
    <t>Eliminada</t>
  </si>
  <si>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</si>
  <si>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</si>
  <si>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</si>
  <si>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</si>
  <si>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</si>
  <si>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</si>
  <si>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</si>
  <si>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</si>
  <si>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</si>
  <si>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</si>
  <si>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</si>
  <si>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</si>
  <si>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</si>
  <si>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</si>
  <si>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</si>
  <si>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</si>
  <si>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</si>
  <si>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t>Denuncia Predio Agua Linda</t>
  </si>
  <si>
    <t>La actividad presentó cumplimiento frente a lo planificado, toda vez que, evidenció 4 informes de reuniones de control programadas en el marco de la ejecución del contrato.</t>
  </si>
  <si>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</si>
  <si>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</si>
  <si>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</si>
  <si>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</si>
  <si>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</si>
  <si>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</si>
  <si>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</si>
  <si>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</si>
  <si>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</si>
  <si>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</si>
  <si>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</si>
  <si>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</si>
  <si>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</si>
  <si>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</si>
  <si>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</si>
  <si>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</si>
  <si>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</si>
  <si>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</si>
  <si>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</si>
  <si>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</si>
  <si>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</si>
  <si>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</si>
  <si>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</si>
  <si>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</si>
  <si>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</si>
  <si>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</si>
  <si>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</si>
  <si>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</si>
  <si>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</si>
  <si>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</si>
  <si>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</si>
  <si>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</si>
  <si>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</si>
  <si>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</si>
  <si>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</si>
  <si>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</si>
  <si>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</si>
  <si>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</si>
  <si>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</si>
  <si>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</si>
  <si>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</si>
  <si>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</si>
  <si>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</si>
  <si>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</si>
  <si>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</si>
  <si>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</si>
  <si>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</si>
  <si>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</si>
  <si>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</si>
  <si>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</si>
  <si>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</si>
  <si>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</si>
  <si>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</si>
  <si>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</si>
  <si>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</si>
  <si>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</si>
  <si>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</si>
  <si>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</si>
  <si>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</si>
  <si>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</si>
  <si>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</si>
  <si>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</si>
  <si>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</si>
  <si>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</si>
  <si>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</si>
  <si>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</si>
  <si>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</si>
  <si>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</si>
  <si>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</si>
  <si>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</si>
  <si>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</si>
  <si>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</si>
  <si>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</si>
  <si>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</si>
  <si>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</si>
  <si>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</si>
  <si>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</si>
  <si>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</si>
  <si>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</si>
  <si>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</si>
  <si>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</si>
  <si>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</si>
  <si>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</si>
  <si>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</si>
  <si>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</si>
  <si>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</si>
  <si>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</si>
  <si>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</si>
  <si>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</si>
  <si>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</si>
  <si>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</si>
  <si>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</si>
  <si>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</si>
  <si>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</si>
  <si>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</si>
  <si>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</si>
  <si>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</si>
  <si>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</si>
  <si>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</si>
  <si>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</si>
  <si>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</si>
  <si>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</si>
  <si>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</si>
  <si>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</si>
  <si>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</si>
  <si>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</si>
  <si>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</si>
  <si>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</si>
  <si>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</si>
  <si>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</si>
  <si>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</si>
  <si>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</si>
  <si>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</si>
  <si>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</si>
  <si>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</si>
  <si>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</si>
  <si>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</si>
  <si>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</si>
  <si>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</si>
  <si>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</si>
  <si>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</si>
  <si>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</si>
  <si>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</si>
  <si>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</si>
  <si>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</si>
  <si>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</si>
  <si>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</si>
  <si>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</si>
  <si>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</si>
  <si>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</si>
  <si>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</si>
  <si>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</si>
  <si>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</si>
  <si>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</si>
  <si>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</si>
  <si>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</si>
  <si>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</si>
  <si>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</si>
  <si>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</si>
  <si>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</si>
  <si>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</si>
  <si>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</si>
  <si>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</si>
  <si>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</si>
  <si>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</si>
  <si>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</si>
  <si>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</si>
  <si>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</si>
  <si>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</si>
  <si>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</si>
  <si>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</si>
  <si>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</si>
  <si>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</si>
  <si>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</si>
  <si>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</si>
  <si>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</si>
  <si>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</si>
  <si>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</si>
  <si>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</si>
  <si>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</si>
  <si>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</si>
  <si>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</si>
  <si>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</si>
  <si>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</si>
  <si>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</si>
  <si>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</si>
  <si>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</si>
  <si>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</si>
  <si>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</si>
  <si>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</si>
  <si>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</si>
  <si>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</si>
  <si>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</si>
  <si>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</si>
  <si>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</si>
  <si>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</si>
  <si>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</si>
  <si>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</si>
  <si>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</si>
  <si>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</si>
  <si>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</si>
  <si>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</si>
  <si>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</si>
  <si>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</si>
  <si>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</si>
  <si>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</si>
  <si>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</si>
  <si>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</si>
  <si>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</si>
  <si>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</si>
  <si>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</si>
  <si>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</si>
  <si>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</si>
  <si>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</si>
  <si>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</si>
  <si>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</si>
  <si>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</si>
  <si>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</si>
  <si>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</si>
  <si>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</si>
  <si>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</si>
  <si>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</si>
  <si>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</si>
  <si>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</si>
  <si>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</si>
  <si>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</si>
  <si>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</si>
  <si>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</si>
  <si>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</si>
  <si>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</si>
  <si>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</si>
  <si>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</si>
  <si>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</si>
  <si>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</si>
  <si>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</si>
  <si>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</si>
  <si>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</si>
  <si>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</si>
  <si>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</si>
  <si>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</si>
  <si>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</si>
  <si>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</si>
  <si>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</si>
  <si>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</si>
  <si>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</si>
  <si>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</si>
  <si>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</si>
  <si>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</si>
  <si>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</si>
  <si>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</si>
  <si>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</si>
  <si>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</si>
  <si>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</si>
  <si>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</si>
  <si>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</si>
  <si>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</si>
  <si>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</si>
  <si>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</si>
  <si>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</si>
  <si>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</si>
  <si>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</si>
  <si>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</si>
  <si>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</si>
  <si>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</si>
  <si>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</si>
  <si>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</si>
  <si>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</si>
  <si>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</si>
  <si>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</si>
  <si>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</si>
  <si>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</si>
  <si>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</si>
  <si>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</si>
  <si>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</si>
  <si>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</si>
  <si>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</si>
  <si>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</si>
  <si>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</si>
  <si>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</si>
  <si>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</si>
  <si>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</si>
  <si>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</si>
  <si>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</si>
  <si>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</si>
  <si>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</si>
  <si>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</si>
  <si>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</si>
  <si>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</si>
  <si>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</si>
  <si>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</si>
  <si>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</si>
  <si>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</si>
  <si>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</si>
  <si>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</si>
  <si>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</si>
  <si>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</si>
  <si>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</si>
  <si>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</si>
  <si>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</si>
  <si>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</si>
  <si>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</si>
  <si>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</si>
  <si>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</si>
  <si>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</si>
  <si>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</si>
  <si>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</si>
  <si>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</si>
  <si>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</si>
  <si>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</si>
  <si>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</si>
  <si>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</si>
  <si>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</si>
  <si>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</si>
  <si>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</si>
  <si>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</si>
  <si>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</si>
  <si>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</si>
  <si>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</si>
  <si>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</si>
  <si>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</si>
  <si>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</si>
  <si>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</si>
  <si>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</si>
  <si>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</si>
  <si>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</si>
  <si>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</si>
  <si>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</si>
  <si>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</si>
  <si>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</si>
  <si>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</si>
  <si>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</si>
  <si>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</si>
  <si>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</si>
  <si>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</si>
  <si>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</si>
  <si>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</si>
  <si>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</si>
  <si>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</si>
  <si>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</si>
  <si>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</si>
  <si>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</si>
  <si>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</si>
  <si>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</si>
  <si>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</si>
  <si>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</si>
  <si>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</si>
  <si>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</si>
  <si>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</si>
  <si>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</si>
  <si>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</si>
  <si>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</si>
  <si>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</si>
  <si>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</si>
  <si>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</si>
  <si>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</si>
  <si>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</si>
  <si>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</si>
  <si>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</si>
  <si>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</si>
  <si>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</si>
  <si>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</si>
  <si>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</si>
  <si>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</si>
  <si>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</si>
  <si>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</si>
  <si>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</si>
  <si>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</si>
  <si>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</si>
  <si>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</si>
  <si>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</si>
  <si>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</si>
  <si>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</si>
  <si>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</si>
  <si>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</si>
  <si>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</si>
  <si>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</si>
  <si>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</si>
  <si>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</si>
  <si>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</si>
  <si>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</si>
  <si>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</si>
  <si>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</si>
  <si>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</si>
  <si>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</si>
  <si>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</si>
  <si>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</si>
  <si>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</si>
  <si>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</si>
  <si>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</si>
  <si>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</si>
  <si>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</si>
  <si>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</si>
  <si>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</si>
  <si>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</si>
  <si>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</si>
  <si>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</si>
  <si>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</si>
  <si>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</si>
  <si>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</si>
  <si>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</si>
  <si>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</si>
  <si>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</si>
  <si>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</si>
  <si>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</si>
  <si>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</si>
  <si>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</si>
  <si>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</si>
  <si>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</si>
  <si>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</si>
  <si>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</si>
  <si>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</si>
  <si>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</si>
  <si>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</si>
  <si>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</si>
  <si>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</si>
  <si>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</si>
  <si>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</si>
  <si>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</si>
  <si>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</si>
  <si>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</si>
  <si>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</si>
  <si>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</si>
  <si>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</si>
  <si>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</si>
  <si>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</si>
  <si>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</si>
  <si>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</si>
  <si>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</si>
  <si>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</si>
  <si>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</si>
  <si>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</si>
  <si>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</si>
  <si>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</si>
  <si>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</si>
  <si>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</si>
  <si>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</si>
  <si>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</si>
  <si>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</si>
  <si>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</si>
  <si>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</si>
  <si>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</si>
  <si>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</si>
  <si>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</si>
  <si>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</si>
  <si>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</si>
  <si>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</si>
  <si>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</si>
  <si>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</si>
  <si>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</si>
  <si>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</si>
  <si>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</si>
  <si>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</si>
  <si>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</si>
  <si>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</si>
  <si>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</si>
  <si>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</si>
  <si>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</si>
  <si>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</si>
  <si>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</si>
  <si>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</si>
  <si>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</si>
  <si>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</si>
  <si>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</si>
  <si>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</si>
  <si>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</si>
  <si>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</si>
  <si>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</si>
  <si>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</si>
  <si>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</si>
  <si>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</si>
  <si>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</si>
  <si>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</si>
  <si>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</si>
  <si>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</si>
  <si>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</si>
  <si>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</si>
  <si>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</si>
  <si>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</si>
  <si>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</si>
  <si>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t>Eventualidad</t>
  </si>
  <si>
    <t>Actividad ejecutada anticipadamente con corte al IV trimestre del 2019.</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</si>
  <si>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</si>
  <si>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</si>
  <si>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</si>
  <si>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</si>
  <si>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</si>
  <si>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</si>
  <si>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</si>
  <si>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</si>
  <si>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</si>
  <si>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</si>
  <si>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</si>
  <si>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</si>
  <si>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</si>
  <si>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t>No aplica, actividad modificada en sesión del 27/08/2020 del CICCI.</t>
  </si>
  <si>
    <t>No aplica, actividad reformulada en sesión del 27/08/2020 del CICCI.</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</si>
  <si>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</si>
  <si>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Actividad reformulada (AME398, AME399, AME400)  con corte al I Trimestre de 2020.</t>
  </si>
  <si>
    <t>No. HALLAZGO</t>
  </si>
  <si>
    <t>CÓDIGO ACCIÓN DE MEJORA</t>
  </si>
  <si>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</si>
  <si>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</si>
  <si>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</si>
  <si>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Por parte de la Subdirección Administrativa y Financiera se vienen adelantando mesas de trabajo con el fin de actualizar el formato de Reserva Presupuestal y creación del instructivo, los cuales se socializarán una vez se encuentra finalizada esta tarea.</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</si>
  <si>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</si>
  <si>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</si>
  <si>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</si>
  <si>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</si>
  <si>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</si>
  <si>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</si>
  <si>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</si>
  <si>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t>Gestión: se continua validando la información de los Estudios Socioeconómicos del caso Mocondino.</t>
  </si>
  <si>
    <t>Actividad en Gestión: Se encuentra en revisión este procedimiento para los ajustes a que haya lugar.</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</si>
  <si>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</si>
  <si>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</si>
  <si>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</si>
  <si>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</si>
  <si>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</si>
  <si>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</si>
  <si>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</si>
  <si>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</si>
  <si>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</si>
  <si>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</si>
  <si>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</si>
  <si>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</si>
  <si>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</si>
  <si>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</si>
  <si>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</si>
  <si>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</si>
  <si>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</si>
  <si>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</si>
  <si>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</si>
  <si>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</si>
  <si>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</si>
  <si>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</si>
  <si>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</si>
  <si>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</si>
  <si>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</si>
  <si>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</si>
  <si>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</si>
  <si>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</si>
  <si>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</si>
  <si>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Actividad en Gestión: esta actividad será realizada al final de la vigencia.</t>
  </si>
  <si>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</si>
  <si>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</si>
  <si>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</si>
  <si>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</si>
  <si>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t>No aplica acción de mejora modificada .</t>
  </si>
  <si>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</si>
  <si>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</si>
  <si>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</si>
  <si>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</si>
  <si>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</si>
  <si>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</si>
  <si>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</si>
  <si>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</si>
  <si>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Cerrada - Efectiva</t>
  </si>
  <si>
    <t>Cerrada - Inefectiva</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</si>
  <si>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</si>
  <si>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</si>
  <si>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</si>
  <si>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</si>
  <si>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</si>
  <si>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</si>
  <si>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</si>
  <si>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</si>
  <si>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</si>
  <si>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</si>
  <si>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</si>
  <si>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</si>
  <si>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</si>
  <si>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</si>
  <si>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</si>
  <si>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</si>
  <si>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</si>
  <si>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</si>
  <si>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</si>
  <si>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</si>
  <si>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</si>
  <si>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</si>
  <si>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</si>
  <si>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</si>
  <si>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</si>
  <si>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</si>
  <si>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</si>
  <si>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</si>
  <si>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</si>
  <si>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</si>
  <si>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</si>
  <si>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</si>
  <si>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</si>
  <si>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</si>
  <si>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</si>
  <si>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</si>
  <si>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</si>
  <si>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</si>
  <si>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</si>
  <si>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</si>
  <si>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</si>
  <si>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</si>
  <si>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</si>
  <si>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</si>
  <si>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</si>
  <si>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</si>
  <si>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</si>
  <si>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</si>
  <si>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</si>
  <si>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</si>
  <si>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</si>
  <si>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</si>
  <si>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</si>
  <si>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</si>
  <si>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</si>
  <si>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</si>
  <si>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</si>
  <si>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</si>
  <si>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</si>
  <si>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</si>
  <si>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</si>
  <si>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</si>
  <si>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</si>
  <si>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</si>
  <si>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</si>
  <si>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</si>
  <si>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</si>
  <si>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</si>
  <si>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</si>
  <si>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</si>
  <si>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</si>
  <si>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</si>
  <si>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</si>
  <si>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</si>
  <si>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</si>
  <si>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</si>
  <si>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</si>
  <si>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</si>
  <si>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</si>
  <si>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</si>
  <si>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</si>
  <si>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</si>
  <si>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</si>
  <si>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</si>
  <si>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</si>
  <si>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</si>
  <si>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</si>
  <si>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</si>
  <si>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</si>
  <si>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</si>
  <si>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</si>
  <si>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</si>
  <si>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</si>
  <si>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</si>
  <si>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</si>
  <si>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</si>
  <si>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</si>
  <si>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</si>
  <si>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</si>
  <si>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</si>
  <si>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</si>
  <si>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</si>
  <si>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</si>
  <si>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</si>
  <si>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</si>
  <si>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</si>
  <si>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</si>
  <si>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</si>
  <si>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</si>
  <si>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</si>
  <si>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</si>
  <si>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</si>
  <si>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</si>
  <si>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</si>
  <si>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</si>
  <si>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</si>
  <si>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</si>
  <si>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</si>
  <si>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</si>
  <si>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</si>
  <si>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</si>
  <si>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</si>
  <si>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</si>
  <si>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</si>
  <si>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</si>
  <si>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</si>
  <si>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</si>
  <si>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</si>
  <si>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</si>
  <si>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</si>
  <si>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</si>
  <si>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</si>
  <si>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</si>
  <si>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</si>
  <si>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</si>
  <si>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</si>
  <si>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</si>
  <si>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</si>
  <si>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</si>
  <si>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</si>
  <si>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</si>
  <si>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</si>
  <si>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</si>
  <si>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</si>
  <si>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</si>
  <si>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</si>
  <si>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</si>
  <si>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</si>
  <si>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</si>
  <si>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</si>
  <si>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</si>
  <si>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</si>
  <si>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</si>
  <si>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</si>
  <si>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</si>
  <si>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</si>
  <si>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</si>
  <si>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</si>
  <si>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</si>
  <si>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</si>
  <si>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</si>
  <si>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</si>
  <si>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</si>
  <si>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</si>
  <si>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</si>
  <si>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</si>
  <si>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</si>
  <si>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</si>
  <si>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</si>
  <si>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</si>
  <si>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</si>
  <si>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</si>
  <si>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</si>
  <si>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</si>
  <si>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</si>
  <si>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</si>
  <si>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</si>
  <si>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</si>
  <si>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</si>
  <si>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</si>
  <si>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</si>
  <si>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</si>
  <si>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</si>
  <si>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</si>
  <si>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</si>
  <si>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</si>
  <si>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</si>
  <si>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</si>
  <si>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</si>
  <si>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</si>
  <si>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</si>
  <si>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</si>
  <si>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</si>
  <si>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</si>
  <si>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</si>
  <si>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</si>
  <si>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</si>
  <si>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</si>
  <si>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</si>
  <si>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</si>
  <si>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</si>
  <si>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</si>
  <si>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</si>
  <si>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</si>
  <si>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</si>
  <si>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</si>
  <si>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</si>
  <si>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</si>
  <si>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</si>
  <si>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</si>
  <si>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</si>
  <si>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</si>
  <si>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</si>
  <si>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</si>
  <si>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</si>
  <si>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</si>
  <si>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</si>
  <si>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</si>
  <si>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</si>
  <si>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</si>
  <si>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</si>
  <si>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</si>
  <si>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</si>
  <si>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</si>
  <si>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</si>
  <si>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</si>
  <si>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</si>
  <si>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</si>
  <si>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</si>
  <si>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</si>
  <si>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</si>
  <si>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</si>
  <si>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</si>
  <si>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</si>
  <si>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</si>
  <si>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</si>
  <si>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</si>
  <si>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</si>
  <si>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</si>
  <si>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</si>
  <si>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</si>
  <si>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</si>
  <si>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</si>
  <si>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</si>
  <si>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</si>
  <si>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</si>
  <si>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</si>
  <si>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</si>
  <si>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</si>
  <si>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</si>
  <si>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</si>
  <si>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</si>
  <si>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</si>
  <si>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</si>
  <si>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</si>
  <si>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</si>
  <si>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</si>
  <si>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</si>
  <si>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</si>
  <si>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</si>
  <si>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</si>
  <si>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</si>
  <si>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</si>
  <si>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</si>
  <si>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</si>
  <si>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</si>
  <si>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</si>
  <si>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</si>
  <si>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</si>
  <si>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</si>
  <si>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</si>
  <si>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</si>
  <si>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</si>
  <si>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</si>
  <si>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</si>
  <si>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</si>
  <si>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</si>
  <si>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</si>
  <si>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</si>
  <si>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</si>
  <si>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</si>
  <si>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</si>
  <si>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</si>
  <si>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</si>
  <si>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</si>
  <si>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</si>
  <si>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</si>
  <si>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</si>
  <si>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</si>
  <si>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</si>
  <si>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</si>
  <si>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</si>
  <si>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</si>
  <si>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</si>
  <si>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</si>
  <si>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</si>
  <si>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</si>
  <si>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</si>
  <si>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</si>
  <si>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</si>
  <si>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</si>
  <si>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</si>
  <si>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</si>
  <si>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</si>
  <si>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</si>
  <si>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</si>
  <si>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</si>
  <si>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</si>
  <si>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</si>
  <si>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</si>
  <si>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</si>
  <si>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</si>
  <si>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</si>
  <si>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</si>
  <si>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</si>
  <si>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</si>
  <si>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</si>
  <si>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</si>
  <si>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</si>
  <si>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</si>
  <si>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</si>
  <si>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</si>
  <si>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</si>
  <si>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</si>
  <si>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</si>
  <si>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</si>
  <si>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Actividad con fecha de vencimiento el 31/07/2021.</t>
  </si>
  <si>
    <t>En gestión, se están verificando los ajustes en el procedimiento para proceder a la actualización en el formato de calidad.</t>
  </si>
  <si>
    <t>Vence el 11/Noviembre/2021.</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</si>
  <si>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</si>
  <si>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</si>
  <si>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</si>
  <si>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</si>
  <si>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</si>
  <si>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</si>
  <si>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t>Actividad en gestión: para concretar esta acción de mejora es indispensable tener respuesta del concepto jurídico solicitado a la Oficina Jurídica, el cual a la fecha no se han pronunciado, se anexa soporte de gestión frente a la acción de mejora.</t>
  </si>
  <si>
    <t>En gestión: antes del 29/01/2021 se allegaran todos los informes realizados.</t>
  </si>
  <si>
    <t>Actividad en gestión: vence en Enero del 2021.</t>
  </si>
  <si>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</si>
  <si>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</si>
  <si>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</si>
  <si>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La Subdirección Administrativa y Financiera de acuerdo remite el Manual de Políticas contables actualizado, así como los documentos que soportan la socialización realizada.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</si>
  <si>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</si>
  <si>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</si>
  <si>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</si>
  <si>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</si>
  <si>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</si>
  <si>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</si>
  <si>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</si>
  <si>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</si>
  <si>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</si>
  <si>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t>Se realizaron socializaciones en noviembre y diciembre en 3 municipios el seguimiento se realizará a partir del año 2021</t>
  </si>
  <si>
    <t>Inicia seguimiento el 01/02/2021</t>
  </si>
  <si>
    <t>Inicia seguimiento el 03/01/2022</t>
  </si>
  <si>
    <t xml:space="preserve">Se adjunta el informe de implementación del procedimiento para ingreso de bienes de consumo, elaborado por el almacén. </t>
  </si>
  <si>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</si>
  <si>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</si>
  <si>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</si>
  <si>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</si>
  <si>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</si>
  <si>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</si>
  <si>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</si>
  <si>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</si>
  <si>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</si>
  <si>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</si>
  <si>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</si>
  <si>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</si>
  <si>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</si>
  <si>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</si>
  <si>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</si>
  <si>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</si>
  <si>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</si>
  <si>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</si>
  <si>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</si>
  <si>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</si>
  <si>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</si>
  <si>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Se da cumplimiento a la actividad. Procedimiento elaborado  y publicado en la INTRANET ANT  "ACCTI- P-020  PROCEDIMIENTO ÚNICO MUNICIPIOS FOCALIZADOS" . Dentro del procedimiento se encuentran establecidas la tareas para dar respuesta al hallazgo ( tarea  23).</t>
  </si>
  <si>
    <t>Se da cumplimiento a la actividad. Procedimiento  elaborado  y publicado  en la INTRANET ANT  "ACCTI- P-020  PROCEDIMIENTO ÚNICO MUNICIPIOS FOCALIZADOS" . Dentro del procedimiento se encuentran establecidas la tareas para dar respuesta al hallazgo ( tarea  2 - tarea 5 ).</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</si>
  <si>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</si>
  <si>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</si>
  <si>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</si>
  <si>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</si>
  <si>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</si>
  <si>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</si>
  <si>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</si>
  <si>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</si>
  <si>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</si>
  <si>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</si>
  <si>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</si>
  <si>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</si>
  <si>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</si>
  <si>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</si>
  <si>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</si>
  <si>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</si>
  <si>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</si>
  <si>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</si>
  <si>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</si>
  <si>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</si>
  <si>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</si>
  <si>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</si>
  <si>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29/10/2020.  Actividad ejecutada con corte al III Trimestre de 2020.</t>
  </si>
  <si>
    <t xml:space="preserve">Informe mensual
</t>
  </si>
  <si>
    <t>Gestión Financiera</t>
  </si>
  <si>
    <t>Gestión del Talento Humano</t>
  </si>
  <si>
    <t>Seguridad Jurídica sobre la Titularidad de la Tierra y los Territorios</t>
  </si>
  <si>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</si>
  <si>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</si>
  <si>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t xml:space="preserve">Informe de Auditoria adjudicación de baldíos.
</t>
  </si>
  <si>
    <t>Auditoría Financiera Vigencia Fiscal 2019</t>
  </si>
  <si>
    <t>Contraloría General de la República</t>
  </si>
  <si>
    <t>Evaluación del control interno contable vigencia 2019</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</si>
  <si>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</si>
  <si>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</si>
  <si>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</si>
  <si>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</si>
  <si>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</si>
  <si>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</si>
  <si>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</si>
  <si>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</si>
  <si>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</si>
  <si>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</si>
  <si>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</si>
  <si>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</si>
  <si>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</si>
  <si>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</si>
  <si>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</si>
  <si>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</si>
  <si>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</si>
  <si>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</si>
  <si>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</si>
  <si>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</si>
  <si>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</si>
  <si>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</si>
  <si>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</si>
  <si>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</si>
  <si>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</si>
  <si>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</si>
  <si>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</si>
  <si>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</si>
  <si>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</si>
  <si>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</si>
  <si>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</si>
  <si>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</si>
  <si>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</si>
  <si>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</si>
  <si>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</si>
  <si>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</si>
  <si>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</si>
  <si>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</si>
  <si>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</si>
  <si>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</si>
  <si>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</si>
  <si>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</si>
  <si>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</si>
  <si>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</si>
  <si>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</si>
  <si>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</si>
  <si>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</si>
  <si>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</si>
  <si>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</si>
  <si>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</si>
  <si>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</si>
  <si>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</si>
  <si>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</si>
  <si>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</si>
  <si>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</si>
  <si>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</si>
  <si>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</si>
  <si>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</si>
  <si>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</si>
  <si>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</si>
  <si>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</si>
  <si>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</si>
  <si>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</si>
  <si>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</si>
  <si>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</si>
  <si>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</si>
  <si>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</si>
  <si>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</si>
  <si>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</si>
  <si>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</si>
  <si>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</si>
  <si>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</si>
  <si>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</si>
  <si>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</si>
  <si>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</si>
  <si>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</si>
  <si>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</si>
  <si>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</si>
  <si>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</si>
  <si>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</si>
  <si>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</si>
  <si>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</si>
  <si>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</si>
  <si>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</si>
  <si>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</si>
  <si>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</si>
  <si>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</si>
  <si>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</si>
  <si>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</si>
  <si>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</si>
  <si>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</si>
  <si>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</si>
  <si>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</si>
  <si>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</si>
  <si>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</si>
  <si>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</si>
  <si>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</si>
  <si>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</si>
  <si>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</si>
  <si>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</si>
  <si>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</si>
  <si>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</si>
  <si>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</si>
  <si>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</si>
  <si>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</si>
  <si>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</si>
  <si>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</si>
  <si>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</si>
  <si>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</si>
  <si>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</si>
  <si>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</si>
  <si>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</si>
  <si>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</si>
  <si>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</si>
  <si>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</si>
  <si>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</si>
  <si>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</si>
  <si>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</si>
  <si>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</si>
  <si>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</si>
  <si>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</si>
  <si>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</si>
  <si>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</si>
  <si>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</si>
  <si>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</si>
  <si>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</si>
  <si>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</si>
  <si>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</si>
  <si>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</si>
  <si>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</si>
  <si>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</si>
  <si>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</si>
  <si>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</si>
  <si>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</si>
  <si>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</si>
  <si>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</si>
  <si>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</si>
  <si>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</si>
  <si>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</si>
  <si>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</si>
  <si>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</si>
  <si>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</si>
  <si>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</si>
  <si>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</si>
  <si>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</si>
  <si>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</si>
  <si>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</si>
  <si>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</si>
  <si>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</si>
  <si>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</si>
  <si>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</si>
  <si>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</si>
  <si>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</si>
  <si>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</si>
  <si>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</si>
  <si>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</si>
  <si>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</si>
  <si>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</si>
  <si>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</si>
  <si>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</si>
  <si>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</si>
  <si>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</si>
  <si>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</si>
  <si>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</si>
  <si>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</si>
  <si>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</si>
  <si>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</si>
  <si>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</si>
  <si>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</si>
  <si>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</si>
  <si>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</si>
  <si>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</si>
  <si>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</si>
  <si>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</si>
  <si>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</si>
  <si>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</si>
  <si>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</si>
  <si>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</si>
  <si>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</si>
  <si>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</si>
  <si>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</si>
  <si>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</si>
  <si>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</si>
  <si>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</si>
  <si>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</si>
  <si>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</si>
  <si>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</si>
  <si>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</si>
  <si>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</si>
  <si>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</si>
  <si>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</si>
  <si>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</si>
  <si>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</si>
  <si>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</si>
  <si>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</si>
  <si>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</si>
  <si>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</si>
  <si>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</si>
  <si>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</si>
  <si>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</si>
  <si>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</si>
  <si>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</si>
  <si>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</si>
  <si>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</si>
  <si>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</si>
  <si>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</si>
  <si>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</si>
  <si>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</si>
  <si>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</si>
  <si>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</si>
  <si>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</si>
  <si>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</si>
  <si>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</si>
  <si>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</si>
  <si>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</si>
  <si>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</si>
  <si>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</si>
  <si>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</si>
  <si>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</si>
  <si>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</si>
  <si>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</si>
  <si>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</si>
  <si>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</si>
  <si>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</si>
  <si>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</si>
  <si>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</si>
  <si>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</si>
  <si>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</si>
  <si>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</si>
  <si>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</si>
  <si>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</si>
  <si>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</si>
  <si>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</si>
  <si>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</si>
  <si>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</si>
  <si>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</si>
  <si>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</si>
  <si>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</si>
  <si>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</si>
  <si>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</si>
  <si>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</si>
  <si>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</si>
  <si>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</si>
  <si>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</si>
  <si>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</si>
  <si>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</si>
  <si>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</si>
  <si>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</si>
  <si>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</si>
  <si>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</si>
  <si>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</si>
  <si>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</si>
  <si>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</si>
  <si>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</si>
  <si>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</si>
  <si>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</si>
  <si>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</si>
  <si>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</si>
  <si>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</si>
  <si>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</si>
  <si>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</si>
  <si>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</si>
  <si>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</si>
  <si>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</si>
  <si>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</si>
  <si>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</si>
  <si>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</si>
  <si>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</si>
  <si>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</si>
  <si>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</si>
  <si>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</si>
  <si>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</si>
  <si>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</si>
  <si>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</si>
  <si>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</si>
  <si>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</si>
  <si>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</si>
  <si>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</si>
  <si>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</si>
  <si>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</si>
  <si>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t>Inoportunidad en el envío de los soportes de reintegros de las incapacidades de los funcionarios</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</si>
  <si>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</si>
  <si>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</si>
  <si>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</si>
  <si>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</si>
  <si>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</si>
  <si>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</si>
  <si>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</si>
  <si>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Dirección de Asuntos Étnicos
Dirección de Acceso a Tierras</t>
  </si>
  <si>
    <t>Administración de Bienes y Servicios</t>
  </si>
  <si>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</si>
  <si>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</si>
  <si>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</si>
  <si>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</si>
  <si>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</si>
  <si>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</si>
  <si>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</si>
  <si>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</si>
  <si>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</si>
  <si>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</si>
  <si>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</si>
  <si>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</si>
  <si>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</si>
  <si>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</si>
  <si>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</si>
  <si>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AME-600</t>
  </si>
  <si>
    <t>AME-601</t>
  </si>
  <si>
    <t>AME-600
AME-601</t>
  </si>
  <si>
    <t>Revisar y ajustar el procedimiento ACCTI-P-010 Compra directa de predios y el manual de políticas contables de la Agencia</t>
  </si>
  <si>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</si>
  <si>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</si>
  <si>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</si>
  <si>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</si>
  <si>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</si>
  <si>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</si>
  <si>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</si>
  <si>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</si>
  <si>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</si>
  <si>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</si>
  <si>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t>AME-604</t>
  </si>
  <si>
    <t>AME-605</t>
  </si>
  <si>
    <t>AME-606</t>
  </si>
  <si>
    <t>AME-607</t>
  </si>
  <si>
    <t>AME-608</t>
  </si>
  <si>
    <t>AME-609</t>
  </si>
  <si>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</si>
  <si>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</si>
  <si>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</si>
  <si>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</si>
  <si>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</si>
  <si>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</si>
  <si>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</si>
  <si>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</si>
  <si>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</si>
  <si>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</si>
  <si>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</si>
  <si>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</si>
  <si>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</si>
  <si>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La Subdirección Administrativa y Financiera adjunta las conciliaciones efectuadas durante los meses de enero a junio de la cuenta 572080 Recaudos</t>
  </si>
  <si>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</si>
  <si>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</si>
  <si>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</si>
  <si>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</si>
  <si>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</si>
  <si>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</si>
  <si>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</si>
  <si>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</si>
  <si>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</si>
  <si>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</si>
  <si>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</si>
  <si>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</si>
  <si>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</si>
  <si>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</si>
  <si>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</si>
  <si>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</si>
  <si>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</si>
  <si>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</si>
  <si>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</si>
  <si>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</si>
  <si>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</si>
  <si>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</si>
  <si>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</si>
  <si>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</si>
  <si>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</si>
  <si>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</si>
  <si>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</si>
  <si>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</si>
  <si>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</si>
  <si>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</si>
  <si>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</si>
  <si>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</si>
  <si>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</si>
  <si>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</si>
  <si>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</si>
  <si>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</si>
  <si>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</si>
  <si>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</si>
  <si>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</si>
  <si>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</si>
  <si>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Acta de capacitación y listado de asistencia de capacitaciones y memoria de la capacitación</t>
  </si>
  <si>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</si>
  <si>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</si>
  <si>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</si>
  <si>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</si>
  <si>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</si>
  <si>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</si>
  <si>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</si>
  <si>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</si>
  <si>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</si>
  <si>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</si>
  <si>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</si>
  <si>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</si>
  <si>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</si>
  <si>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</si>
  <si>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</si>
  <si>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</si>
  <si>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</si>
  <si>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</si>
  <si>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</si>
  <si>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</si>
  <si>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</si>
  <si>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</si>
  <si>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</si>
  <si>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</si>
  <si>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</si>
  <si>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</si>
  <si>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</si>
  <si>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</si>
  <si>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</si>
  <si>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</si>
  <si>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</si>
  <si>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</si>
  <si>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</si>
  <si>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</si>
  <si>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</si>
  <si>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</si>
  <si>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</si>
  <si>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</si>
  <si>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</si>
  <si>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</si>
  <si>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</si>
  <si>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</si>
  <si>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</si>
  <si>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</si>
  <si>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t>Esta acción de mejora se encuentra en gestión.</t>
  </si>
  <si>
    <t>Se anexa la gestión realizada frente a la actualización del formulario FISO.</t>
  </si>
  <si>
    <t>Formulario FISO Étnico actualizado</t>
  </si>
  <si>
    <t xml:space="preserve">Mesa técnica para revisión y ajuste del formulario FISO Étnico ante la instancia representativa étnica. Informe con corte semestral
</t>
  </si>
  <si>
    <t>Organizar, foliar y digitalizar todos los documentos del contrato o convenio en el expediente contractual, conforme la tabla de  retención documental y cargarlos para la consulta en la carpeta digital compartida.</t>
  </si>
  <si>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</si>
  <si>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</si>
  <si>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</si>
  <si>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</si>
  <si>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</si>
  <si>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</si>
  <si>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</si>
  <si>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</si>
  <si>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</si>
  <si>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</si>
  <si>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</si>
  <si>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</si>
  <si>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</si>
  <si>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</si>
  <si>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</si>
  <si>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</si>
  <si>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</si>
  <si>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</si>
  <si>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</si>
  <si>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</si>
  <si>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</si>
  <si>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</si>
  <si>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</si>
  <si>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</si>
  <si>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</si>
  <si>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</si>
  <si>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</si>
  <si>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</si>
  <si>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</si>
  <si>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</si>
  <si>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t>Actualizar el protocolo con el manejo de la información</t>
  </si>
  <si>
    <t>Monitorear que se esté dando la correcta aplicación de los criterios definidos en el protocolo, en las entregas de información con corte al mes de junio de 2021</t>
  </si>
  <si>
    <t xml:space="preserve">Solicitud de acceso a la información. </t>
  </si>
  <si>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</si>
  <si>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</si>
  <si>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</si>
  <si>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</si>
  <si>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</si>
  <si>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</si>
  <si>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</si>
  <si>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</si>
  <si>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</si>
  <si>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</si>
  <si>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</si>
  <si>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</si>
  <si>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</si>
  <si>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</si>
  <si>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</si>
  <si>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</si>
  <si>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</si>
  <si>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</si>
  <si>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</si>
  <si>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</si>
  <si>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</si>
  <si>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</si>
  <si>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</si>
  <si>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</si>
  <si>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</si>
  <si>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</si>
  <si>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</si>
  <si>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</si>
  <si>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</si>
  <si>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</si>
  <si>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</si>
  <si>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</si>
  <si>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</si>
  <si>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</si>
  <si>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t>Procedimiento actualizado y publicado</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</si>
  <si>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</si>
  <si>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</si>
  <si>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t>Subdirección de Acceso a Tierras en Zonas Focalizadas
Dirección de Asuntos Étnicos</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</si>
  <si>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</si>
  <si>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</si>
  <si>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</si>
  <si>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</si>
  <si>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</si>
  <si>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</si>
  <si>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</si>
  <si>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</si>
  <si>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</si>
  <si>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</si>
  <si>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</si>
  <si>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</si>
  <si>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</si>
  <si>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</si>
  <si>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</si>
  <si>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</si>
  <si>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</si>
  <si>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</si>
  <si>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</si>
  <si>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El Comité está planteado con fecha propuesta para la realización el próximo 12 de julio de 2021, debido a que por la contingencia sanitaria que atraviesa el país no se ha logrado sesionar.</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</si>
  <si>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</si>
  <si>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</si>
  <si>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</si>
  <si>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</si>
  <si>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</si>
  <si>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</si>
  <si>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AME-623</t>
  </si>
  <si>
    <t>La acción de mejora se encuentra planificada para inicio de ejecución  el 2020/11/01 y finalización 2021/11/01</t>
  </si>
  <si>
    <t>ANALISIS CAUSA RAÍZ</t>
  </si>
  <si>
    <t>PLAZO EN SEMANAS</t>
  </si>
  <si>
    <t>UNIDAD DE MEDIDA</t>
  </si>
  <si>
    <t>CANTIDAD UNIDAD DE MEDIDA</t>
  </si>
  <si>
    <t>AMI-041</t>
  </si>
  <si>
    <t>Auditoría al Sistema de Gestión de la Agencia Nacional de Tierras - ANT, Vigencia 2017</t>
  </si>
  <si>
    <t>Apoyo Jurídico</t>
  </si>
  <si>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</si>
  <si>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</si>
  <si>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</si>
  <si>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</si>
  <si>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</si>
  <si>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</si>
  <si>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</si>
  <si>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</si>
  <si>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</si>
  <si>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</si>
  <si>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</si>
  <si>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</si>
  <si>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</si>
  <si>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</si>
  <si>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</si>
  <si>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</si>
  <si>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</si>
  <si>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</si>
  <si>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</si>
  <si>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</si>
  <si>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</si>
  <si>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</si>
  <si>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</si>
  <si>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</si>
  <si>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</si>
  <si>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</si>
  <si>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</si>
  <si>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</si>
  <si>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</si>
  <si>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</si>
  <si>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</si>
  <si>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</si>
  <si>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</si>
  <si>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</si>
  <si>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</si>
  <si>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</si>
  <si>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</si>
  <si>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</si>
  <si>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</si>
  <si>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</si>
  <si>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</si>
  <si>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</si>
  <si>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</si>
  <si>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</si>
  <si>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</si>
  <si>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</si>
  <si>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</si>
  <si>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</si>
  <si>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</si>
  <si>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</si>
  <si>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</si>
  <si>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</si>
  <si>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</si>
  <si>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</si>
  <si>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</si>
  <si>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</si>
  <si>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</si>
  <si>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</si>
  <si>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</si>
  <si>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</si>
  <si>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</si>
  <si>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</si>
  <si>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</si>
  <si>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</si>
  <si>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</si>
  <si>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</si>
  <si>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</si>
  <si>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</si>
  <si>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</si>
  <si>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</si>
  <si>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</si>
  <si>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</si>
  <si>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</si>
  <si>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</si>
  <si>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</si>
  <si>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</si>
  <si>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</si>
  <si>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</si>
  <si>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</si>
  <si>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</si>
  <si>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</si>
  <si>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</si>
  <si>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</si>
  <si>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</si>
  <si>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</si>
  <si>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</si>
  <si>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</si>
  <si>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</si>
  <si>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</si>
  <si>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</si>
  <si>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</si>
  <si>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</si>
  <si>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</si>
  <si>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</si>
  <si>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</si>
  <si>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</si>
  <si>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</si>
  <si>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</si>
  <si>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</si>
  <si>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</si>
  <si>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</si>
  <si>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</si>
  <si>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</si>
  <si>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</si>
  <si>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Radicado del caso CAS</t>
  </si>
  <si>
    <t>AMI-134</t>
  </si>
  <si>
    <t xml:space="preserve">Banner publicado </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</si>
  <si>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</si>
  <si>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</si>
  <si>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</si>
  <si>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</si>
  <si>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</si>
  <si>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</si>
  <si>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</si>
  <si>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</si>
  <si>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</si>
  <si>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</si>
  <si>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</si>
  <si>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AMI-138</t>
  </si>
  <si>
    <t>Auditoría a la Contratación en respuesta al COVID</t>
  </si>
  <si>
    <t xml:space="preserve">Adquisición de bienes y servicios </t>
  </si>
  <si>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</si>
  <si>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</si>
  <si>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</si>
  <si>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</si>
  <si>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</si>
  <si>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</si>
  <si>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</si>
  <si>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</si>
  <si>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</si>
  <si>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</si>
  <si>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</si>
  <si>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</si>
  <si>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</si>
  <si>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</si>
  <si>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</si>
  <si>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</si>
  <si>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</si>
  <si>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</si>
  <si>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</si>
  <si>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</si>
  <si>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t>AMI-148</t>
  </si>
  <si>
    <t>AMI-149</t>
  </si>
  <si>
    <t>Realizar capacitación con los lineamientos de la programación y actualización del PAA</t>
  </si>
  <si>
    <t>Listas de asistencia</t>
  </si>
  <si>
    <t>AMI-150</t>
  </si>
  <si>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</si>
  <si>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</si>
  <si>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</si>
  <si>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</si>
  <si>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</si>
  <si>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</si>
  <si>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</si>
  <si>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</si>
  <si>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</si>
  <si>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AMI-152</t>
  </si>
  <si>
    <t>Plan elaborado y en ejecución</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</si>
  <si>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</si>
  <si>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</si>
  <si>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</si>
  <si>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</si>
  <si>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AMI-154</t>
  </si>
  <si>
    <t xml:space="preserve">Error en la interpretación del criterio en realizar el análisis unificado para determinar el régimen jurídico aplicable a las solicitudes de revocatoria </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</si>
  <si>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</si>
  <si>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</si>
  <si>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</si>
  <si>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</si>
  <si>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</si>
  <si>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</si>
  <si>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</si>
  <si>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</si>
  <si>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</si>
  <si>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</si>
  <si>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</si>
  <si>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</si>
  <si>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</si>
  <si>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</si>
  <si>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</si>
  <si>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</si>
  <si>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Memorando o instrucción o listado de asistencia, según se coordine</t>
  </si>
  <si>
    <t>AMI-159</t>
  </si>
  <si>
    <t xml:space="preserve">Realizar seguimiento trimestral, a la gestión de las peticiones de solicitudes, tomando 3 expedientes como muestra, para determinar la oportunidad y calidad de respuesta </t>
  </si>
  <si>
    <t>Acta de revisión a los expedientes</t>
  </si>
  <si>
    <t>AMI-160</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</si>
  <si>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</si>
  <si>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</si>
  <si>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</si>
  <si>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</si>
  <si>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</si>
  <si>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</si>
  <si>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</si>
  <si>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</si>
  <si>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</si>
  <si>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</si>
  <si>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</si>
  <si>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</si>
  <si>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</si>
  <si>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</si>
  <si>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</si>
  <si>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</si>
  <si>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</si>
  <si>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</si>
  <si>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</si>
  <si>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</si>
  <si>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</si>
  <si>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</si>
  <si>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</si>
  <si>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</si>
  <si>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</si>
  <si>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</si>
  <si>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</si>
  <si>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</si>
  <si>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</si>
  <si>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</si>
  <si>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</si>
  <si>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</si>
  <si>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</si>
  <si>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</si>
  <si>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</si>
  <si>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</si>
  <si>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</si>
  <si>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</si>
  <si>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</si>
  <si>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</si>
  <si>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</si>
  <si>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</si>
  <si>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</si>
  <si>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</si>
  <si>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</si>
  <si>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</si>
  <si>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AME-626</t>
  </si>
  <si>
    <t>AME-627</t>
  </si>
  <si>
    <t>AME-628</t>
  </si>
  <si>
    <t>No se cuenta con la información documentada donde se describa el alcance del sistema integrado de gestión</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</si>
  <si>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</si>
  <si>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</si>
  <si>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</si>
  <si>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</si>
  <si>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</si>
  <si>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</si>
  <si>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</si>
  <si>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</si>
  <si>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 xml:space="preserve">Adelantar la acciones que conlleven al cierre inmediato de la actividad formulada. Se sugiere disponer de las evidencias correspondientes
</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</si>
  <si>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</si>
  <si>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</si>
  <si>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</si>
  <si>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</si>
  <si>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</si>
  <si>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</si>
  <si>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realizó el autodiagnóstico y la línea base al 100% para la actualización del MIPG los cuales fueron aprobados por las dependencias el 16/04/2018.</t>
  </si>
  <si>
    <t>No se cuenta con la política de mejoramiento continuo (política de calidad) y sus objetivos adoptada por el Consejo Directivo de la ANT.</t>
  </si>
  <si>
    <t>Adoptar mediante acuerdo del Consejo Directivo la Política de Mejoramiento continuo y sus objetivos.</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</si>
  <si>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</si>
  <si>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</si>
  <si>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</si>
  <si>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</si>
  <si>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</si>
  <si>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</si>
  <si>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</si>
  <si>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</si>
  <si>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</si>
  <si>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</si>
  <si>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</si>
  <si>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</si>
  <si>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</si>
  <si>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</si>
  <si>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</si>
  <si>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Posible desconocimiento en el manejo del Sistema de Gestión Documental  -  ORFEO</t>
  </si>
  <si>
    <t>Capacitar al equipo de la Oficina del Inspector de la Gestión de Tierras en el adecuado manejo del Sistema de Gestión Documental  - ORFEO</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</si>
  <si>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</si>
  <si>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</si>
  <si>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</si>
  <si>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</si>
  <si>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</si>
  <si>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</si>
  <si>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</si>
  <si>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</si>
  <si>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</si>
  <si>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</si>
  <si>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</si>
  <si>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</si>
  <si>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</si>
  <si>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</si>
  <si>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t xml:space="preserve">
Los documentos que se encuentran publicados en la intranet no son legibles debido a que fueron escaneados y no se puede leer de manera clara la información.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</si>
  <si>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</si>
  <si>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</si>
  <si>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</si>
  <si>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</si>
  <si>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</si>
  <si>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</si>
  <si>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</si>
  <si>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</si>
  <si>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</si>
  <si>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</si>
  <si>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</si>
  <si>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</si>
  <si>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</si>
  <si>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</si>
  <si>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</si>
  <si>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</si>
  <si>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</si>
  <si>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t>El procedimiento de desarrollo de Software establecido contempla actividades generales y no relaciona registros.
Algunos requerimientos a los sistemas de información no se realizan a través de los canales establecidos (Aranda).</t>
  </si>
  <si>
    <t>Implementar dentro de la estrategia de uso y apropiación la divulgación de los canales oficiales para la solicitud de requerimientos de desarrollo de software.</t>
  </si>
  <si>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</si>
  <si>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</si>
  <si>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</si>
  <si>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</si>
  <si>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</si>
  <si>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</si>
  <si>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</si>
  <si>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</si>
  <si>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</si>
  <si>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</si>
  <si>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</si>
  <si>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</si>
  <si>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</si>
  <si>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</si>
  <si>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</si>
  <si>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</si>
  <si>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</si>
  <si>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Adelantar las acciones que conlleven al cierre inmediato de la actividad formulada. Se sugiere disponer de las evidencias correspondientes al cumplimiento de la acción establecida.</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</si>
  <si>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</si>
  <si>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</si>
  <si>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 xml:space="preserve">La Dirección de Acesso a Tierras, mediante memorando No. 20184000155193 del 19 septiembre de 2018 envió a la OCI la justificación del cumplimiento de la acciones de mejora. </t>
  </si>
  <si>
    <t>Se implementarán indicadores de Eficiencia para la gestión de expedientes  y sus diferentes salidas (Archivo, Negación, Adjudicación y formalización).</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</si>
  <si>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</si>
  <si>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</si>
  <si>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</si>
  <si>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</si>
  <si>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</si>
  <si>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</si>
  <si>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</si>
  <si>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</si>
  <si>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</si>
  <si>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</si>
  <si>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</si>
  <si>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</si>
  <si>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</si>
  <si>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</si>
  <si>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</si>
  <si>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</si>
  <si>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</si>
  <si>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</si>
  <si>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</si>
  <si>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</si>
  <si>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</si>
  <si>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</si>
  <si>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</si>
  <si>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</si>
  <si>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</si>
  <si>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</si>
  <si>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</si>
  <si>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</si>
  <si>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</si>
  <si>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</si>
  <si>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</si>
  <si>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</si>
  <si>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</si>
  <si>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</si>
  <si>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</si>
  <si>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</si>
  <si>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</si>
  <si>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</si>
  <si>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</si>
  <si>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</si>
  <si>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</si>
  <si>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</si>
  <si>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</si>
  <si>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</si>
  <si>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</si>
  <si>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</si>
  <si>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</si>
  <si>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</si>
  <si>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</si>
  <si>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</si>
  <si>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</si>
  <si>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</si>
  <si>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</si>
  <si>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</si>
  <si>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</si>
  <si>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</si>
  <si>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</si>
  <si>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</si>
  <si>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</si>
  <si>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</si>
  <si>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</si>
  <si>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</si>
  <si>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</si>
  <si>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</si>
  <si>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</si>
  <si>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</si>
  <si>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</si>
  <si>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</si>
  <si>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</si>
  <si>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</si>
  <si>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</si>
  <si>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</si>
  <si>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</si>
  <si>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</si>
  <si>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</si>
  <si>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</si>
  <si>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</si>
  <si>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</si>
  <si>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</si>
  <si>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</si>
  <si>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</si>
  <si>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</si>
  <si>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</si>
  <si>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</si>
  <si>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t>Posibles debilidades en la supervisión de convenios y/o contratos</t>
  </si>
  <si>
    <t>Capacitaciones en supervisión (generalidades y obligaciones)</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</si>
  <si>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</si>
  <si>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</si>
  <si>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</si>
  <si>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</si>
  <si>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</si>
  <si>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</si>
  <si>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</si>
  <si>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</si>
  <si>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</si>
  <si>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</si>
  <si>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</si>
  <si>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</si>
  <si>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</si>
  <si>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</si>
  <si>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</si>
  <si>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</si>
  <si>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</si>
  <si>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</si>
  <si>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</si>
  <si>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</si>
  <si>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</si>
  <si>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</si>
  <si>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Elaboración y cargue de las fichas técnicas del comité de conciliación.</t>
  </si>
  <si>
    <t>Fichas elaboradas y cargadas en el eKOGUI.</t>
  </si>
  <si>
    <t>Previo a la celebración del Comité de Conciliación se diligenciaron y cargaron por el Sistema eKOGUI las fichas técnicas que serán presentadas para estudio del señalado comité. Como evidencia se anexa reporte de fichas cargadas en el sistema.  (Evidencia 74)</t>
  </si>
  <si>
    <t>Verificación previa a la celebración del comité, en la cual conste que éstas fichas se encuentren debidamente cargadas en el aplicativo eKOGUI.</t>
  </si>
  <si>
    <t>Actas cargadas en el eKOGUI previa celebración del comité de conciliación.</t>
  </si>
  <si>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</si>
  <si>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</si>
  <si>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</si>
  <si>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t>Actas realizadas.</t>
  </si>
  <si>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</si>
  <si>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</si>
  <si>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</si>
  <si>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</si>
  <si>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</si>
  <si>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</si>
  <si>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</si>
  <si>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</si>
  <si>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</si>
  <si>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</si>
  <si>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</si>
  <si>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</si>
  <si>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</si>
  <si>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</si>
  <si>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</si>
  <si>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</si>
  <si>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</si>
  <si>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</si>
  <si>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</si>
  <si>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</si>
  <si>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</si>
  <si>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</si>
  <si>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</si>
  <si>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t>Ejecutar la metodología establecida en la estrategia de comunicaciones "Somos Tierra" con e fin de posicionar a la ANT como los actores principales de la nueva política de tierras.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</si>
  <si>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</si>
  <si>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</si>
  <si>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</si>
  <si>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</si>
  <si>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t>No se contaba con las herramientas adecuadas para controlar las salidas y productos no conformes con el fin de establecer las acciones necesarias.</t>
  </si>
  <si>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</si>
  <si>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t>Finalizar las 58 fichas técnicas que se encuentran en estado pendiente por construir, aprobar y publicar.</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</si>
  <si>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</si>
  <si>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</si>
  <si>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</si>
  <si>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</si>
  <si>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</si>
  <si>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</si>
  <si>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t>* Alto volumen de PQRSD que ingresan a la Entidad
* Posibles deficiencias en la formulación de lineamientos para la atención de PQRSD</t>
  </si>
  <si>
    <t>Establecer una estrategia para la gestión de PQRSD
"Estrategia Socializada"</t>
  </si>
  <si>
    <t>Cumplimiento a la Estrategia "Informes de cumplimiento"</t>
  </si>
  <si>
    <t>El reporte será entregado el 30 de diciembre con corte al 20 de diciembre.
Se adjunta el informe con corte a diciembre 2018</t>
  </si>
  <si>
    <t>Adquisición de bienes y servicios</t>
  </si>
  <si>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</si>
  <si>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</si>
  <si>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</si>
  <si>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</si>
  <si>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</si>
  <si>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</si>
  <si>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</si>
  <si>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</si>
  <si>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</si>
  <si>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</si>
  <si>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</si>
  <si>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</si>
  <si>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</si>
  <si>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</si>
  <si>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</si>
  <si>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</si>
  <si>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</si>
  <si>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</si>
  <si>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</si>
  <si>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</si>
  <si>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</si>
  <si>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</si>
  <si>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</si>
  <si>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</si>
  <si>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</si>
  <si>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</si>
  <si>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</si>
  <si>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</si>
  <si>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</si>
  <si>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</si>
  <si>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</si>
  <si>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</si>
  <si>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</si>
  <si>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</si>
  <si>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</si>
  <si>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</si>
  <si>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</si>
  <si>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</si>
  <si>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</si>
  <si>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</si>
  <si>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</si>
  <si>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</si>
  <si>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</si>
  <si>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</si>
  <si>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</si>
  <si>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</si>
  <si>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</si>
  <si>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</si>
  <si>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</si>
  <si>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</si>
  <si>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</si>
  <si>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</si>
  <si>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</si>
  <si>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</si>
  <si>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</si>
  <si>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</si>
  <si>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</si>
  <si>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</si>
  <si>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</si>
  <si>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</si>
  <si>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</si>
  <si>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</si>
  <si>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</si>
  <si>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</si>
  <si>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</si>
  <si>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</si>
  <si>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</si>
  <si>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</si>
  <si>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</si>
  <si>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</si>
  <si>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</si>
  <si>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</si>
  <si>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</si>
  <si>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</si>
  <si>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</si>
  <si>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</si>
  <si>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</si>
  <si>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</si>
  <si>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</si>
  <si>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</si>
  <si>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</si>
  <si>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</si>
  <si>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</si>
  <si>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</si>
  <si>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</si>
  <si>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</si>
  <si>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</si>
  <si>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</si>
  <si>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</si>
  <si>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</si>
  <si>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</si>
  <si>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</si>
  <si>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</si>
  <si>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</si>
  <si>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</si>
  <si>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</si>
  <si>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</si>
  <si>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</si>
  <si>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</si>
  <si>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</si>
  <si>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</si>
  <si>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</si>
  <si>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</si>
  <si>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</si>
  <si>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</si>
  <si>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</si>
  <si>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</si>
  <si>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</si>
  <si>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</si>
  <si>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</si>
  <si>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</si>
  <si>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</si>
  <si>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</si>
  <si>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</si>
  <si>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</si>
  <si>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</si>
  <si>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</si>
  <si>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</si>
  <si>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</si>
  <si>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</si>
  <si>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</si>
  <si>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</si>
  <si>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</si>
  <si>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</si>
  <si>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</si>
  <si>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</si>
  <si>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</si>
  <si>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</si>
  <si>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</si>
  <si>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</si>
  <si>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</si>
  <si>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</si>
  <si>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</si>
  <si>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</si>
  <si>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</si>
  <si>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</si>
  <si>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</si>
  <si>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</si>
  <si>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</si>
  <si>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</si>
  <si>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</si>
  <si>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</si>
  <si>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</si>
  <si>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</si>
  <si>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</si>
  <si>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</si>
  <si>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</si>
  <si>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</si>
  <si>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</si>
  <si>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</si>
  <si>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</si>
  <si>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</si>
  <si>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</si>
  <si>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</si>
  <si>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</si>
  <si>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</si>
  <si>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</si>
  <si>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</si>
  <si>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t>30/03/2018.  La actividad aún se encuentra dentro de los términos de ejecución</t>
  </si>
  <si>
    <t>30/03/2018. Se observó la publicación en la Intranet de la caracterización de ciudadanos y grupos de interés vigencia 2018.</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</si>
  <si>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</si>
  <si>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</si>
  <si>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</si>
  <si>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</si>
  <si>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</si>
  <si>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</si>
  <si>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</si>
  <si>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</si>
  <si>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</si>
  <si>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</si>
  <si>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</si>
  <si>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</si>
  <si>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</si>
  <si>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</si>
  <si>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</si>
  <si>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</si>
  <si>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</si>
  <si>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</si>
  <si>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</si>
  <si>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</si>
  <si>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</si>
  <si>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</si>
  <si>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</si>
  <si>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</si>
  <si>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</si>
  <si>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</si>
  <si>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</si>
  <si>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</si>
  <si>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</si>
  <si>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</si>
  <si>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El informe fue publicado en el link 
http://www.agenciadetierras.gov.co/wp-content/uploads/2018/05/Informe-satisfaccion-corte-abril-2018.pdf</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</si>
  <si>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</si>
  <si>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</si>
  <si>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</si>
  <si>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</si>
  <si>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</si>
  <si>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</si>
  <si>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</si>
  <si>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</si>
  <si>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</si>
  <si>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</si>
  <si>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</si>
  <si>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13/08/2018.  Se observó la ficha del ID 1001354, en la que se encuentra la calificación del riesgo para el proceso judicial.</t>
  </si>
  <si>
    <t>Actividad ejecutada con corte al I Trimestre del 2018.</t>
  </si>
  <si>
    <t>30/06/2018.  Se observó documento elaborado del Manual Integrado de Gestión el cual se encuentra pendiente de aprobación por el Comité Institucional de Gestión y Desempeño.</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</si>
  <si>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</si>
  <si>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</si>
  <si>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</si>
  <si>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</si>
  <si>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</si>
  <si>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</si>
  <si>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</si>
  <si>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</si>
  <si>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</si>
  <si>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</si>
  <si>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</si>
  <si>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</si>
  <si>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</si>
  <si>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</si>
  <si>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</si>
  <si>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</si>
  <si>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</si>
  <si>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</si>
  <si>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</si>
  <si>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</si>
  <si>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</si>
  <si>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</si>
  <si>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</si>
  <si>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</si>
  <si>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</si>
  <si>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</si>
  <si>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</si>
  <si>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</si>
  <si>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</si>
  <si>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</si>
  <si>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</si>
  <si>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</si>
  <si>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</si>
  <si>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</si>
  <si>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</si>
  <si>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</si>
  <si>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</si>
  <si>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</si>
  <si>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</si>
  <si>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</si>
  <si>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t>Actividad ejecutada con corte al I Trimestre del 2018</t>
  </si>
  <si>
    <t>Actividad ejecutada con corte al III Trimestre del 2018.</t>
  </si>
  <si>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</si>
  <si>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</si>
  <si>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</si>
  <si>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</si>
  <si>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t>Actividad ejecutada con corte al IV Trimestre del 2018.</t>
  </si>
  <si>
    <t>Observaciones a los avances de gestión y/o cumplimiento reportados
Oficina de Control Interno
II Trimestre 2019</t>
  </si>
  <si>
    <t>Reporte de la gestión y/o cumplimiento de las acciones de mejora continua 
Dependencia Responsable de Ejecución
II Trimestre 2019</t>
  </si>
  <si>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</si>
  <si>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</si>
  <si>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</si>
  <si>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</si>
  <si>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</si>
  <si>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</si>
  <si>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</si>
  <si>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</si>
  <si>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</si>
  <si>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t xml:space="preserve">30/11/2019.  No se ha realizado aún la suscripción del contrato, por lo que no se cuenta con el cronograma de mantenimientos que permitan dar cierre a la acción. </t>
  </si>
  <si>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</si>
  <si>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</si>
  <si>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</si>
  <si>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</si>
  <si>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</si>
  <si>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</si>
  <si>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</si>
  <si>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</si>
  <si>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</si>
  <si>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</si>
  <si>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</si>
  <si>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</si>
  <si>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</si>
  <si>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Se realiza la solicitud de acompañamiento y revisión a la Oficina de Planeación, se proyecta mesa de trabajo para el mes de octubre.</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</si>
  <si>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</si>
  <si>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</si>
  <si>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</si>
  <si>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</si>
  <si>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</si>
  <si>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</si>
  <si>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</si>
  <si>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</si>
  <si>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</si>
  <si>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</si>
  <si>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</si>
  <si>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</si>
  <si>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</si>
  <si>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</si>
  <si>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</si>
  <si>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</si>
  <si>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Actividad ejecutada con corte al III Trimestre del 2020.</t>
  </si>
  <si>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</si>
  <si>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</si>
  <si>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</si>
  <si>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</si>
  <si>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</si>
  <si>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</si>
  <si>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</si>
  <si>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</si>
  <si>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</si>
  <si>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</si>
  <si>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</si>
  <si>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</si>
  <si>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</si>
  <si>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</si>
  <si>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</si>
  <si>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t>Se actualizó la documentación en el repositorio de arquitectura empresarial</t>
  </si>
  <si>
    <t>Se designaron los profesionales del equipo de arquitectura quienes serán los responsables de la gestión de la información según el dominio que se le asignó</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</si>
  <si>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</si>
  <si>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</si>
  <si>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AMI-141</t>
  </si>
  <si>
    <t>AMI-142</t>
  </si>
  <si>
    <t>AMI-143</t>
  </si>
  <si>
    <t>AMI-144</t>
  </si>
  <si>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</si>
  <si>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</si>
  <si>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</si>
  <si>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</si>
  <si>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</si>
  <si>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</si>
  <si>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</si>
  <si>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</si>
  <si>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</si>
  <si>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t>Actividad ejecutada con corte al IV Trimestre del 2020.</t>
  </si>
  <si>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</si>
  <si>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</si>
  <si>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</si>
  <si>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06/07/2020.  La actividad se encuentra en términos para su ejecución. Cabe señalar que, la fecha de inicio de ejecución fue junio del 2020, sin embargo, el responsable de ejecución no reportó avances de gestión.</t>
  </si>
  <si>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</si>
  <si>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</si>
  <si>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</si>
  <si>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</si>
  <si>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</si>
  <si>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t xml:space="preserve"> ACCIÓN DE MEJORA</t>
  </si>
  <si>
    <t>Grupo Gestión Documental</t>
  </si>
  <si>
    <t>Grupo Gestión Documental
Oficina de Control Interno</t>
  </si>
  <si>
    <t>AMI-164</t>
  </si>
  <si>
    <t>AMI-165</t>
  </si>
  <si>
    <t>AMI-166</t>
  </si>
  <si>
    <t>AMI-167</t>
  </si>
  <si>
    <t>AMI-168</t>
  </si>
  <si>
    <t>AMI-169</t>
  </si>
  <si>
    <t>AMI-170</t>
  </si>
  <si>
    <t>AMI-171</t>
  </si>
  <si>
    <t>AMI-172</t>
  </si>
  <si>
    <t>AMI-173</t>
  </si>
  <si>
    <t>Auditoría Seguridad Jurídica sobre la Titularidad de la Tierra y los Territorios - Gestión de Formalización</t>
  </si>
  <si>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</si>
  <si>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</si>
  <si>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</si>
  <si>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</si>
  <si>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</si>
  <si>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</si>
  <si>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</si>
  <si>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</si>
  <si>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</si>
  <si>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</si>
  <si>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</si>
  <si>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</si>
  <si>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</si>
  <si>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</si>
  <si>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</si>
  <si>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</si>
  <si>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</si>
  <si>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</si>
  <si>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</si>
  <si>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</si>
  <si>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</si>
  <si>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</si>
  <si>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</si>
  <si>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</si>
  <si>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</si>
  <si>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</si>
  <si>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</si>
  <si>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</si>
  <si>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</si>
  <si>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</si>
  <si>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</si>
  <si>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</si>
  <si>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</si>
  <si>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</si>
  <si>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</si>
  <si>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</si>
  <si>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</si>
  <si>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</si>
  <si>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</si>
  <si>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</si>
  <si>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</si>
  <si>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</si>
  <si>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</si>
  <si>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</si>
  <si>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</si>
  <si>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</si>
  <si>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</si>
  <si>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</si>
  <si>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</si>
  <si>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</si>
  <si>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</si>
  <si>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</si>
  <si>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</si>
  <si>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</si>
  <si>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</si>
  <si>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</si>
  <si>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</si>
  <si>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</si>
  <si>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</si>
  <si>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</si>
  <si>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</si>
  <si>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</si>
  <si>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</si>
  <si>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</si>
  <si>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</si>
  <si>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</si>
  <si>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</si>
  <si>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</si>
  <si>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</si>
  <si>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</si>
  <si>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</si>
  <si>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</si>
  <si>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</si>
  <si>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</si>
  <si>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</si>
  <si>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</si>
  <si>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</si>
  <si>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</si>
  <si>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</si>
  <si>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</si>
  <si>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</si>
  <si>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</si>
  <si>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</si>
  <si>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</si>
  <si>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</si>
  <si>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</si>
  <si>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</si>
  <si>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</si>
  <si>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</si>
  <si>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</si>
  <si>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</si>
  <si>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</si>
  <si>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</si>
  <si>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</si>
  <si>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</si>
  <si>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</si>
  <si>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</si>
  <si>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</si>
  <si>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</si>
  <si>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</si>
  <si>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</si>
  <si>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</si>
  <si>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</si>
  <si>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</si>
  <si>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</si>
  <si>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</si>
  <si>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</si>
  <si>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</si>
  <si>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</si>
  <si>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</si>
  <si>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</si>
  <si>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</si>
  <si>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</si>
  <si>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</si>
  <si>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</si>
  <si>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</si>
  <si>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</si>
  <si>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</si>
  <si>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</si>
  <si>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</si>
  <si>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</si>
  <si>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</si>
  <si>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</si>
  <si>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</si>
  <si>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</si>
  <si>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</si>
  <si>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</si>
  <si>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</si>
  <si>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</si>
  <si>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</si>
  <si>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</si>
  <si>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</si>
  <si>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</si>
  <si>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</si>
  <si>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</si>
  <si>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</si>
  <si>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</si>
  <si>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</si>
  <si>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</si>
  <si>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</si>
  <si>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</si>
  <si>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</si>
  <si>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</si>
  <si>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</si>
  <si>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</si>
  <si>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</si>
  <si>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</si>
  <si>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</si>
  <si>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</si>
  <si>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</si>
  <si>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</si>
  <si>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</si>
  <si>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</si>
  <si>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</si>
  <si>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</si>
  <si>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</si>
  <si>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</si>
  <si>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</si>
  <si>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</si>
  <si>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</si>
  <si>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</si>
  <si>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t>C2</t>
  </si>
  <si>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</si>
  <si>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</si>
  <si>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</si>
  <si>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</si>
  <si>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</si>
  <si>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Subdirección de Administración de Tierras de la Nación
</t>
  </si>
  <si>
    <t>Equipo Gestión Documental</t>
  </si>
  <si>
    <t>Equipo Servicio al Ciudadano</t>
  </si>
  <si>
    <t>Dependencias ANT</t>
  </si>
  <si>
    <t>Equipo de Sistemas</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</si>
  <si>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</si>
  <si>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</si>
  <si>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</si>
  <si>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</si>
  <si>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</si>
  <si>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</si>
  <si>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</si>
  <si>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</si>
  <si>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</si>
  <si>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</si>
  <si>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Dirección de Acceso a Tierras
</t>
  </si>
  <si>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</si>
  <si>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</si>
  <si>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</si>
  <si>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</si>
  <si>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</si>
  <si>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t>C</t>
  </si>
  <si>
    <t>OP</t>
  </si>
  <si>
    <t>ESTADO DE LAS ACCIONES DE MEJORA EN EL MARCO DE LA EFICACIA</t>
  </si>
  <si>
    <t xml:space="preserve">ESTADO DE LA ACCIONES DE  MEJORA EN EL MARCO DE LA EFECTIVIDAD </t>
  </si>
  <si>
    <t>Actividad presentó eventualidad con corte al I Semestre del 2021.</t>
  </si>
  <si>
    <t>Actividad presentó eventualidad con corte al III Trimestre del 2020.</t>
  </si>
  <si>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</si>
  <si>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t>AME-622
AME-623
AME-624</t>
  </si>
  <si>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</si>
  <si>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</si>
  <si>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</si>
  <si>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</si>
  <si>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</si>
  <si>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</si>
  <si>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</si>
  <si>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</si>
  <si>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</si>
  <si>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</si>
  <si>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</si>
  <si>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</si>
  <si>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</si>
  <si>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</si>
  <si>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</si>
  <si>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</si>
  <si>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</si>
  <si>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</si>
  <si>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</si>
  <si>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</si>
  <si>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</si>
  <si>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</si>
  <si>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</si>
  <si>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</si>
  <si>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</si>
  <si>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</si>
  <si>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</si>
  <si>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</si>
  <si>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</si>
  <si>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</si>
  <si>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</si>
  <si>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Modificar y/o actualizar el procedimiento de Gestión Financiera GEFIN -009, que incluya los controles de seguimiento, para su adecuado cumplimiento</t>
  </si>
  <si>
    <t>Procedimiento modificado y/o actualizado</t>
  </si>
  <si>
    <t>Presentar la demanda ante los despachos judiciales.</t>
  </si>
  <si>
    <t>Acta de presentación de la demanda</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</si>
  <si>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</si>
  <si>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</si>
  <si>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</si>
  <si>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</si>
  <si>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</si>
  <si>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</si>
  <si>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</si>
  <si>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</si>
  <si>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</si>
  <si>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</si>
  <si>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</si>
  <si>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</si>
  <si>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</si>
  <si>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</si>
  <si>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</si>
  <si>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</si>
  <si>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Oficio a ORIP Cartagena</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</si>
  <si>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</si>
  <si>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</si>
  <si>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</si>
  <si>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</si>
  <si>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</si>
  <si>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</si>
  <si>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 xml:space="preserve">Adelantar las acciones necesarias tendientes a organizar los expedientes de los predios baldíos de la Nación ubicados en las islas. </t>
  </si>
  <si>
    <t>Carpetas revisadas</t>
  </si>
  <si>
    <t>Listados de asistencia a los acompañamientos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</si>
  <si>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</si>
  <si>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</si>
  <si>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</si>
  <si>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</si>
  <si>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</si>
  <si>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</si>
  <si>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</si>
  <si>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</si>
  <si>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</si>
  <si>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</si>
  <si>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</si>
  <si>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</si>
  <si>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</si>
  <si>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</si>
  <si>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</si>
  <si>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</si>
  <si>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</si>
  <si>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</si>
  <si>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</si>
  <si>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</si>
  <si>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</si>
  <si>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</si>
  <si>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</si>
  <si>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</si>
  <si>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</si>
  <si>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</si>
  <si>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</si>
  <si>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</si>
  <si>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</si>
  <si>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</si>
  <si>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</si>
  <si>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</si>
  <si>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</si>
  <si>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</si>
  <si>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</si>
  <si>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</si>
  <si>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</si>
  <si>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</si>
  <si>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</si>
  <si>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</si>
  <si>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</si>
  <si>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</si>
  <si>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</si>
  <si>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</si>
  <si>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</si>
  <si>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</si>
  <si>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</si>
  <si>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</si>
  <si>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</si>
  <si>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</si>
  <si>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</si>
  <si>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</si>
  <si>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</si>
  <si>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</si>
  <si>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</si>
  <si>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</si>
  <si>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</si>
  <si>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</si>
  <si>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</si>
  <si>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</si>
  <si>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</si>
  <si>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</si>
  <si>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</si>
  <si>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</si>
  <si>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Se realizó el reporte mensual del avance del proyecto del fondo documental en el SPI, y se presenta la evidencia de los pantallazos al mes de agosto.</t>
  </si>
  <si>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</si>
  <si>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</si>
  <si>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</si>
  <si>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</si>
  <si>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</si>
  <si>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</si>
  <si>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</si>
  <si>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</si>
  <si>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</si>
  <si>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</si>
  <si>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</si>
  <si>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</si>
  <si>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</si>
  <si>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</si>
  <si>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</si>
  <si>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</si>
  <si>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</si>
  <si>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</si>
  <si>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</si>
  <si>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</si>
  <si>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</si>
  <si>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t>Se adjunta acta de sesión del COPASST del 27 de Julio del presente año, donde se hace la socialización de la  revisión por parte de la Alta Dirección del SG- SST</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</si>
  <si>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</si>
  <si>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 xml:space="preserve">Actividad cumplida, se realiza la actualización y publicación del Manual de Supervisión en el mes de diciembre de 2020. </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</si>
  <si>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</si>
  <si>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</si>
  <si>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</si>
  <si>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</si>
  <si>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</si>
  <si>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</si>
  <si>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</si>
  <si>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</si>
  <si>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</si>
  <si>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</si>
  <si>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</si>
  <si>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</si>
  <si>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</si>
  <si>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</si>
  <si>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</si>
  <si>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</si>
  <si>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</si>
  <si>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</si>
  <si>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</si>
  <si>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</si>
  <si>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</si>
  <si>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</si>
  <si>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</si>
  <si>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t>DAT - ZONAS FOCALIZADAS
Subdirección de Administración de Tierras de la Nación</t>
  </si>
  <si>
    <t xml:space="preserve">Oficina Jurídica
Subdirección Administrativa y Financiera
Coordinación para la Gestión Contractual
</t>
  </si>
  <si>
    <t>Actividad presentó eventualidad con corte al I Trimestre del 2020.</t>
  </si>
  <si>
    <t>29092021: Se remitieron los cinco informes de supervisión a la OCI, a la fecha se está tramitando el informe final y acta de liquidación del convenio en cuestión.</t>
  </si>
  <si>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</si>
  <si>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</si>
  <si>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</si>
  <si>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</si>
  <si>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</si>
  <si>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</si>
  <si>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</si>
  <si>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</si>
  <si>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</si>
  <si>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</si>
  <si>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</si>
  <si>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</si>
  <si>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</si>
  <si>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</si>
  <si>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</si>
  <si>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</si>
  <si>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</si>
  <si>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</si>
  <si>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</si>
  <si>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</si>
  <si>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</si>
  <si>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</si>
  <si>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</si>
  <si>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</si>
  <si>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</si>
  <si>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</si>
  <si>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</si>
  <si>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</si>
  <si>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</si>
  <si>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</si>
  <si>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</si>
  <si>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</si>
  <si>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</si>
  <si>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</si>
  <si>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</si>
  <si>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</si>
  <si>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</si>
  <si>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</si>
  <si>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</si>
  <si>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</si>
  <si>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</si>
  <si>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</si>
  <si>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t>Seguimiento a la lista de chequeo trimestral.
Documentos publicados en la página web</t>
  </si>
  <si>
    <t xml:space="preserve">Falta de revisiones a la información diligenciada para la publicación en la tienda virtual del Estado. </t>
  </si>
  <si>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</si>
  <si>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</si>
  <si>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</si>
  <si>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</si>
  <si>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</si>
  <si>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</si>
  <si>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Intervenir progresivamente los expedientes de rezago identificados por parte del equipo de gestión documental que permitan establecer la situación jurídica y técnica real de cada caso y poder establecer las acciones a realizar</t>
  </si>
  <si>
    <t xml:space="preserve">Elaborar una base de sujetos procesales de los casos con decisión final con el fin de identificar las tareas y acciones de notificación por caso teniendo en cuenta su nivel de complejidad.  </t>
  </si>
  <si>
    <t>Adelantar las gestiones necesarias tendientes a recuperar o regularizar la situación de los predios baldíos ubicados en las Islas, con resolución que resuelve el proceso agrario de recuperación, en firme.</t>
  </si>
  <si>
    <t>Solicitar el valor catastral que registra en el IGAC y Catastros descentralizados, de los bienes ingresados que no tienen un valor establecido.</t>
  </si>
  <si>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</si>
  <si>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</si>
  <si>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</si>
  <si>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t xml:space="preserve">La estructura de los documentos de formulación y consolidación del POSPR del municipio de Ovejas no contempla de manera directa un punto sobre enfoque de género </t>
  </si>
  <si>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</si>
  <si>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</si>
  <si>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</si>
  <si>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</si>
  <si>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</si>
  <si>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</si>
  <si>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</si>
  <si>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</si>
  <si>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</si>
  <si>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</si>
  <si>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</si>
  <si>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</si>
  <si>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</si>
  <si>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</si>
  <si>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</si>
  <si>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</si>
  <si>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</si>
  <si>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</si>
  <si>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</si>
  <si>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</si>
  <si>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</si>
  <si>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</si>
  <si>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</si>
  <si>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</si>
  <si>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t>Solicitar a la Comisión Nacional de Territorios Indígenas la inclusión de esta pretensión territorial dentro de su priorización.</t>
  </si>
  <si>
    <t xml:space="preserve">Se puso en conocimiento de la secretaría de la CNTI la matriz de solicitudes de Constitución Ampliación y Saneamiento de los resguardos del Meta donde se evidencia la necesidad de ampliar el Resguardo Indígena de Caño Jabón  </t>
  </si>
  <si>
    <t>Actividad ejecutada con corte al III Trimestre del 2021.</t>
  </si>
  <si>
    <t>Actividad ejecutada con corte al III Trimestre de 2021.</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</si>
  <si>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</si>
  <si>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</si>
  <si>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</si>
  <si>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</si>
  <si>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</si>
  <si>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</si>
  <si>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</si>
  <si>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</si>
  <si>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</si>
  <si>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</si>
  <si>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</si>
  <si>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</si>
  <si>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</si>
  <si>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</si>
  <si>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</si>
  <si>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</si>
  <si>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Expedientes analizados y actualizados</t>
  </si>
  <si>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</si>
  <si>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</si>
  <si>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</si>
  <si>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</si>
  <si>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</si>
  <si>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</si>
  <si>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</si>
  <si>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</si>
  <si>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</si>
  <si>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</si>
  <si>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</si>
  <si>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</si>
  <si>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</si>
  <si>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</si>
  <si>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</si>
  <si>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</si>
  <si>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</si>
  <si>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</si>
  <si>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</si>
  <si>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</si>
  <si>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</si>
  <si>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</si>
  <si>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</si>
  <si>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</si>
  <si>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</si>
  <si>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</si>
  <si>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</si>
  <si>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</si>
  <si>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</si>
  <si>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</si>
  <si>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</si>
  <si>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</si>
  <si>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</si>
  <si>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</si>
  <si>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</si>
  <si>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</si>
  <si>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</si>
  <si>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</si>
  <si>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</si>
  <si>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</si>
  <si>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</si>
  <si>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</si>
  <si>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</si>
  <si>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</si>
  <si>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</si>
  <si>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</si>
  <si>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La actividad se encuentra dentro de los términos para su cumplimiento, teniendo en cuenta que la fecha de terminación es el 30 de junio del 2022</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</si>
  <si>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</si>
  <si>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</si>
  <si>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</si>
  <si>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</si>
  <si>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</si>
  <si>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t xml:space="preserve">Se remite base de datos del seguimiento realizado a los procesos sancionatorios de los contratos de arrendamiento de Islas del Rosario y San Bernardo, durante la vigencia 2021. </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</si>
  <si>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</si>
  <si>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La Subdirección Administrativa y Financiera realizará la solicitud de modificación de la acción de mejora a la Oficina de Control Interno.</t>
  </si>
  <si>
    <t>Se remite el seguimiento a la publicación de los documentos para dar cumplimiento de Transparencia. Se remite el formato COGGI-F-010 MATRIZ DE CUMPLIMIENTO DE TRANSPARENCIA ANT.</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</si>
  <si>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</si>
  <si>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</si>
  <si>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</si>
  <si>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</si>
  <si>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</si>
  <si>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</si>
  <si>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</si>
  <si>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</si>
  <si>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</si>
  <si>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</si>
  <si>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</si>
  <si>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</si>
  <si>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</si>
  <si>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</si>
  <si>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</si>
  <si>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</si>
  <si>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</si>
  <si>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</si>
  <si>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</si>
  <si>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</si>
  <si>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</si>
  <si>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 xml:space="preserve">Las evidencias entregadas no dan cuenta de lo acordado en las mesas de trabajo.  </t>
  </si>
  <si>
    <t xml:space="preserve">Acción de mejora originada a partir de la inefectividad de las acciones AME-257, AME-258, AME-260, establecida por la CGR en el marco de la Auditoría Financiera vigencia fiscal 2019. </t>
  </si>
  <si>
    <t>Se adjunta el listado de requerimientos de ajustes que se trabajaron en el módulo de administración de predios baldíos así como pantallazo del módulo en producción. Evidencia: 2021102 Evidencias TFS Status 202109 AMI_520</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</si>
  <si>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</si>
  <si>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</si>
  <si>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</si>
  <si>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</si>
  <si>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</si>
  <si>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</si>
  <si>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</si>
  <si>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</si>
  <si>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</si>
  <si>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</si>
  <si>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</si>
  <si>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</si>
  <si>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</si>
  <si>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</si>
  <si>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</si>
  <si>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</si>
  <si>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</si>
  <si>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</si>
  <si>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</si>
  <si>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</si>
  <si>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</si>
  <si>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</si>
  <si>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</si>
  <si>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La acción de mejora se encuentra en términos para su ejecución, su finalización esta programada para mas tardar el 30/09/2022</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</si>
  <si>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</si>
  <si>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</si>
  <si>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</si>
  <si>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t>La normatividad aplicable a los contratos de arrendamiento de las Islas</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</si>
  <si>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</si>
  <si>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</si>
  <si>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</si>
  <si>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</si>
  <si>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</si>
  <si>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</si>
  <si>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</si>
  <si>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</si>
  <si>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</si>
  <si>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</si>
  <si>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</si>
  <si>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</si>
  <si>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</si>
  <si>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</si>
  <si>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</si>
  <si>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Se presentó demanda el 1 de diciembre de 2021 ante los Juzgados Administrativos  de Cartagena. Se anexa acta de reparto.</t>
  </si>
  <si>
    <t>Con los memorandos No 20221030007663-20221030007673 del 19 de enero de 2022 se programa mesa de trabajo para el 16 de febrero de 2022 a las 10:a.m previa coordinación con la SAF y SATN.</t>
  </si>
  <si>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</si>
  <si>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</si>
  <si>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</si>
  <si>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</si>
  <si>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</si>
  <si>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</si>
  <si>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</si>
  <si>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</si>
  <si>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</si>
  <si>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</si>
  <si>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</si>
  <si>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</si>
  <si>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</si>
  <si>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</si>
  <si>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</si>
  <si>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</si>
  <si>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t xml:space="preserve">Denuncia posibles irregularidades contratos 2019 </t>
  </si>
  <si>
    <t>Disciplinario</t>
  </si>
  <si>
    <t>Administrativo</t>
  </si>
  <si>
    <t>Indagación Preliminar</t>
  </si>
  <si>
    <t>Actividad presentó eventualidad con corte al IV Trimestres del 2021.</t>
  </si>
  <si>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</si>
  <si>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</si>
  <si>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</si>
  <si>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</si>
  <si>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</si>
  <si>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</si>
  <si>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</si>
  <si>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</si>
  <si>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</si>
  <si>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</si>
  <si>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</si>
  <si>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</si>
  <si>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</si>
  <si>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</si>
  <si>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</si>
  <si>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</si>
  <si>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</si>
  <si>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</si>
  <si>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</si>
  <si>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</si>
  <si>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</si>
  <si>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</si>
  <si>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</si>
  <si>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</si>
  <si>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</si>
  <si>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</si>
  <si>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</si>
  <si>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</si>
  <si>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</si>
  <si>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</si>
  <si>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</si>
  <si>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</si>
  <si>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</si>
  <si>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</si>
  <si>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realizó la implementación de la forma GEFIN-019 para los convenios de los cuales es supervisor la Dirección de Acceso a Tierras y sus subdirecciones.</t>
  </si>
  <si>
    <t>Revisar los contratos de arrendamiento vigentes suscrito por el INCODER, sobre las Islas e identificar las áreas que fueron objeto de arrendamiento.</t>
  </si>
  <si>
    <t>Verificación de la base de datos de los predios baldíos de la Nación ubicados en las islas.</t>
  </si>
  <si>
    <t>La socialización del Manual de Cobro Coactivo se llevo a cabo el 14 de febrero de 2022 de 10 a.m. a 11.am., Vía Teams para todos los funcionarios y contratista de la entidad.</t>
  </si>
  <si>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</si>
  <si>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</si>
  <si>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Se remite oficio al DNP y DANE con ajuste a la descripción y medición del indicador ODS 1.4, sustentado y articulado con el Plan Nacional de Formalización Masiva de la Propiedad Rural. Se anexa copia del oficio con sus respectivos anexos</t>
  </si>
  <si>
    <t>Se ajusta Ficha Técnica del indicador la cual se remite oficialmente al DNP y DANE el día 15 de marzo.</t>
  </si>
  <si>
    <t xml:space="preserve">Fortalecer el proceso de registro a través del mejoramiento del proceso de reporte y registro de las entregas de predios del Fondo de Tierras.
</t>
  </si>
  <si>
    <t>Oficina Jurídica
Secretaría General - Grupo Interno de Gestión Contractual
Subdirección Administrativa y Financiera</t>
  </si>
  <si>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</si>
  <si>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</si>
  <si>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</si>
  <si>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</si>
  <si>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</si>
  <si>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</si>
  <si>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</si>
  <si>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</si>
  <si>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</si>
  <si>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</si>
  <si>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</si>
  <si>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</si>
  <si>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</si>
  <si>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</si>
  <si>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</si>
  <si>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</si>
  <si>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</si>
  <si>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</si>
  <si>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</si>
  <si>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</si>
  <si>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</si>
  <si>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</si>
  <si>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</si>
  <si>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</si>
  <si>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</si>
  <si>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</si>
  <si>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t>Realizar un análisis sobre la situación presupuestal de las Subcuentas del Fondo de Tierras para la Reforma Rural Integral</t>
  </si>
  <si>
    <t>documento</t>
  </si>
  <si>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</si>
  <si>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</si>
  <si>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</si>
  <si>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</si>
  <si>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</si>
  <si>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</si>
  <si>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</si>
  <si>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</si>
  <si>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</si>
  <si>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Eliana Paola Castro Arrieta - Contratista OCI
</t>
  </si>
  <si>
    <t>Inefectiva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</si>
  <si>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</si>
  <si>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</si>
  <si>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</si>
  <si>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</si>
  <si>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</si>
  <si>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</si>
  <si>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</si>
  <si>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</si>
  <si>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t xml:space="preserve">Otras Incidencias </t>
  </si>
  <si>
    <t>CONNOTACIÓN
DEL
 HALLAZGO</t>
  </si>
  <si>
    <t>Disciplinario
Fiscal</t>
  </si>
  <si>
    <t xml:space="preserve">Disciplinario
Otras Incidencias </t>
  </si>
  <si>
    <t>Disciplinario
Indagación Preliminar</t>
  </si>
  <si>
    <t>INCODER</t>
  </si>
  <si>
    <t>Anterior Circular 05 de 2019 - CGR</t>
  </si>
  <si>
    <t>Trasladada</t>
  </si>
  <si>
    <t>Documento FISO con instructivo de diligenciamiento</t>
  </si>
  <si>
    <t>OBSERVACIONES REMITIDAS POR AGN EL 26/04/2018</t>
  </si>
  <si>
    <t>OBSERVACIONES REMITIDAS POR AGN EL 24/07/2018</t>
  </si>
  <si>
    <t>OBSERVACIONES REMITIDAS POR AGN EL 11/10/2018</t>
  </si>
  <si>
    <t>OBSERVACIONES REMITIDAS POR AGN EL 08/02/2019</t>
  </si>
  <si>
    <t>OBSERVACIONES REMITIDAS POR AGN EL 16/04/2019</t>
  </si>
  <si>
    <t>OBSERVACIONES REMITIDAS POR AGN EL 22/07/2019</t>
  </si>
  <si>
    <t>OBSERVACIONES REMITIDAS POR AGN EL 25/10/2019</t>
  </si>
  <si>
    <t>CONCLUSIONES VISITA DE VIGILANCIA - ACTA DE 30/10/2020</t>
  </si>
  <si>
    <t>PLAN DE MEJORAMIENTO VISITA DE VIGILANCIA - Acta 30/10/2020</t>
  </si>
  <si>
    <t>OBSERVACIONES REMITIDAS POR AGN EL 20/06/2021</t>
  </si>
  <si>
    <t>OBSERVACIONES REMITIDAS POR AGN EL 23/12/2021</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</si>
  <si>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</si>
  <si>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</si>
  <si>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</si>
  <si>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</si>
  <si>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</si>
  <si>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</si>
  <si>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</si>
  <si>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</si>
  <si>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</si>
  <si>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</si>
  <si>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</si>
  <si>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</si>
  <si>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</si>
  <si>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</si>
  <si>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</si>
  <si>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</si>
  <si>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</si>
  <si>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</si>
  <si>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</si>
  <si>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</si>
  <si>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</si>
  <si>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</si>
  <si>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</si>
  <si>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</si>
  <si>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</si>
  <si>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</si>
  <si>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</si>
  <si>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</si>
  <si>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</si>
  <si>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</si>
  <si>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</si>
  <si>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</si>
  <si>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</si>
  <si>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</si>
  <si>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</si>
  <si>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</si>
  <si>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</si>
  <si>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</si>
  <si>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</si>
  <si>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</si>
  <si>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</si>
  <si>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</si>
  <si>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</si>
  <si>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</si>
  <si>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</si>
  <si>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</si>
  <si>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</si>
  <si>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</si>
  <si>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</si>
  <si>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</si>
  <si>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</si>
  <si>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</si>
  <si>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</si>
  <si>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</si>
  <si>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</si>
  <si>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</si>
  <si>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</si>
  <si>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</si>
  <si>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</si>
  <si>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</si>
  <si>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</si>
  <si>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</si>
  <si>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</si>
  <si>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</si>
  <si>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</si>
  <si>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</si>
  <si>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</si>
  <si>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</si>
  <si>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</si>
  <si>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</si>
  <si>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</si>
  <si>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</si>
  <si>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</si>
  <si>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</si>
  <si>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</si>
  <si>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</si>
  <si>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</si>
  <si>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</si>
  <si>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</si>
  <si>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</si>
  <si>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</si>
  <si>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</si>
  <si>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</si>
  <si>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</si>
  <si>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</si>
  <si>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</si>
  <si>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</si>
  <si>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</si>
  <si>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</si>
  <si>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</si>
  <si>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</si>
  <si>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</si>
  <si>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</si>
  <si>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</si>
  <si>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</si>
  <si>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</si>
  <si>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</si>
  <si>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</si>
  <si>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</si>
  <si>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</si>
  <si>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</si>
  <si>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</si>
  <si>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</si>
  <si>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</si>
  <si>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</si>
  <si>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</si>
  <si>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</si>
  <si>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</si>
  <si>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</si>
  <si>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</si>
  <si>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</si>
  <si>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</si>
  <si>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</si>
  <si>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</si>
  <si>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</si>
  <si>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</si>
  <si>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</si>
  <si>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</si>
  <si>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</si>
  <si>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</si>
  <si>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</si>
  <si>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</si>
  <si>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</si>
  <si>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</si>
  <si>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</si>
  <si>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</si>
  <si>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</si>
  <si>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</si>
  <si>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</si>
  <si>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</si>
  <si>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</si>
  <si>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</si>
  <si>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</si>
  <si>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</si>
  <si>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</si>
  <si>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</si>
  <si>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</si>
  <si>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</si>
  <si>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</si>
  <si>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</si>
  <si>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</si>
  <si>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</si>
  <si>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</si>
  <si>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</si>
  <si>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</si>
  <si>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</si>
  <si>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</si>
  <si>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</si>
  <si>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</si>
  <si>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</si>
  <si>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</si>
  <si>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</si>
  <si>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</si>
  <si>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</si>
  <si>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</si>
  <si>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</si>
  <si>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</si>
  <si>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</si>
  <si>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</si>
  <si>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</si>
  <si>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</si>
  <si>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</si>
  <si>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</si>
  <si>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</si>
  <si>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</si>
  <si>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</si>
  <si>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</si>
  <si>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</si>
  <si>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</si>
  <si>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</si>
  <si>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</si>
  <si>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</si>
  <si>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</si>
  <si>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</si>
  <si>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</si>
  <si>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</si>
  <si>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</si>
  <si>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</si>
  <si>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</si>
  <si>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</si>
  <si>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</si>
  <si>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</si>
  <si>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</si>
  <si>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</si>
  <si>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</si>
  <si>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</si>
  <si>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</si>
  <si>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</si>
  <si>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</si>
  <si>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</si>
  <si>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</si>
  <si>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</si>
  <si>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</si>
  <si>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</si>
  <si>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</si>
  <si>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</si>
  <si>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</si>
  <si>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</si>
  <si>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</si>
  <si>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</si>
  <si>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</si>
  <si>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</si>
  <si>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</si>
  <si>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</si>
  <si>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</si>
  <si>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</si>
  <si>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</si>
  <si>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</si>
  <si>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</si>
  <si>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</si>
  <si>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</si>
  <si>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</si>
  <si>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</si>
  <si>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</si>
  <si>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</si>
  <si>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</si>
  <si>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</si>
  <si>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</si>
  <si>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</si>
  <si>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</si>
  <si>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</si>
  <si>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</si>
  <si>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</si>
  <si>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</si>
  <si>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</si>
  <si>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</si>
  <si>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</si>
  <si>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</si>
  <si>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</si>
  <si>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</si>
  <si>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</si>
  <si>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</si>
  <si>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</si>
  <si>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</si>
  <si>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</si>
  <si>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</si>
  <si>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</si>
  <si>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</si>
  <si>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</si>
  <si>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</si>
  <si>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</si>
  <si>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</si>
  <si>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</si>
  <si>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</si>
  <si>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</si>
  <si>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</si>
  <si>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</si>
  <si>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</si>
  <si>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t>Rad. 20206001407851
Argumento_modificacion_PMA_Hallazgo_3_Unidad_Correspondencia
Modelo de Requisitos del Sistema de Gestión de Documentos Electrónicos de Archivo</t>
  </si>
  <si>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</si>
  <si>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</si>
  <si>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</si>
  <si>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</si>
  <si>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</si>
  <si>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</si>
  <si>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</si>
  <si>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</si>
  <si>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</si>
  <si>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</si>
  <si>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</si>
  <si>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</si>
  <si>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</si>
  <si>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</si>
  <si>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</si>
  <si>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</si>
  <si>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</si>
  <si>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</si>
  <si>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</si>
  <si>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</si>
  <si>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t>La Agencia no cuenta con otro documento adicional al ya presentado</t>
  </si>
  <si>
    <t>Concepto estructura del edificio de la Agencia Nacional de Tierra</t>
  </si>
  <si>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</si>
  <si>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</si>
  <si>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</si>
  <si>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</si>
  <si>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</si>
  <si>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</si>
  <si>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</si>
  <si>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</si>
  <si>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</si>
  <si>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</si>
  <si>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</si>
  <si>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</si>
  <si>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</si>
  <si>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</si>
  <si>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</si>
  <si>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</si>
  <si>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</si>
  <si>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</si>
  <si>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</si>
  <si>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</si>
  <si>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</si>
  <si>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</si>
  <si>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</si>
  <si>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</si>
  <si>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</si>
  <si>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</si>
  <si>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</si>
  <si>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</si>
  <si>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</si>
  <si>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</si>
  <si>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</si>
  <si>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</si>
  <si>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</si>
  <si>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</si>
  <si>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</si>
  <si>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</si>
  <si>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</si>
  <si>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</si>
  <si>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t>Circular archivos de gestión donde se incluyó fechas visitas de seguimiento.
CRONOGRAMA SEGUIMIENTO ORGANIZACION 2022
Invitación Capacitación Organización documental y TRD.
Conversatorio Enlaces GD Presencial 27-04-2022001
Actas visitas de seguimiento</t>
  </si>
  <si>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</si>
  <si>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</si>
  <si>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</si>
  <si>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</si>
  <si>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</si>
  <si>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</si>
  <si>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</si>
  <si>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</si>
  <si>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</si>
  <si>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</si>
  <si>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</si>
  <si>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</si>
  <si>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</si>
  <si>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</si>
  <si>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</si>
  <si>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</si>
  <si>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</si>
  <si>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</si>
  <si>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</si>
  <si>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</si>
  <si>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</si>
  <si>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</si>
  <si>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</si>
  <si>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</si>
  <si>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t>www.youtube.com/watch?v=nGoryN_63Cs&amp;feature=youtu.be"</t>
  </si>
  <si>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</si>
  <si>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</si>
  <si>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</si>
  <si>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</si>
  <si>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</si>
  <si>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</si>
  <si>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</si>
  <si>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</si>
  <si>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</si>
  <si>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</si>
  <si>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</si>
  <si>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</si>
  <si>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</si>
  <si>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</si>
  <si>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</si>
  <si>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</si>
  <si>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t>Tarea ejecutada con corte al 27/12/2018.</t>
  </si>
  <si>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</si>
  <si>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</si>
  <si>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</si>
  <si>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</si>
  <si>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</si>
  <si>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</si>
  <si>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</si>
  <si>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</si>
  <si>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</si>
  <si>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</si>
  <si>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</si>
  <si>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</si>
  <si>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</si>
  <si>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</si>
  <si>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</si>
  <si>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</si>
  <si>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</si>
  <si>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</si>
  <si>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</si>
  <si>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</si>
  <si>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</si>
  <si>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</si>
  <si>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</si>
  <si>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</si>
  <si>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</si>
  <si>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</si>
  <si>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</si>
  <si>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</si>
  <si>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</si>
  <si>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</si>
  <si>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</si>
  <si>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</si>
  <si>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</si>
  <si>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</si>
  <si>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</si>
  <si>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</si>
  <si>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</si>
  <si>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</si>
  <si>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</si>
  <si>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</si>
  <si>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</si>
  <si>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</si>
  <si>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</si>
  <si>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</si>
  <si>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</si>
  <si>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Archivístico - AGN</t>
  </si>
  <si>
    <t>% DE AVANCE ACCIÓN</t>
  </si>
  <si>
    <t>Actividad ejecutada con corte al I Trimestre del 2022.</t>
  </si>
  <si>
    <t>Actividad presentó eventualidad con corte al I trimestre del 2022.</t>
  </si>
  <si>
    <t>Auditoría Financiera vigencia fiscal 2021</t>
  </si>
  <si>
    <t>AME-434
AME-435
AME-438</t>
  </si>
  <si>
    <t>AME-401
AME-617
AME-618
AME-619</t>
  </si>
  <si>
    <t>AME-412
AME-413
AME-414
AME-674</t>
  </si>
  <si>
    <t>AME-415
AME-416
AME-417
AME-418
AME-419
AME-621</t>
  </si>
  <si>
    <t>AME-415
AME-416
AME-417
AME-418
AME-419
AME-265
AME-621</t>
  </si>
  <si>
    <t>AME-415
AME-416
AME-417
AME-418
AME-419
AME-266
AME-621</t>
  </si>
  <si>
    <t>AME-452
AME-453</t>
  </si>
  <si>
    <t xml:space="preserve">AME-452
AME-453
</t>
  </si>
  <si>
    <t>Informe Auditoría Financiera vigencia fiscal 2021
Comunicación oficial radicado ANT 20226200585362 del 01/06/2022</t>
  </si>
  <si>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</si>
  <si>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</si>
  <si>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</si>
  <si>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</si>
  <si>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</si>
  <si>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</si>
  <si>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</si>
  <si>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</si>
  <si>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</si>
  <si>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</si>
  <si>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</si>
  <si>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</si>
  <si>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</si>
  <si>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</si>
  <si>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</si>
  <si>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</si>
  <si>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</si>
  <si>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</si>
  <si>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</si>
  <si>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</si>
  <si>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</si>
  <si>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</si>
  <si>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</si>
  <si>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</si>
  <si>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</si>
  <si>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</si>
  <si>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</si>
  <si>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</si>
  <si>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</si>
  <si>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</si>
  <si>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</si>
  <si>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</si>
  <si>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</si>
  <si>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</si>
  <si>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</si>
  <si>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</si>
  <si>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</si>
  <si>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</si>
  <si>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</si>
  <si>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</si>
  <si>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</si>
  <si>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</si>
  <si>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</si>
  <si>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</si>
  <si>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</si>
  <si>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</si>
  <si>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</si>
  <si>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</si>
  <si>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</si>
  <si>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</si>
  <si>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</si>
  <si>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</si>
  <si>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</si>
  <si>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</si>
  <si>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</si>
  <si>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</si>
  <si>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</si>
  <si>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</si>
  <si>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</si>
  <si>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</si>
  <si>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</si>
  <si>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</si>
  <si>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</si>
  <si>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</si>
  <si>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</si>
  <si>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</si>
  <si>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</si>
  <si>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</si>
  <si>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</si>
  <si>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</si>
  <si>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</si>
  <si>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</si>
  <si>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</si>
  <si>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</si>
  <si>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</si>
  <si>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</si>
  <si>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</si>
  <si>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</si>
  <si>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</si>
  <si>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</si>
  <si>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</si>
  <si>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</si>
  <si>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</si>
  <si>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</si>
  <si>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</si>
  <si>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</si>
  <si>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</si>
  <si>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</si>
  <si>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</si>
  <si>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</si>
  <si>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</si>
  <si>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</si>
  <si>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</si>
  <si>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</si>
  <si>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</si>
  <si>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</si>
  <si>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</si>
  <si>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</si>
  <si>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</si>
  <si>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</si>
  <si>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</si>
  <si>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</si>
  <si>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</si>
  <si>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</si>
  <si>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</si>
  <si>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</si>
  <si>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</si>
  <si>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</si>
  <si>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</si>
  <si>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</si>
  <si>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</si>
  <si>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</si>
  <si>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</si>
  <si>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</si>
  <si>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</si>
  <si>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</si>
  <si>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</si>
  <si>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</si>
  <si>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</si>
  <si>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</si>
  <si>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</si>
  <si>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</si>
  <si>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</si>
  <si>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</si>
  <si>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</si>
  <si>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</si>
  <si>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</si>
  <si>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</si>
  <si>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</si>
  <si>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</si>
  <si>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</si>
  <si>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</si>
  <si>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</si>
  <si>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</si>
  <si>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</si>
  <si>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</si>
  <si>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</si>
  <si>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</si>
  <si>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</si>
  <si>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</si>
  <si>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</si>
  <si>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</si>
  <si>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</si>
  <si>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</si>
  <si>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</si>
  <si>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</si>
  <si>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</si>
  <si>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</si>
  <si>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t>% Avance Plan de Mejoramiento</t>
  </si>
  <si>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</si>
  <si>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</si>
  <si>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</si>
  <si>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</si>
  <si>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</si>
  <si>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</si>
  <si>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</si>
  <si>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</si>
  <si>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</si>
  <si>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</si>
  <si>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</si>
  <si>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</si>
  <si>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</si>
  <si>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</si>
  <si>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</si>
  <si>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</si>
  <si>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</si>
  <si>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</si>
  <si>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</si>
  <si>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</si>
  <si>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</si>
  <si>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</si>
  <si>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</si>
  <si>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</si>
  <si>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</si>
  <si>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</si>
  <si>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</si>
  <si>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</si>
  <si>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</si>
  <si>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</si>
  <si>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</si>
  <si>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</si>
  <si>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t>Se adjunta concepto técnico de la estructura de la Agencia Nacional de Tierras.</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</si>
  <si>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</si>
  <si>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</si>
  <si>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</si>
  <si>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</si>
  <si>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</si>
  <si>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</si>
  <si>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</si>
  <si>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</si>
  <si>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</si>
  <si>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</si>
  <si>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</si>
  <si>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</si>
  <si>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</si>
  <si>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</si>
  <si>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</si>
  <si>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</si>
  <si>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</si>
  <si>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</si>
  <si>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</si>
  <si>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</si>
  <si>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</si>
  <si>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</si>
  <si>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</si>
  <si>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</si>
  <si>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</si>
  <si>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</si>
  <si>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</si>
  <si>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</si>
  <si>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</si>
  <si>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</si>
  <si>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</si>
  <si>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</si>
  <si>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</si>
  <si>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</si>
  <si>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</si>
  <si>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</si>
  <si>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</si>
  <si>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</si>
  <si>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</si>
  <si>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</si>
  <si>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</si>
  <si>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</si>
  <si>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</si>
  <si>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</si>
  <si>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</si>
  <si>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</si>
  <si>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</si>
  <si>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</si>
  <si>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</si>
  <si>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</si>
  <si>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</si>
  <si>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</si>
  <si>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</si>
  <si>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</si>
  <si>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</si>
  <si>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</si>
  <si>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</si>
  <si>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</si>
  <si>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</si>
  <si>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</si>
  <si>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</si>
  <si>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</si>
  <si>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</si>
  <si>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</si>
  <si>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</si>
  <si>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</si>
  <si>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</si>
  <si>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</si>
  <si>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t>AME-712</t>
  </si>
  <si>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</si>
  <si>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</si>
  <si>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</si>
  <si>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t>82.175</t>
  </si>
  <si>
    <t>0.50</t>
  </si>
  <si>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</si>
  <si>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</si>
  <si>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</si>
  <si>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</si>
  <si>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</si>
  <si>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</si>
  <si>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</si>
  <si>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</si>
  <si>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</si>
  <si>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</si>
  <si>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</si>
  <si>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t>Informe Final Auditoria - Adjudicación Del Subsidio Integral De Reforma Agraria – SIRA 2021.
Anexo 2 Matriz de verificación de revocatorias directas de subsidios 2020 y 2021</t>
  </si>
  <si>
    <t>Informe Final Auditoria - Adjudicación Del Subsidio Integral De Reforma Agraria – SIRA 2021.
Anexo 1 Matriz de verificación de subsidios SIRA vigencia 2021
Anexo 2 Matriz de verificación de revocatorias directas de subsidios 2020 y 2021</t>
  </si>
  <si>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</si>
  <si>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</si>
  <si>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</si>
  <si>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</si>
  <si>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</si>
  <si>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</si>
  <si>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</si>
  <si>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</si>
  <si>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</si>
  <si>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t>Actividad ejecutada con corte al II Trimestre del 2022.</t>
  </si>
  <si>
    <t>Actividad presentó eventualidad con corte al II Trimestre del 2022.</t>
  </si>
  <si>
    <t>OBSERVACIONES REMITIDAS POR AGN EL 08/08/2022</t>
  </si>
  <si>
    <t>La entidad reporta un avance del 25% nuevamente, a la fecha la entidad remite:
• Listado de asistente a capacitación de organización documental y TRD
• Citación a capacitación de fecha 28/04/2022 por teams
• Material de capacitación (24 diapositivas)
• Inventario documental de las distintas oficinas productoras
La ANT manifiesta que ha venido trabajando en el levantamiento de inventarios donde reportan un avance de 23 de 31 unidades productoras y de las 23, 6 de ellas se han levantado al 100%
Se insta a la entidad 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t>
  </si>
  <si>
    <t>% DE AVANCE DE LATAREA</t>
  </si>
  <si>
    <t>La entidad reporta un avance del 0%, a la fecha la entidad remite:
• Formato único de inventario documental de la subdirección de Talento Humano, con 420
registros
• Inventario de historias laborales con ingreso en Orfeo donde se discriminan las activas de
las inactivas
• Muestra OCI historias laborales en Excel
Se reciben las evidencias a conformidad y se invita a la entidad a revisar el porcentaje de
avance reportado ya que las evidencias remitidas logran estimar un porcentaje
considerable. Sobre la muestra de OCI es una buena herramienta que permite distinguir las
tipologías documentales dentro del expediente laboral, sin embargo, estas muestras
requieren de una copia digitalizada de los primeros folios del expediente que permita
verificar la correcta implementación de la hoja de control y de la foliación del mismo.
Por lo anterior, se invita a remitir:
Muestra de implementación de la hoja de control acompañado de los documentos que
conforman el expediente;
Certificación por parte del jefe de control interno de gestión respecto a los expedientes de
historias laborales, verificar que cumplen con los requerimientos de organización,
almacenamiento y rotulación de cajas y carpetas
Conclusión: Hallazgo no se da por superado</t>
  </si>
  <si>
    <t>La entidad reporta un avance del 42,50%, a la fecha la entidad remite:
• Estudio de análisis de vulnerabilidad sísmica y estructural de INVIAS (no se encuentra
relación con el hallazgo)
• Concepto de estructura – Historia del arte de reforzamiento estructural del edificio ANT
ubicado en Bogotá Calle 43 No. 57-41
• Informe de solicitudes de expedientes realizadas de la vigencia 2021 con corte a abril de
2022 (93 folios)
• Programa de gestión documental, versión preliminar (39 folios)
• 30 Actas para seguimiento de la organización documental por oficina productora de la entidad.
Listado de asistente a capacitación de organización documental y TRD
• Citación a capacitación de fecha 28/04/2022 por teams
• Cronograma de monitoreo y seguimiento en formato Excel.
• Circular No. 12 Directrices para el manejo de archivos de gestión de fecha 03/05/2022
Si bien se evidencia que la entidad hace seguimiento y capacitación para la adecuada gestión de sus conocimientos frente a la organización documental, reforzada a su vez con la formulación de su PGD, es preciso indicar que las evidencias para subsanar el hallazgo son:
Conformación de los expedientes o unidades documentales, atendiendo los principios archivísticos, y los tipos documentales que señala las TRD para cada una de las series. (registros audiovisuales/fotográficos de los procesos técnicos a los expedientes) Identificación de gavetas, estantería y demás mobiliario dispuesto para el almacenamiento de los archivos de gestión, con el código y nombre de la serie documental, conforme a las Tablas de Retención Documental. (registros audiovisuales/fotográficos)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</si>
  <si>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No aplica, hallazgo fue dado por superado por el AGN en el marco del tercer segumiento al plan de mejoramiento - etapa de vigilancia mediante el radicado orfeo ANT 20226200915182 del 08/0/2022.</t>
  </si>
  <si>
    <t>CARACTERIZACIÓN HALLAZGOS</t>
  </si>
  <si>
    <t>CLASIFICACIÓN GENERAL</t>
  </si>
  <si>
    <t>TIPIFICACIÓN PRINCIPAL</t>
  </si>
  <si>
    <t>TIPIFICACIÓN 1</t>
  </si>
  <si>
    <t>TIPIFICACIÓN 2</t>
  </si>
  <si>
    <t>Contratación
Gestión Documental</t>
  </si>
  <si>
    <t>Deficiencias en la vigilancia y control en la supervisión - Contratos de Prestación de Servicios
Debilidades en la conformación de los archivos de gestión - Expedientes Contratos de Prestación de Servicios</t>
  </si>
  <si>
    <t>Contratación
Gestión Documental
Contabilidad</t>
  </si>
  <si>
    <t>Desembolsos sin corroborar los soportes para el cumplimiento del convenio</t>
  </si>
  <si>
    <t>Gestión Documental</t>
  </si>
  <si>
    <t>Debilidades en la conformación de los archivos de gestión - Expedientes Iniciativas Comunitarias, Subsidios y Contratos de Prestación de Servicio</t>
  </si>
  <si>
    <t>Contratación
Contabilidad</t>
  </si>
  <si>
    <t xml:space="preserve">Deficiencias en la vigilancia y control en la supervisión - Contratos de Suministros
Registros contables efectuados sin los debidos soportes - Contratos de Suministros
</t>
  </si>
  <si>
    <t>Debilidades  en los documentos que soportan los gastos que demuestren la ejecución del contrato
Debilidades en los requisitos para registro de cuentas por pagar y/o reserva presupuestal</t>
  </si>
  <si>
    <t>Contabilidad</t>
  </si>
  <si>
    <t xml:space="preserve">Debilidades en la causación de los pagos - Iniciativas Comunitarias </t>
  </si>
  <si>
    <t>Subsidio Integral de Reforma Agraria - SIRA</t>
  </si>
  <si>
    <t>Debilidades en los recursos recibidos en cuentas controladas de los proyectos productivos</t>
  </si>
  <si>
    <t>Fondo de Tierras para la Reforma Rural Integral - Administración</t>
  </si>
  <si>
    <t>Debilidades en el registro de inventario Fondo Tierras</t>
  </si>
  <si>
    <t xml:space="preserve">Debilidades en la conciliación y comunicación entre las dependencias responsables de la adquisición de predios y contabilidad. </t>
  </si>
  <si>
    <t>Contratación</t>
  </si>
  <si>
    <t>Debilidades en la vigilancia y control en la supervisión</t>
  </si>
  <si>
    <t xml:space="preserve"> giro de los recursos no refleja la ejecución financiera del mismo</t>
  </si>
  <si>
    <t>Presupuesto</t>
  </si>
  <si>
    <t>Debilidades en la aplicación del Principio de especialización presupuestal</t>
  </si>
  <si>
    <t>Contratos con funciones propias de funcionamiento de la entidad pagos por rubros de inversión</t>
  </si>
  <si>
    <t>Constitución de cuentas por pagar sin lleno de requisitos - Convenios</t>
  </si>
  <si>
    <t xml:space="preserve">Debilidades en el sistema SIIF Nación al no permitir realizar cuentas por pagar en el periodo transición </t>
  </si>
  <si>
    <t>Constitución de cuentas por pagar sin lleno de requisitos - Subsidio Integral de Reforma Agraria SIRA</t>
  </si>
  <si>
    <t>Iniciativas Comunitarias</t>
  </si>
  <si>
    <t>Debilidades en la contratación de los bienes y servicios de la iniciativa comunitaria</t>
  </si>
  <si>
    <t>Inoportunidad en el giro de gastos notariales, escrituración y registro</t>
  </si>
  <si>
    <t>Debilidades en la supervisión al proyecto productivo de iniciativa comunitaria.</t>
  </si>
  <si>
    <t>Debilidades en la dotación de herramientas y soportes de capacitación, sin que se requiriera al proveedor sobre el particular</t>
  </si>
  <si>
    <t>Entrega de unos fertilizantes sin tener un análisis de suelos para ver las necesidades reales de los mismos
No se contemplaron actividades de comercialización del proyecto tendientes al desarrollo del potencial productivo.</t>
  </si>
  <si>
    <t>Destinación de bienes y servicios que no están debidamente justificados en términos de necesidad y utilidad</t>
  </si>
  <si>
    <t>Fondo de Tierras para la Reforma Rural Integral</t>
  </si>
  <si>
    <t xml:space="preserve">Debilidades en la operatividad contable y presupuestal del FNT
</t>
  </si>
  <si>
    <t>Debilidades en el ingreso de predios al FNT</t>
  </si>
  <si>
    <t>Predios ingresados con valor cero</t>
  </si>
  <si>
    <t>Administración de predios baldíos - Islas del Rosario</t>
  </si>
  <si>
    <t xml:space="preserve">Debilidades en los contratos de arrendamiento </t>
  </si>
  <si>
    <t>Debilidades en la gestión de cobro de cartera</t>
  </si>
  <si>
    <t>Debilidades en las medidas para proteger la diversidad e integridad del ambiente</t>
  </si>
  <si>
    <t>Demoras en la depuración de los bienes transferidos por INCODER</t>
  </si>
  <si>
    <t>Bienes ingresados con valor $0</t>
  </si>
  <si>
    <t>Debilidades en la conformación de expedientes - Reservas Presupuestales</t>
  </si>
  <si>
    <t xml:space="preserve">Debilidades en la vigilancia y control en la supervisión - Convenios
</t>
  </si>
  <si>
    <t xml:space="preserve">Debilidades en el control en la administración y ejecución de recursos públicos </t>
  </si>
  <si>
    <t>Debilidades en el informe de legalización de recursos por parte del supervisor
Sobreestimación de recursos entregados en administración</t>
  </si>
  <si>
    <t xml:space="preserve">Debilidades en la vigilancia y control en la supervisión - Convenios
</t>
  </si>
  <si>
    <t>Inoportunidad en  informes de legalización
Información financiera no cumple con las Características Cualitativas
Soportes legalización sin el lleno de requisitos</t>
  </si>
  <si>
    <t>Inoportunidad en los reintegros de las incapacidades de los funcionarios</t>
  </si>
  <si>
    <t>Subestimación de cuenta</t>
  </si>
  <si>
    <t>Contabilidad
Fondo de Tierras para le Reforma Rural Integral - Financiera</t>
  </si>
  <si>
    <t>Inconsistencias cuenta Inventarios Terrenos Recaudos entre contabilidad y el Fondo Nacional Agrario –FNA</t>
  </si>
  <si>
    <t>Sobreestimación de cuenta</t>
  </si>
  <si>
    <t xml:space="preserve">Inoportunidad en la revocatoria de actos administrativos 
</t>
  </si>
  <si>
    <t>Predios no ingresados al patrimonio de la ANT</t>
  </si>
  <si>
    <t>Debilidades en el Manual de políticas contables</t>
  </si>
  <si>
    <t>No se evidencia la política específica, que muestre las características y el manejo especifico en cuanto a: Reconocimiento, clasificación, medición inicial, medición posterior y revelación de algunas cuentas</t>
  </si>
  <si>
    <t>Baja ejecución de reservas presupuestales</t>
  </si>
  <si>
    <t>Constitución de reservas presupuéstales sin lleno de requisitos - Compra de Predios</t>
  </si>
  <si>
    <t>Constitución de reservas presupuéstales sin lleno de requisitos - Contratos de Prestación de Servicios</t>
  </si>
  <si>
    <t>Debilidades en la constitución de vigencias futuras</t>
  </si>
  <si>
    <t>Debilidades en la formulación de  estudios y documentos previos - Convenios
Debilidades en la vigilancia y control en la supervisión - Convenios</t>
  </si>
  <si>
    <t>Contratación
Gestión Documental</t>
  </si>
  <si>
    <t xml:space="preserve">Debilidades en la formulación de  estudios y documentos  previos - Contratos Interadministrativos
</t>
  </si>
  <si>
    <t xml:space="preserve">Presunto incumplimiento contractual
</t>
  </si>
  <si>
    <t>No ejecución de reserva presupuestal</t>
  </si>
  <si>
    <t>Sobrecostos en los servicios contratados</t>
  </si>
  <si>
    <t>Debilidades en la liquidación contractual</t>
  </si>
  <si>
    <t>Contratación
Gestión Documental</t>
  </si>
  <si>
    <t xml:space="preserve">Debilidades en la vigilancia y control en la supervisión - Convenios
Debilidades en la conformación de los archivos de gestión - Expedientes Convenios
</t>
  </si>
  <si>
    <t>Inexistencia de  información financiera detallada
Ausencia de informes formales de supervisión técnica y financiera</t>
  </si>
  <si>
    <t>Debilidades en la formulación de  estudios y documentos previos - Convenios
Debilidades en la publicación de información en el SECOP
Debilidades en la vigilancia y control en la supervisión - Convenios</t>
  </si>
  <si>
    <t xml:space="preserve">Debilidades en la formulación de  estudios y documentos previos - Contratos Interadministrativos 
Debilidades en la vigilancia y control en la supervisión - Contratos Interadministrativos </t>
  </si>
  <si>
    <t>Inconsistencias en los soportes para pago del contrato
Soportes de los gastos ejecutados no cumplen con los requisitos de facturación y documentos equivalentes para soportarlos.</t>
  </si>
  <si>
    <t>Adquisición de predios</t>
  </si>
  <si>
    <t>Debilidades en la visita técnica</t>
  </si>
  <si>
    <t xml:space="preserve"> Predios no aptos</t>
  </si>
  <si>
    <t xml:space="preserve">Inexistencia de apropiación presupuestal </t>
  </si>
  <si>
    <t>Debilidades en la formulación de estudios y documentos previos - Contratos de Prestación de Servicios</t>
  </si>
  <si>
    <t xml:space="preserve">Contratos de prestación de servicios, pactando honorarios sin el  lleno de los requisitos legales. </t>
  </si>
  <si>
    <t>Ejecución parcial del subsidio integral</t>
  </si>
  <si>
    <t>No desembolso del subsidio proyecto productivo</t>
  </si>
  <si>
    <t>Constitución, ampliación, saneamiento o restructuración de resguardos indígenas</t>
  </si>
  <si>
    <t>Plan de atención a comunidades étnicas</t>
  </si>
  <si>
    <t>No concertación del proyecto de inversión con la Comisión Nacional de Territorios Indígenas – CNTI</t>
  </si>
  <si>
    <t>Deficiencias en la vigilancia y control en la supervisión de Contratos de Prestación de Servicios</t>
  </si>
  <si>
    <t>Inconsistencias en los informes de los contratistas</t>
  </si>
  <si>
    <t>Ausencia de medios de verificación en la entrega de productos en contratos de prestación de servicios</t>
  </si>
  <si>
    <t>Sistema Integrado de Tierras –SIT</t>
  </si>
  <si>
    <t>Calidad de los datos del  SIT- RESO</t>
  </si>
  <si>
    <t>Zonas de Reservas Campesina - ZRC</t>
  </si>
  <si>
    <t xml:space="preserve">Deficiencias en la atención de solicitudes de constitución de ZRC
Deficiencias en los planes de desarrollo sostenible </t>
  </si>
  <si>
    <t>Planes de Ordenamiento Social  de la Propiedad Rural - POSPR</t>
  </si>
  <si>
    <t>Demora en el inicio de la fase de implementación</t>
  </si>
  <si>
    <t xml:space="preserve">Fondo de Tierras para la Reforma Rural Integral - Financiero </t>
  </si>
  <si>
    <t xml:space="preserve">Debilidades en la operatividad contable y presupuestal del FNA
</t>
  </si>
  <si>
    <t>No incorporación de recursos al FNA</t>
  </si>
  <si>
    <t>Incumplimiento del procedimiento establecido</t>
  </si>
  <si>
    <t>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t>
  </si>
  <si>
    <t>Procedimiento de compra de predios DAT</t>
  </si>
  <si>
    <t>Protección de territorios ancestrales de comunidades indígenas</t>
  </si>
  <si>
    <t>Solicitudes sin expedición de resoluciones de protección jurídica</t>
  </si>
  <si>
    <t>Inexistencia de metas en los proyectos de inversión</t>
  </si>
  <si>
    <t>Inexistencia de lineamientos sobre enfoque diferencial étnico para la realización de las visitas</t>
  </si>
  <si>
    <t>Inexistencia de la etapa oposiciones y los recursos  en el procedimiento</t>
  </si>
  <si>
    <t>Baja adjudicación de predios del FNT</t>
  </si>
  <si>
    <t>Debilidades en la articulación de los procedimientos de constitución, ampliación, saneamiento o reestructuración y el de compra directa de predios</t>
  </si>
  <si>
    <t>Bajo nivel de cumplimiento de las metas e indicadores
Inconsistencias en el reporte de indicadores  en el Sistema de Seguimiento de Proyectos de Inversión (SPI)</t>
  </si>
  <si>
    <t xml:space="preserve">Inexistencia de metas en los proyectos de inversión
</t>
  </si>
  <si>
    <t>Desarticulación del proyecto de inversión y el plan de acción institucional</t>
  </si>
  <si>
    <t>Plan de titulación colectiva comunidades negras</t>
  </si>
  <si>
    <t>Inexistencia del plan titulación colectiva</t>
  </si>
  <si>
    <t>Debilidades criterios de priorización para la atención de las solicitudes  de constitución, ampliación, saneamiento o reestructuración de resguardos indígenas</t>
  </si>
  <si>
    <t>Clarificación y reestructuración de los resguardos de origen colonial o republicano</t>
  </si>
  <si>
    <t>Ausencia de lineamientos para la clarificación y reestructuración de los resguardos de origen colonial o republicano</t>
  </si>
  <si>
    <t>Debilidades del Sistema Integrado de Tierras –SIT para el seguimiento a los procesos de legalización y seguridad jurídica de los territorios indígenas</t>
  </si>
  <si>
    <t>Debilidades en la articulación interinstitucional</t>
  </si>
  <si>
    <t>Debilidades en la articulación entre la ANT y la URT en los procesos de legalización, seguridad jurídica y restitución de derechos territoriales</t>
  </si>
  <si>
    <t>Debilidades en la liquidación contractual - Convenios Internacionales</t>
  </si>
  <si>
    <t>Legalización sin soportes financieros detallados y soportados</t>
  </si>
  <si>
    <t>Contratación
Presupuesto</t>
  </si>
  <si>
    <t xml:space="preserve">Debilidades en la vigilancia y control en la supervisión - Convenios
Ejecución al cierre de la vigencia es cero
</t>
  </si>
  <si>
    <t>Legalización sin soportes financieros detallados y soportados
Inexistencia de ejecución del convenio</t>
  </si>
  <si>
    <t>No ingreso de predios procedentes de revocatorias de subsidio integral
Predios ingresados con valor 0</t>
  </si>
  <si>
    <t>Inoportunidad en el reporte a contabilidad de predios adquiridos por compra directa</t>
  </si>
  <si>
    <t>Procedimiento compra de predios Comunidades Indígenas</t>
  </si>
  <si>
    <t>Valorización de predios</t>
  </si>
  <si>
    <t>Predios ingresados con valor 0</t>
  </si>
  <si>
    <t>Subsidio Integral de Reforma Agraria - SIRA
Fondo de Tierras para la Reforma Rural Integral</t>
  </si>
  <si>
    <t>Inoportunidad en la revocatoria de actos administrativos 
Debilidades en el ingreso de predios al FNT</t>
  </si>
  <si>
    <t>Predios sin ingreso provenientes de revocatorias</t>
  </si>
  <si>
    <t>Debilidades en notas estados financieros</t>
  </si>
  <si>
    <t>Debilidades de control y seguimiento en la elaboración de las notas</t>
  </si>
  <si>
    <t>Constitución de reservas presupuestales sin lleno de requisitos</t>
  </si>
  <si>
    <t>Ejecución de recursos para funcionamiento por proyectos de inversión</t>
  </si>
  <si>
    <t>Debilidades en la publicación de la actividad contractual en el SECOP</t>
  </si>
  <si>
    <t>No publicación del proceso contractual</t>
  </si>
  <si>
    <t>Cambio de tipo de convenio</t>
  </si>
  <si>
    <t>Inoportunidad en la publicación del otrosí</t>
  </si>
  <si>
    <t>Deficiencias en la vigilancia y control en la supervisión - Contratos de Prestación de Servicios</t>
  </si>
  <si>
    <t xml:space="preserve">Omisión de los contratistas en el cumplimiento de las obligaciones del clausulado contractual
</t>
  </si>
  <si>
    <t>Debilidades en la formulación de estudios y documentos previos - Convenios</t>
  </si>
  <si>
    <t>Inadecuado clausulado del convenio</t>
  </si>
  <si>
    <t xml:space="preserve">Deficiencias en la vigilancia y control en la supervisión - Convenios
</t>
  </si>
  <si>
    <t>Presunta inobservancia a las normas que regulan la celebración de convenios con organismos de cooperación internacional
Desembolso de recursos del convenio sin el lleno de requisitos
Inconsistencias en los soportes para el pago del convenio
Contribuciones no incluidas en el valor del convenio</t>
  </si>
  <si>
    <t>Gestión Documental
Correspondencia</t>
  </si>
  <si>
    <t>Ausencia de hoja de control del expediente
Comunicaciones sin control de ingreso a la ANT (radicado ORFEO)</t>
  </si>
  <si>
    <t>Procedimiento de compra de predios Comunidades Indígenas</t>
  </si>
  <si>
    <t>Arriendos sin ajustar al valor real del predios
Inoportunidad en la celebración de contratos de arrendamiento</t>
  </si>
  <si>
    <t>Inconsistencias en los soportes para el pago del contrato</t>
  </si>
  <si>
    <t>Administración del talento humano</t>
  </si>
  <si>
    <t>Debilidades en el cumplimiento y certificación de la jornada laboral</t>
  </si>
  <si>
    <t>Adecuación Inmuebles</t>
  </si>
  <si>
    <t>Debilidades en el acceso y accesibilidad a personas con discapacidad.</t>
  </si>
  <si>
    <t>Procesos de clarificación y recuperación</t>
  </si>
  <si>
    <t>Insuficiente avance en los procesos de clarificación y recuperación</t>
  </si>
  <si>
    <t>Sentencia T- 488 de 2014 de la Corte Constitucional</t>
  </si>
  <si>
    <t>Debilidades en la conformación del inventario de baldíos de la Nación</t>
  </si>
  <si>
    <t>Inoportunidad en la apertura de folio de matricula inmobiliaria</t>
  </si>
  <si>
    <t>Insuficiencia en la depuración del fondo acumulado de titulación de baldíos</t>
  </si>
  <si>
    <t>Incumpliendo de las metas trazada en el proyecto de inversión</t>
  </si>
  <si>
    <t>Reporte de Indicadores
Gestión Documental</t>
  </si>
  <si>
    <t>Inconsistencias en el reporte de indicadores  en el  Sistema Unificado de Inversiones y Finanzas Públicas - SUIF</t>
  </si>
  <si>
    <t>Insuficiencia en la depuración del fondo acumulado de titulación de baldíos persona natural</t>
  </si>
  <si>
    <t>Insuficiencia en la depuración del fondo acumulado de titulación de baldíos persona natural
Sistema Integrado de Tierras –SIT - Aplicativo Titulación de baldíos a persona natural</t>
  </si>
  <si>
    <t>Gestión Documental
Titulación de baldíos</t>
  </si>
  <si>
    <t>Procesos Agrarios</t>
  </si>
  <si>
    <t xml:space="preserve">Demora de los procesos agrarios de clarificación, deslinde y recuperación </t>
  </si>
  <si>
    <t xml:space="preserve">Administración de predios baldíos </t>
  </si>
  <si>
    <t>Predios baldíos deslindados sin reglamentación de uso y manejo de sabanas y playones comunales</t>
  </si>
  <si>
    <t xml:space="preserve">Recuperación de predios baldíos </t>
  </si>
  <si>
    <t>Debilidades en la recuperación material de baldíos indebidamente ocupados</t>
  </si>
  <si>
    <t>Administración de predios baldíos - Islas del Rosario
Gestión Documental</t>
  </si>
  <si>
    <t xml:space="preserve">Debilidades en los contratos de arrendamiento
Debilidades en la conformación del expediente documental </t>
  </si>
  <si>
    <t>No disponibilidad de soportes de las actuaciones de los contratos y la supervisión de los mismos</t>
  </si>
  <si>
    <t>Retrasos en resolución de procesos de deslinde</t>
  </si>
  <si>
    <t>Inoportunidad en la gestión de las Sabanas Comunales de Miramar de Guanapalo</t>
  </si>
  <si>
    <t>Sabanas Comunales de La Vega Arriba</t>
  </si>
  <si>
    <t>Inconsistencias en el polígono de Sabanas Comunales La Esmeralda</t>
  </si>
  <si>
    <t>Retrasos en resolución de procesos de clarificación de la propiedad</t>
  </si>
  <si>
    <t>Hacienda Arroyo grande, Cartagena de Indias</t>
  </si>
  <si>
    <t>No acumulación de procesos predios  Juan Acosta</t>
  </si>
  <si>
    <t>Inconsistencias en la resolución de procesos de deslinde</t>
  </si>
  <si>
    <t>Error en la identificación del predio baldío a recuperar 
Sabana Comunal San José Valledupar</t>
  </si>
  <si>
    <t>Adjudicación de baldíos</t>
  </si>
  <si>
    <t>Debilidades den la adjudicación de predios por debajo de la Unidad Agrícola Familiar</t>
  </si>
  <si>
    <t>Inoportunidad en la remisión de la copia de lo actuado a la ADR para la implementación o mejora de proyectos productivos</t>
  </si>
  <si>
    <t>Carencia de lineamientos para el cierre administrativo de un proceso
Carencia de lineamientos para predios que no se encuentran en municipios focalizados</t>
  </si>
  <si>
    <t>Debilidades en la articulación de la ANT con IGAC y la SNR</t>
  </si>
  <si>
    <t xml:space="preserve">Valorización y titularidad de predios </t>
  </si>
  <si>
    <t>Ingreso de predios con valor 0
Inconsistencias en la información entre contabilidad y el FNT</t>
  </si>
  <si>
    <t>Deficiencia en la vigilancia y control en la supervisión</t>
  </si>
  <si>
    <t>Debilidades en la información financiera detallada
Rendimientos financieros sin reportar</t>
  </si>
  <si>
    <t>Debilidades en el modulo de administración de predios baldíos</t>
  </si>
  <si>
    <t>Debilidades en la conformación del inventario de baldíos</t>
  </si>
  <si>
    <t>Registro de Sujetos de Ordenamiento - RESO</t>
  </si>
  <si>
    <t>Debilidades en la identificación de beneficiarios del fondo</t>
  </si>
  <si>
    <t>Inoportunidad en el diligenciamiento del RESO en la implementación del POSPR</t>
  </si>
  <si>
    <t>Plan Marco de Implementación - PMI</t>
  </si>
  <si>
    <t xml:space="preserve">Baja gestión en la entrega de predios </t>
  </si>
  <si>
    <t>Predios sin reporte de folio de matrícula inmobiliaria.</t>
  </si>
  <si>
    <t>Predios ingresado al FNT sin reporte de folio de matrícula inmobiliaria.</t>
  </si>
  <si>
    <t>Debilidades en documentos del Sistema Integrado de Gestión</t>
  </si>
  <si>
    <t>Falta de documentación de los criterios de priorización para la elaboración e implementación de los POSPR</t>
  </si>
  <si>
    <t>Inexistencia de lineamientos sobre enfoque diferencial en el modelo de atención por oferta</t>
  </si>
  <si>
    <t>Debilidades en la información financiera detallada</t>
  </si>
  <si>
    <t>Inexistencia de enfoque de genero en la estructuración de los POSPR</t>
  </si>
  <si>
    <t>Demora en la etapa de implementación del POSPR</t>
  </si>
  <si>
    <t>Desactualización del cronograma de intervención</t>
  </si>
  <si>
    <t>Debilidades en el esquema de seguimiento y evaluación del POSPR</t>
  </si>
  <si>
    <t>Inconsistencias en el tablero de control</t>
  </si>
  <si>
    <t>No implementación del modulo étnico en RESO</t>
  </si>
  <si>
    <t>Ausencia  de estructuración  y aprobación del FISO</t>
  </si>
  <si>
    <t>Debilidades en la valoración y puntuación del trámite del RESO</t>
  </si>
  <si>
    <t>Acceso a la información</t>
  </si>
  <si>
    <t>Inexistencia del mecanismo de publicación en la página web</t>
  </si>
  <si>
    <t>Inexistencia de lineamiento del contenido mínimo del expediente</t>
  </si>
  <si>
    <t>Debilidades en la formulación de POSPR</t>
  </si>
  <si>
    <t>Ausencia de  información sobre las condiciones técnicas y ambientales de los predios para el desarrollo de actividades productivas</t>
  </si>
  <si>
    <t>Debilidades en la  fase de formulación, ejecución y evaluación de los POSPR</t>
  </si>
  <si>
    <t xml:space="preserve">Debilidades para la constitución de reglamentos de playones comunales en el POSPR </t>
  </si>
  <si>
    <t>Planes de mejoramiento</t>
  </si>
  <si>
    <t>No establecimiento de acciones de mejora</t>
  </si>
  <si>
    <t>Objetivos de Desarrollo Social - ODS</t>
  </si>
  <si>
    <t>Ausencia del enfoque de genero en la planeación</t>
  </si>
  <si>
    <t>Reporte de Indicadores</t>
  </si>
  <si>
    <t>Debilidades en  el reporte de indicadores ODS</t>
  </si>
  <si>
    <t>Ausencia del enfoque de genero en la planeación de los indicadores</t>
  </si>
  <si>
    <t xml:space="preserve">No se encuentra alineado con el indicador del marco de indicadores mundiales establecidos por Naciones Unidas
Inexistencia  de ficha técnica adoptada
</t>
  </si>
  <si>
    <t>Indicador no se encuentra estandarizado al Plan Nacional de Desarrollo</t>
  </si>
  <si>
    <t>Sobreestimación al avance real en el cumplimiento de la meta ODS 1.4</t>
  </si>
  <si>
    <t>Desactualización de los planes de trabajo ODS respecto al Plan Nacional de Desarrollo vigente</t>
  </si>
  <si>
    <t>Debilidades en los criterios de priorización</t>
  </si>
  <si>
    <t>Ausencia de perspectiva de género en los factores de calificación y puntaje</t>
  </si>
  <si>
    <t>Recursos limitados para la financiación de la implementación de los POSPR</t>
  </si>
  <si>
    <t>Debilidades en la articulación entre la ANT y el Ministerio de Hacienda,  Agencia Nacional de Cooperación Internacional, otras con responsabilidades importantes, Ministerio de Educación, Ministerio de Salud, Consejería Presidencial para la Equidad de la Mujer y hasta el propio Departamento Nacional de Planeación</t>
  </si>
  <si>
    <t>Acceso a la Información</t>
  </si>
  <si>
    <t>Inoportunidad en la publicación de información en el portal web ODS</t>
  </si>
  <si>
    <t>Ausencia del reporte de indicador 1,4 hectáreas de pequeña y medina propiedad rural formalizadas - Objetivos ODS</t>
  </si>
  <si>
    <t>Inconsistencias en el reporte de indicadores  las plataformas SINERGIA, SIIPO y ODS</t>
  </si>
  <si>
    <t>Autoridades ambientales
Planes de Ordenamiento Social  de la Propiedad Rural - POSPR</t>
  </si>
  <si>
    <t>Financiera</t>
  </si>
  <si>
    <t>Debilidades en el procedimiento de compra - Comunidades Indígenas</t>
  </si>
  <si>
    <t>Debilidades en la notificación y registro de ofertas de compras
No se surtió la tradición del bien a las diferentes comunidades beneficiadas</t>
  </si>
  <si>
    <t>Las comunidades beneficiarias no cuenten con título traslaticio de dominio de los bienes inmuebles</t>
  </si>
  <si>
    <t>Debilidades de los mecanismos de planificación y seguimiento de planes, programas y proyectos en la entidad</t>
  </si>
  <si>
    <t>Diferencia en áreas de la consulta catastral, escritura pública, certificado de tradición y el plano topográfico levantado por el INCODER y termina adoptando áreas sin criterio y se evidencia la falta de resolución de reconocimiento de área emitida por el IGAC</t>
  </si>
  <si>
    <t>Falta de estudios Agronómico y/o Antropológico, socioeconómicos y de Tenencia de Tierras</t>
  </si>
  <si>
    <t>Falta de estudios de acotamiento de ronda hídrica</t>
  </si>
  <si>
    <t>Debilidades en acuerdos de pagos</t>
  </si>
  <si>
    <t xml:space="preserve">Debilidades para la terminación del contrato de manera unilateral y la restitución inmediata del predio </t>
  </si>
  <si>
    <t>Incumplimiento de contrato por mora</t>
  </si>
  <si>
    <t xml:space="preserve">Debilidades en la recuperación de los predios
Debilidades en la conformación del expediente documental
</t>
  </si>
  <si>
    <t>Debilidades del INCODER en la cancelación de la anotación ante la ORIP una vez recuperados los predios
El expediente no cuenta con documentos relacionados con las gestiones adelantadas para la recuperación del predio</t>
  </si>
  <si>
    <t>Incremento en la edad de cartera</t>
  </si>
  <si>
    <t xml:space="preserve">Cartera superior a 90 días </t>
  </si>
  <si>
    <t>Debilidades en la recuperación de los predios
Debilidades en la gestión de cartera</t>
  </si>
  <si>
    <t xml:space="preserve">Acción de Controversias Contractuales y Acción de Reparación Directa, con la intención de recuperar la cartera que se encuentra en mora </t>
  </si>
  <si>
    <t>El valor mensual del canon de arrendamiento de los predios arrendados no corresponde al valor estipulado por la normatividad en relación con su uso</t>
  </si>
  <si>
    <t>Presuntas irregularidades del INCODER en la adjudicación de predios</t>
  </si>
  <si>
    <t xml:space="preserve">Debilidades en los estudios, análisis, información personal, laboral y étnica, de cada una de las personas naturales y/o jurídicas a las cuales se le otorgó la calidad de arrendatario </t>
  </si>
  <si>
    <t>Gestión documental</t>
  </si>
  <si>
    <t xml:space="preserve">Debilidades en la conformación de expediente documentales </t>
  </si>
  <si>
    <t xml:space="preserve">Expedientes documentales contratos de arrendamiento de Islas del Rosario y San Bernardo </t>
  </si>
  <si>
    <t>Debilidades en la conformación de expediente documentales</t>
  </si>
  <si>
    <t>Área máxima de terreno insular que puede ser objeto de contrato de arrendamiento</t>
  </si>
  <si>
    <t xml:space="preserve">Debilidades en la base de datos de actualización catastral de la ANT </t>
  </si>
  <si>
    <t>Diferencias en el registro de información que proviene del contrato, con la que se encuentra en la base de datos en lo referente a cédula catastral y matrícula inmobiliaria, así como en la medición de las áreas de los predios arrendados.</t>
  </si>
  <si>
    <t>Inoportunidad en el inicio de acciones tanto administrativas como jurídicas para el cobro y recuperación de la cartera morosa</t>
  </si>
  <si>
    <t>Prescripción de acciones para recuperación de cartera morosa
Inicio de procesos declarativos enunciando que los contratos de arrendamiento suscritos eran unos títulos complejos que les impedía dar inicio al proceso de cobro coactivo</t>
  </si>
  <si>
    <t xml:space="preserve">Se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t>
  </si>
  <si>
    <t xml:space="preserve">Demoras de la Entidad en el inició el proceso sancionatorio y presentación de las acciones de controversia contractual y reparación directa 
No se evidencian los documentos que soporten las actuaciones adelantas por la ANT </t>
  </si>
  <si>
    <t>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t>
  </si>
  <si>
    <t>Inoportunidad iniciado en el inicio de procesos ejecutivos  para el cobro de los arriendos provenientes de los incumplimientos de los pagos derivados de los contratos de arrendamiento</t>
  </si>
  <si>
    <t>Contratación
Contabilidad</t>
  </si>
  <si>
    <t>Deficiencias en la vigilancia y control en la supervisión - Convenios
Debilidades en la información contable registrada en cierre de vigencia - Convenios</t>
  </si>
  <si>
    <t>Diferencias entre la información contable y la ejecución financiera del Convenio a cierre de vigencia
Debilidades en la realización de conciliaciones</t>
  </si>
  <si>
    <t>Inoportunidad en la legalización de los recursos entregados en administración
Reconocimiento contable sin los respectivos soportes
Debilidades en la realización de conciliaciones
Diferencias absolutas a 31/12/2021 entre los informes de supervisión y lo registrado contablemente</t>
  </si>
  <si>
    <t>Constitución de cuentas por pagar sin lleno de requisitos</t>
  </si>
  <si>
    <t>Debilidades en la revelación de las notas contables de los estados financieros</t>
  </si>
  <si>
    <t>Debilidades en la vigilancia y control en la supervisión - Convenios</t>
  </si>
  <si>
    <t>Baja ejecución presupuestal</t>
  </si>
  <si>
    <t>Presupuesto
Contabilidad</t>
  </si>
  <si>
    <t xml:space="preserve">Gestión Documental </t>
  </si>
  <si>
    <t>Debilidades en la conformación de los archivos de gestión - Expedientes Contractuales</t>
  </si>
  <si>
    <t xml:space="preserve">Contratación
Gestión Documental 
</t>
  </si>
  <si>
    <t xml:space="preserve">Debilidades en la vigilancia y control en la supervisión - Expedientes Contractuales
Debilidades en la conformación de los archivos de gestión - Expedientes Contractuales
</t>
  </si>
  <si>
    <t>Iniciativas comunitarias</t>
  </si>
  <si>
    <t>Debilidades en la supervisión del proyecto productivo de iniciativas comunitarias</t>
  </si>
  <si>
    <t>Memorando con soportes documentales para ingreso el fondo de tierras</t>
  </si>
  <si>
    <t>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t>
  </si>
  <si>
    <t>Una vez se realicé la actualización formal de los documentos, se adelantará la socialización de las actualizaciones realizadas en los manuales.</t>
  </si>
  <si>
    <t xml:space="preserve">En relación a la actividad de Ajustar el formato de reporte y seguimiento de la supervisión  a los contratos y/o convenios, en el Sistema Integrado de Gestión, el Grupo de Contratos y Secretaría General reportan que, actualmente se encuentran en estudio los lineamientos para ajustar los procesos de seguimiento y monitoreo de los contratos y/o convenios. Se adjunta como borrador la propuesta de formato sujeta a modificaciones y aprobación por parte de la Secretaria General. </t>
  </si>
  <si>
    <t xml:space="preserve">El equipo de Tesorería de la Subdirección Administrativa y Financiera reporta los seguimientos realizados al PAC para el mes de julio. Se adjuntan como evidencia las comunicaciones enviadas por parte de la SAF a las dependencias con la ejecución retrasada. </t>
  </si>
  <si>
    <t xml:space="preserve">En cumplimiento de la acción de mejora propuesta, se han adelantado las mesas de seguimiento a la ejecución presupuestal, para el reporte correspondiente al III Trimestre se adjuntan las actas correspondientes a los meses de julio y agosto. </t>
  </si>
  <si>
    <t>Actividad en términos para su ejecución, para el cumplimiento de la acción de mejora, se trabaja con la información obtenida en el Diagnostico de la serie documental "CONTRATOS".</t>
  </si>
  <si>
    <t>La Subdirección Administrativa y Financiera - Gestión Documental está realizando la actualización del Instructivo de organización de archivos de gestión, en el cual se incluyó un apartado sobre la conformación de expedientes electrónicos en la plataforma SECOP de Colombia Compra Eficiente para la serie documental CONTRATOS. Como evidencia se aporta el documento actualizado.</t>
  </si>
  <si>
    <t xml:space="preserve">La Subdirección Administrativa y Financiera realizó la solicitud de modificación de la acción de mejora, toda vez que esta fue declarada inefectiva por la Oficina de Control Interno en el marco del Informe de la Auditoría al proceso de Administración de Bienes y Servicios. Se adjunta como evidencia el memorando de remisión y la formulación del plan de mejoramiento. </t>
  </si>
  <si>
    <t>La Subdirección de Talento Humano remite como evidencia de cumplimiento el informe de rendición de cuentas.</t>
  </si>
  <si>
    <t xml:space="preserve">Mediante acta COPASST No 11 del 25 de febrero de 2022 los miembros del comité aprobó la metodología utilizada para la Rendición de cuentas. Se procedió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electrónico del 22 de abril de 2022 donde se envió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</si>
  <si>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Como avance de gestión, en cuanto al módulo Persona Natural 160,  entregado en el mes de junio y de acuerdo con lo indicado en la acción de mejora en el que las reuniones de seguimiento se deben realizar después del  tercer mes de ser entregado en producción, se agendaron las tres sesiones de seguimiento en las siguientes fechas: Primera sesión: 15-Sept-2022; Segunda sesión: 5-dic-2022; Tercera sesión: 2-mar-2023. Efectivamente, la primera reunión de este módulo se reprogramó y se realizó el 21 de septiembre del 2022. Por lo tanto, se cuenta con un documento resumen de esta reunión junto con su presentación. El acta de esta reunión está en trámite de firmas (Ver en la carpeta SOP III tri 2022/AME-523/Reunión baldíos PN).
Por otra parte,  la última reunión del modulo baldíos restitución está programada para el 30 de septiembre, para validar el desempeño funcional y proponer ajustes de ser requeridos.
Asimismo, se avanzó con la definición de los formatos para adelantar las encuestas de Uso y Apropiación para los usuarios tanto de los módulos de Restitución como de Baldíos Persona Natural. Además, se elaboró una guía para la gestión de las encuestas que se van a aplicar (Ver en la carpeta SOP III tri 2022/AME-523/Metodología).</t>
  </si>
  <si>
    <t xml:space="preserve">Como avance de gestión, se presenta informe de estado del proceso de liquidación judicial, así como la relación de reintegración de rendimientos financieros realizados al período de evaluación.
</t>
  </si>
  <si>
    <t>Durante el tercer trimestre de la vigencia 2022 no se expidieron actos administrativos de cierre de etapa probatoria. 
 La actividad se encuentra dentro de los términos y tiene como fecha de terminación el 30 de diciembre de 2022.</t>
  </si>
  <si>
    <t>Se anexa al reporte  el informe actualizado con las gestiones procesales realizadas por la Subdirección de Procesos Agrarios y Gestión Jurídica dentro de las cuales se destacan resoluciones finales, respuesta a recursos administrativos y se incluyó un capítulo de actuaciones adicionales para lograr la remisión de 29 procesos de recuperación que habían sido archivados sin cumplir con formalidades necesarias para garantizar su recuperación material</t>
  </si>
  <si>
    <t>El equipo de Subdirección de Procesos Agrarios y Gestión Jurídica se encuentra en la labor de actualización de la base de procesos de recuperación en islas del rosario atendiendo a las gestiones procesales reportadas en el informe de la AME 664, así como en el trabajo de intervención documental que se ha realizado.</t>
  </si>
  <si>
    <t xml:space="preserve">Este informe  es el mismo documento reportado para la acción 644 , el cual se anexó al reporte. </t>
  </si>
  <si>
    <t>Es preciso indicar que la actividad tiene fecha de inicio el 1/03/2023 y fecha de terminación el 31/12/2023</t>
  </si>
  <si>
    <t>Se observó 233 formatos de salida de Almacén de modalidad trabajo en casa por pandemia COVID-19, los cuales no se ha evidenciado que se hayan devuelto la totalidad de los bienes registros en este formato de salida, a pesar de que desde el mes de abril de 2022 la Agencia efectuó el retorno presencial a la oficina de los funcionarios y contratistas, teniendo como referencia la circula Nro. 11 ANT, así mismo, la resolución 666 de abril del gobierno donde se establece el fin de la emergencia sanitaria ocasionada por el COVID-19 para el 30 de junio del 2022. Así mismo, no se evidenció el diligenciamiento del formato de reintegro de los bienes a la Agencia, el formato de salida ADMBS-F-032 no se diligenció en su totalidad (faltando la fecha de salida, la fecha de ingreso cuando el bien es reintegrado, la firma y cedula de ciudadanía de la persona que ingresa el bien, firma de quien valida el reintegro del elemento). Por lo anterior, se evidenció debilidades en el retorno y control de los bienes que salieron de la Agencia, para el trabajo en casa por pandemia Covid-19.</t>
  </si>
  <si>
    <t>Sandra Milena Bejarano Pinzón - Contratista OCI
Marco Aurelio Cumbe Gallo - Contratista OCI</t>
  </si>
  <si>
    <t xml:space="preserve">El equipo auditor evidenció la base de datos ACT159 del aplicativo Apoteosys, con corte a 31 de diciembre 2021, que cuenta con 8.769 activos fijos registrados en el sistema para el control, en donde se puede observar el tipo de activo, placa, nombre, fecha de registro, fecha de adquisición, marca, centro de utilidad, ubicación, funcionario responsable del activo, valor de la adquisición, sin embargo, el valor mensual de la depreciación y el tema de recálcalos de activos fijos lo calcula Almacén en forma manual en Excel debido que el aplicativo no reporta dicho valor de forma automática. Igualmente, se evidenció que la herramienta Apoteosys, tiene debilidades para la generación de la información que se entrega a contabilidad para el cierre de periodo mensual, por las debilidades relacionadas en el párrafo anterior y por no unificar los sufijos (-1-2- 3) establecidos a un mismo código del bien, evidenciándose en el aplicativo como una duplicidad a las referencias.
Incumpliendo el Manual de Políticas Contable y la necesidad por el cual la entidad efectuó la inversión del aplicativo, los servicios especializados de soporte, mantenimiento, actualización y asesoría del Módulo de Servicios Administrativos de la ANT- APOTEOSYS, que consistía en dar cumplimiento con las Normas Internacionales de Contabilidad para el Sector Público, y con el fin de asegurar que las normas y procesos se cumplan de forma homogéneas y consistentes a través de sistemas auxiliares del macroprocesos SIIF NACIÓN. </t>
  </si>
  <si>
    <t>Sandra Milena Bejarano Pinzón - Contratista OCI
Marco Aurelio Cumbe Gallo  - Contratista OCI</t>
  </si>
  <si>
    <t>Informe sobre la actividad litigiosa del Estado - EKOGUI, I Semestre del 2018.</t>
  </si>
  <si>
    <t>Informe sobre la Actividad Litigiosa del Estado - EKOGUI, II Semestre 2022</t>
  </si>
  <si>
    <t>Informe sobre la Actividad Litigiosa del Estado - EKOGUI, I Semestre del 2018.</t>
  </si>
  <si>
    <t>Informe de Actividad Litigiosa del Estado - EKOGUI, II Semestre 2018</t>
  </si>
  <si>
    <t xml:space="preserve">Sandra Milena Bejarano Pinzón - Contratista OCI 
Dolly Nayibe Ojeda Hernández - Contratista OCI </t>
  </si>
  <si>
    <t xml:space="preserve">Carlos Andres Sanchez Huertas - Gestor OCI
Eliana Paola Castro Arrieta 			- Contratista OCI           </t>
  </si>
  <si>
    <t>Auditoría Gestión Financiera – Contable y Presupuestal 2021</t>
  </si>
  <si>
    <t>Informe sobre la Actividad Litigiosa del Estado - EKOGUI, I Semestre del 2021</t>
  </si>
  <si>
    <t>Auditoría a la adjudicación de baldíos - Revocatoria directa  de los actos de adjudicación de baldíos a persona natural</t>
  </si>
  <si>
    <t>En respuesta a la actividad en el mes de marzo se le realizo una capacitación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</si>
  <si>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Corregir los errores en la interpretación del criterio para determinar el régimen jurídico aplicable a las solicitudes de revocatoria, llegando a obtener correcta valoración de los expedientes de las solicitudes de revocatoria</t>
  </si>
  <si>
    <t xml:space="preserve">Las capacitaciones de normativa aplicable y en la actualización de temas de revocatoria de adjudicación de baldíos, están programas para el mes de julio </t>
  </si>
  <si>
    <t>Se están interviniendo los procesos de revocatoria, 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</si>
  <si>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En comité del 29/11/2021 se presentó al Comité Coordinador de Control Interno, propuesta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contractuales y el calendario de programación para la vigencia 2022 es que se propone el ajuste en la fecha de finalización para el 1 de julio de 2022.
Esta propuesta ha sido aprobada en el Comité citado, quedando ajustada la fecha de cumplimiento.</t>
  </si>
  <si>
    <t>Se anexa acta de reunión donde se trataron los errores a corregir y se establece el proceso de organización interna de expedientes; inventario realizado de los expedientes; y archivo de registro de expedientes revocatoria a 31 de marzo de 2022.</t>
  </si>
  <si>
    <t>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Se anexa soporte imagen correo del reporte.</t>
  </si>
  <si>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</si>
  <si>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Acta No. 02 de la sesión del Comité Institucional de Coordinación de Control Interno realizada el 18/07/2022.</t>
  </si>
  <si>
    <t>Se realiza avance de 17 procesos, los cuales corresponden a  21 tomos, de los predios El Gran Chaparral, Angie, Casa Lote, La Misericordia, Brisas del Magdalena, Palmichas, Cuatro Vientos, Las Lagunas, Santa Lucina, El Triángulo, Guasimal, El Milagro, Brisas del Llano, La Laguna, Los Mangones, Los Centauros y El Tanque.
Se anexan los soportes de los expediente intervenidos, de acuerdo a las recomendaciones de Control Interno. Ver carpeta AMI-155</t>
  </si>
  <si>
    <t xml:space="preserve">Se realizó capación por parte de Gestión Documental  a profesionales que conforman  el grupo de Revocatorias Directas, respecto a la conformación de expedientes y buenas prácticas en gestión documental. </t>
  </si>
  <si>
    <t>Coordinar con la Dirección de Acceso a Tierras - Gestión Documental, que las peticiones relacionadas con revocatoria directa, sean reasignadas de primero mano a los grupos que aplican los procedimientos de revocatorias directas implementados</t>
  </si>
  <si>
    <t>Gestión documental cumple con la actividad en los tiempos establecidos de reasignar peticiones relacionadas con  los procedimientos de revocatorias directas implementados</t>
  </si>
  <si>
    <t>Por medio de la comunicación interna radicado 20214000398373, se formaliza la instrucción respecto a que la asignación de los solicitudes que refieran en el asunto, revocatoria a las adjudicaciones, serán asignadas a los operadores jurídicos de estos procedimientos.</t>
  </si>
  <si>
    <t>Esta actividad se dará cumplimiento entre el mes de agosto y septiembre del 2021</t>
  </si>
  <si>
    <t xml:space="preserve">Se  presenta acta  No. 2  de fecha noviembre 15 de 2021  -  seguimiento al estado de las solicitudes de revocatorias ( se anexa acta y matriz de seguimiento).
</t>
  </si>
  <si>
    <t xml:space="preserve">Ausencia de conocimiento por parte de los operadores jurídicos de las TRD </t>
  </si>
  <si>
    <t>La capacitación sobre diferentes tipos documentales del sistema de gestión documental ORFEO a los operadores jurídicos que adelantan tareas dentro del procedimiento ACCTI-P-005, no se ha realizado pero se están organizando pues las Tablas de retención actualizadas no se han montado en totalidad en el aplicativo ORFEO</t>
  </si>
  <si>
    <t>El pasado 09/03/2022, se realiza capacitación de la Tablas de Retención - TRD, en los diferentes tipos documentales del sistema de gestión documental ORFEO a los profesionales  de las subdirecciones, incluyendo a los operadores jurídicos que adelantan tareas dentro del procedimiento ACCTI-P-005</t>
  </si>
  <si>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</si>
  <si>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anexa Archivo ZIP con 5 Carpetas, cada una correspondiente a los puntos objeto de seguimiento.</t>
  </si>
  <si>
    <t>La actividad se encuentra dentro de los términos. Con fecha de terminación 30/06/2022.</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</si>
  <si>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 para su ejecución.</t>
  </si>
  <si>
    <t>Es preciso indicar que la actividad tiene fecha de inicio el 1/04/2021 y fecha de terminación 31/12/2023</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</si>
  <si>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</si>
  <si>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adjunta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</si>
  <si>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Se adjunta la solicitud y los correos donde se aprueba la actualización.
Por lo anterior, se da cumplimiento a la actividad en los términos establecidos.</t>
  </si>
  <si>
    <t>Eliminar el documento SEJUT-P-004 “Gestión de formalización de la propiedad" versión 1, del 31 de mayo de 2017, una vez se termine los procesos que se están llevando a cabo por este procedimiento; los cuales provienen del rezago del Ministerio de Agricultura y Desarrollo Rural.</t>
  </si>
  <si>
    <t>Determinar la batería de indicadores necesarios que reflejen la gestión financiera de la entidad a través de la SAF</t>
  </si>
  <si>
    <t>La Subdirección Administrativa y Financiera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t>
  </si>
  <si>
    <t>El 8/04/22 se realizó el seguimiento a los indicadores de gestión de la Subdirección Administrativa y Financiera y la gestión financiará. A los indicadores que se le dieron seguimiento fueron los siguientes: GEFIN-Indicador-005, GEFIN-Indicador-006, GEFIN-Indicador-007 y ADMBS-Indicador-007.</t>
  </si>
  <si>
    <t>De acuerdo a las observaciones al primer reporte y en atención a la acción de mejora correspondiente al hallazgo AMI-169. Se aportan los siguientes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</si>
  <si>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 xml:space="preserve">Informe Auditoria Administración de bienes y servicios
Papeles de trabajo de la Auditoria, se evaluó 8.769 activos registrados en el sistema Apoteosys </t>
  </si>
  <si>
    <t xml:space="preserve">La Subdirección Administrativa y Financiera remite el avance de la estructura del reporte, se realizo una mesa de trabajo con el desarrollador de HEINSOHN - APOTEOSYS y se aclararon dudas al respecto en tema como recálculo de vida útil y la depreciación mensual, de igual manera se hizo énfasis  que para la entidad es de mucha importancia unificar  los sufijos -1, -2 y -3, por presentación, control y manejo de los activos fijos de la ANT. Se adjuntan evidencias que permiten dar cuenta del avance en la gestión de la acción de mejora                
</t>
  </si>
  <si>
    <t xml:space="preserve">Se realizaron las pruebas respectivas del avance que se tiene con el  Reporte de Activos Fijos, que Heisohn se encuentra desarrollando ya se tiene la estructura de acuerdo a la necesidad de la Entidad, esta pendiente el tema de la unificación de los sufijos -1, -2 y -3, para el calculo de la depreciación mensual y valor en libros,  de igual manera el tema de recálculos de activos fijos.   Teniendo en cuenta que el proveedor no ha suministrado los reportes requeridos por la Entidad el supervisor del contrato Subdirector Administrativo y Financiero suscribió un incumplimiento a Heinsohn </t>
  </si>
  <si>
    <t xml:space="preserve">La Subdirección de Talento Humano comparte el informe de la auditoria interna realizada con el apoyo del corredor de seguros ITAU realizada los días 04 y 08 de marzo del presente año. 
De igual manera se evidencia la participación del COPASST en la sesión desarrollada </t>
  </si>
  <si>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 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</si>
  <si>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Auditoría a la Adjudicación del Subsidio Integral de Reforma Agraria – SIRA 2021</t>
  </si>
  <si>
    <t>Auditoría a la Adjudicación de Baldíos vigencia 2020</t>
  </si>
  <si>
    <t>H5  - T1</t>
  </si>
  <si>
    <t>H4 - T4</t>
  </si>
  <si>
    <t>H4 - T3</t>
  </si>
  <si>
    <t>H4- T2</t>
  </si>
  <si>
    <t>H4 - T1</t>
  </si>
  <si>
    <t>H3 - T3</t>
  </si>
  <si>
    <t>AVANCE ACUMULADO</t>
  </si>
  <si>
    <t>Auditoría a la Administración de Bienes y Servicios</t>
  </si>
  <si>
    <t>Auditoría Procesos Agrarios - Clarificación de la Propiedad</t>
  </si>
  <si>
    <t>Debilidad en el cumplimiento de los tiempos establecidos por el Procedimiento Único de Procesos Agrarios.</t>
  </si>
  <si>
    <t>Los tiempos establecidos en el SEJUT-P-006 Procedimiento Único de Procesos Agrarios conforme al Decreto Ley 902 de 2017 no están ajustados a la realidad.</t>
  </si>
  <si>
    <t>Revisión y ajuste de los tiempos del SEJUT-P-006 Procedimiento Único de Procesos Agrarios conforme al Decreto Ley 902 de 2017, de acuerdo con la realidad.</t>
  </si>
  <si>
    <t>Actualización del SEJUT-P-006 Procedimiento Único de Procesos Agrarios conforme al Decreto Ley 902 de 2017.</t>
  </si>
  <si>
    <t>Subdirección de Seguridad Jurídica
Subdirección de Procesos Agrarios y Gestión Jurídica</t>
  </si>
  <si>
    <t xml:space="preserve">Debilidades en la comunicación del acto administrativo que ordena adelantar la etapa preliminar y conformar el expediente. </t>
  </si>
  <si>
    <t>Falta de precisión de la actividad número 17 del SEJUT-P-006 Procedimiento Único de Procesos Agrarios conforme al Decreto Ley 902 de 2017, en el entendido de los sujetos objeto de comunicación.</t>
  </si>
  <si>
    <t>Socialización de los ajustes realizados al P-006 Procedimiento Único de Procesos Agrarios conforme al Decreto Ley 902 de 2017.</t>
  </si>
  <si>
    <t>Socialización del Procedimiento actualizado</t>
  </si>
  <si>
    <t>AMI-198</t>
  </si>
  <si>
    <t>AMI-197</t>
  </si>
  <si>
    <t xml:space="preserve">Hallazgo N 01. - Resoluciones de integración al patrimonio no cuentan con la información relacionada con el valor de los predios. </t>
  </si>
  <si>
    <t xml:space="preserve">Actualizar la  Resolución No. 218 del 19 febrero de 2018 de la Agencia Nacional de Tierras, específicamente el Artículo Segundo: Las Resoluciones de integración al patrimonio deberán contener el valor y el área de los bienes inmuebles definidos catastralmente como fuente oficial para tal fin. </t>
  </si>
  <si>
    <t>Modificar el Acto Administrativo</t>
  </si>
  <si>
    <t>Resolución 218/2018 modificada en el artículo segundo</t>
  </si>
  <si>
    <t>Corregir los actos administrativos de bienes integrados al patrimonio de la Agencia.</t>
  </si>
  <si>
    <t>Corregir el 100% de los actos administrativos de los predios que estén registrados en la autoridad catastral</t>
  </si>
  <si>
    <t>Actos administrativos corregidos</t>
  </si>
  <si>
    <t xml:space="preserve">Hallazgo N. 02 Debilidades en la realización del Acto Administrativo de Integración al Patrimonio”
-Menor área integrada en la Resolución 8462 de 2021
</t>
  </si>
  <si>
    <t>Debilidades en la verificación de las áreas a integrar.</t>
  </si>
  <si>
    <t>Modificar la Resolución 8462 de 2021 por medio de la cual se integró al patrimonio de la Agencia Nacional de Tierras (ANT) el bien inmueble denominado " LA ALBANIA ", identificado con Folio de
Matrícula Inmobiliaria N°368-505</t>
  </si>
  <si>
    <t>Resolución 8462/2021 modificada</t>
  </si>
  <si>
    <t>Actualizar el procedimiento "ADMTI-P-014 Integración al Patrimonio de Predios Afectos al Servicio a Nombre de INCORA, INCODER Y UNAT"</t>
  </si>
  <si>
    <t>Procedimiento  ADMTI-P-014 "Integración al Patrimonio de Predios Afectos al Servicio a Nombre de INCORA, INCODER Y UNAT", actualizado</t>
  </si>
  <si>
    <t>La Resolución No. 218 del 19 febrero de 2018 de la ANT no se encuentra acorde con el Decreto 1800 de 2017.</t>
  </si>
  <si>
    <t xml:space="preserve">Hallazgo N 04 Predios por integrar al patrimonio de la
ANT. </t>
  </si>
  <si>
    <t>Los tiempos de respuesta establecidos en el procedimiento no guardan relación con la práctica de los estudios de títulos que se adelantan a los bienes fiscales patrimoniales</t>
  </si>
  <si>
    <t>Actualizar el procedimiento en cuanto a los tiempos establecidos de respuesta en el ADMTI-P-014 "INTEGRACIÓN AL PATRIMONIO DE PREDIOS AFECTOS AL SERVICIO A NOMBRE DEL INCORA, INCODER Y UNAT"</t>
  </si>
  <si>
    <t>Modificar el procedimiento ADMTI-P-014 "INTEGRACIÓN AL PATRIMONIO DE PREDIOS AFECTOS AL SERVICIO A NOMBRE DEL INCORA, INCODER Y UNAT"</t>
  </si>
  <si>
    <t xml:space="preserve">Hallazgo N. 05 Debilidades en la ejecución del procedimiento integración al patrimonio. 
</t>
  </si>
  <si>
    <t>Actualizar el procedimiento ADMTI-P-014 "INTEGRACIÓN AL PATRIMONIO DE PREDIOS AFECTOS AL SERVICIO A NOMBRE DEL INCORA, INCODER Y UNAT"</t>
  </si>
  <si>
    <t xml:space="preserve">Hallazgo N. 06 Debilidades en la gestión documental </t>
  </si>
  <si>
    <t>Escasez de Talento Humano para adelantar la labor</t>
  </si>
  <si>
    <t>Bienes Fiscales Patrimoniales, del Fondo de Tierras, identificados</t>
  </si>
  <si>
    <t>Documento estudio de identificación y costeo para la conformación de expedientes de Bienes Fiscales Patrimoniales</t>
  </si>
  <si>
    <t>Solicitar el talento humano idóneo, para conformar los expedientes de Bienes Fiscales Patrimoniales, de acuerdo con la normatividad vigente.</t>
  </si>
  <si>
    <t>Elaborar la solicitud del talento humano para la conformación de expedientes de Bienes Fiscales Patrimoniales</t>
  </si>
  <si>
    <t>Solicitud radicada</t>
  </si>
  <si>
    <t xml:space="preserve">Hallazgo N. 07 Bienes fiscales patrimoniales transferidos del INCODER a la ANT desde el año 2016 y que a la fecha no se ha efectuado titularidad a nombre de la Agencia
Nacional de Tierras </t>
  </si>
  <si>
    <t>Dificultades en la realización del estudio de títulos para establecer la titularidad de los bienes que fueron transferidos por el Incoder mediante Acta</t>
  </si>
  <si>
    <t>Determinar la calidad jurídica de los 359 predios con el fin de actualizar su estado en el inventario del Fondo de Tierras.</t>
  </si>
  <si>
    <t xml:space="preserve">Elaborar estudio de títulos de los 359 predios </t>
  </si>
  <si>
    <t xml:space="preserve">Estudios de títulos elaborados </t>
  </si>
  <si>
    <t>AMI-199</t>
  </si>
  <si>
    <t>AMI-200</t>
  </si>
  <si>
    <t>AMI-201</t>
  </si>
  <si>
    <t>AMI-202</t>
  </si>
  <si>
    <t>AMI-203</t>
  </si>
  <si>
    <t>AMI-204</t>
  </si>
  <si>
    <t>AMI-205</t>
  </si>
  <si>
    <t>AMI-206</t>
  </si>
  <si>
    <t>AMI-207</t>
  </si>
  <si>
    <t>AMI-208</t>
  </si>
  <si>
    <t>Auditoría a la Administración del Fondo de Tierras</t>
  </si>
  <si>
    <t>Actualizar el procedimiento ADMTI-P-014 Integración al Patrimonio de Predios Afectos al Servicio a Nombre de INCORA, INCODER Y UNAT, incluyendo en la tarea 3 "Realizar estudio Jurídico de Títulos", un formato en archivo Excel para calcular las áreas de los predios a integrar.</t>
  </si>
  <si>
    <t>Los tiempos de respuesta establecidos en el procedimiento no son acordes con el estudio de títulos que se adelantan a los predios</t>
  </si>
  <si>
    <t>Identificar la cantidad de Bienes Fiscales Patrimoniales del Fondo de Tierras, que requieren la conformación de expedientes, con el ánimo de costear y establecer el talento humano requerido para su organización en arreglo con la normatividad vigente.</t>
  </si>
  <si>
    <t>Elaborar y aprobar el documento que describe el sistema integrado de gestión denominado como "Manual del Sistema Integrado de Gestión" en el  que describa el alcance del sistema.</t>
  </si>
  <si>
    <t>30/03/2018.  Se observó relación de las fichas técnicas de salidas de productos y servicios, en la que se indican 23 construidas sin socializar. 
Sin embargo, la actividad se encuentra en términos e ejecución.</t>
  </si>
  <si>
    <t>30/06/2018.  De acuerdo a las observaciones remitidas por la dependencia, mediante correo electrónico el 31/08/2018 se observó en la carpeta compartida 77 fichas técnicas elaboradas. Sin embargo confirmando en la Intranet, se encuentran publicadas 62 fichas técnicas.</t>
  </si>
  <si>
    <t>Se envió memorando a la Oficina de Control Interno con radicado No. 20181010192743, solicitando formalmente la modificación de la acción a realizar, la cual fue aprobada a través del memorando No. 20181020201663, y quedo así: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</si>
  <si>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técnicas de salidas y productos, el cual no podríamos asegurar que sea constante a través del tiempo. Dado esto, solo hasta el momento en que esta acción sea medida por el numero de fichas técnicas de salida y producto elaboradas y publicadas (sin una meta especifica) podremos dar cumplimiento y cierre a esta acción. Siendo consecuentes con el principio Mejora Continua de los procesos, no deberíamos limitarnos a un único portafolio sin aplicar nosotros mismos el proceso constante, cambiante y de mejora que promovemos en la entidad. </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</si>
  <si>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 Por lo anterior, para el presente seguimiento la Oficina de Planeación no remitió los soportes correspondientes al cumplimiento de la acción.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</si>
  <si>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dependencias , y sustentada en el listado y documentos colgados en cada una de los procesos, por el link de fichas técnicas.
http://intranet.agenciadetierras.gov.co/index.php/sistema-integrado-de-gestion/  </t>
  </si>
  <si>
    <t>No se cuenta con la caracterización de ciudadanos y grupos de interés de la ANT</t>
  </si>
  <si>
    <t>30/06/2018.  Se observó borrador del procedimiento Caracterización de ciudadanos, usuarios o grupos de interés. Sin embargo, de acuerdo a la información suministrada por la Oficina de Planeación, se encuentra pendiente la revisión y aprobación.</t>
  </si>
  <si>
    <t>Elaboración del diagnóstico y línea base para la actualización del MIPG de la ANT</t>
  </si>
  <si>
    <t>Se presentó ante el Consejo Directivo del pasado  11/12/2017, la Política de Calidad y sus objetivos, la  cual fue aprobada mediante acta.</t>
  </si>
  <si>
    <t>30/03/2018.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</si>
  <si>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30/03/2018.  Se observó matriz de estrategias de comunicación, la cual incluye las acciones de comunicación y los meses en las que serán ejecutadas.</t>
  </si>
  <si>
    <t>La petición ciudadana que contenía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</si>
  <si>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</si>
  <si>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realizo capacitación el día 15/03/2018 del manejo del aplicativo ORFEO y TRD a la Oficina del inspector de gestión de tierras, como evidencia se envían:
* listado de asistencia
*avaluación capacitación
*evaluación de conocimiento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</si>
  <si>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</si>
  <si>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30/03/2018.  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</si>
  <si>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 xml:space="preserve">Realizar la divulgación y publicación de los documentos aprobados, en PDF, como original firmado. 
Se revisará y actualizará el procedimiento para mejorar la trazabilidad de los documentos y el control del listado maestro de documentos.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</si>
  <si>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código fuente del Sistema, encontrando un error en un servicio interno que generaba un numero de consecutivo.
Es un error del motor de base de datos que en los campos de tipo de dato entero, cuando la instancia se reinicia estos campos presentan saltos en su numeración. </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</si>
  <si>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</si>
  <si>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30/03/2018.  Se observó soporte de imagen de la verificación en Aranda.
Consolidado de los casos que han solicitado un reporte de bases de datos.</t>
  </si>
  <si>
    <t>La actividad aún se encuentra en términos de ejecución</t>
  </si>
  <si>
    <t xml:space="preserve">Se dio de baja al servicio que permitía realizar aprobación y anulación de Actos Administrativos.
</t>
  </si>
  <si>
    <t>Verificar y subsanar un error en código fuente que generaba un numero adicional del sistema numerador, sobre esto, a partir del 29 de Diciembre de 2017 quedó operando correctamente.</t>
  </si>
  <si>
    <t>Se deshabilitó la tarea automática que realizaba la reserva de numeración.
Se adjunta pantallazo donde se observa que el servicio esta deshabilitado</t>
  </si>
  <si>
    <t>Revisar y ajustar el procedimiento de desarrollo de software incluyendo los registros que evidencien el ciclo de vida del desarrollo, así como el canal oficial para la solicitud de modificaciones a los Sistemas de Información y oficializarlo ante el Sistema Integrado de Gestión de la ANT.</t>
  </si>
  <si>
    <t>Se crearon los siguientes documentos los cuales se encuentran en borrador:
1. Metodología general de desarrollo 
2. Metodología ágil de desarrollo
3. Oficina de Gestión de Proyectos con sus formatos.</t>
  </si>
  <si>
    <t xml:space="preserve">Se realizaron campañas de socialización al interior de la entidad, específicamente en Servicios de TI y  Sistemas de información donde se divulgaron los canales oficiales para la solicitud de requerimientos.
https://agenciadetierras-my.sharepoint.com/:f:/g/personal/erika_ladino_agenciadetierras_gov_co/EmdFmsS8QGpLnW_JJhL01aYBN4iRjTLs8J8JWkp63uksbA?e=i9Hqyv
</t>
  </si>
  <si>
    <t>No se cuenta con una herramienta que permita la efectiva consolidación, tabulación y análisis de las evaluaciones de las jornadas de capacitación.</t>
  </si>
  <si>
    <t>Elaborar una herramienta que permita la consolidación de la información frente a la asistencia a las capacitaciones y el análisis de las evaluaciones realizadas en las mismas.</t>
  </si>
  <si>
    <t>Falta de socialización de las formas que hacen parte del Sistema Integrado de Gestión para la gestión de expedientes. 
Posible falta de verificación de los datos de los expedientes al momento de expedir el Acto Administrativo.</t>
  </si>
  <si>
    <t xml:space="preserve">Se identificó el expediente relacionado con la iniciativa comunitaria "Implementación de sistema tradicional pecuario para la cría de cerdos y pollos, para familias de la comunidad indígena de Unión Balsalito", y se tramitó la corrección del Anexo No.6 modificando el número de la Resolución; con  documento de fecha 19 de Febrero de 2018, avalado por la Dirección.  el cual queda soportado en el expedientes. </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</si>
  <si>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</si>
  <si>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</si>
  <si>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30/06/2018.  Se observó Resolución 3733 del 23/07/018 por la que se adopta la Guía operativa para la implementación de iniciativas comunitarias. 
Por lo anterior, se dio cierre de la actividad posterior a la fecha programada.</t>
  </si>
  <si>
    <t>Se incluyó dentro el procedimiento ACCTI-P-003 de adjudicación de baldíos la incorporación tanto en el alcance como en las actividades 2 y 4 los departamentos priorizados, el documento tiene versión N.3 con  fecha de mayo 2018.</t>
  </si>
  <si>
    <t>17/10/2018.  Se observó memorando 20184000155193 del 19 de septiembre de 2018, en el que la DAT solicita ajustar la descripción de la acción manifestando que fue un error de transcripción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</si>
  <si>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En el Procedimiento ACTI-P-003 se incluirá la priorización tanto en el alcance como en sus actividades.</t>
  </si>
  <si>
    <t>Se incluyó dentro el procedimiento ACCTI-P-003 de adjudicación de baldíos la incorporación tanto en el alcance como en las actividades 2 y 4 los de parametros priorizados, el documento tiene versión N.3 con  fecha de mayo 2018.</t>
  </si>
  <si>
    <t>Se realizó la hoja de vida de indicadores de la adjudicación a Entidades de Derecho Publico en donde se relaciona las gestiones realizadas en cuanto al archivo, negación, adjudicación etc.</t>
  </si>
  <si>
    <t xml:space="preserve">30/06/2018.  Se observaron 3 fichas técnicas de indicadores relacionadas (Adjudicación de baldíos PN, Demanda y  Descongestión, las cuales cuentan con datos de algunos meses reportados a Planeación. 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 así como la definición de acciones de mejora en caso que se consideren necesarias.
  </t>
  </si>
  <si>
    <t>30/03/2018.  Se evidenció la existencia de las dos actas de las reuniones realizadas a partir de la fecha de inicio de la acción correctiva definida. Teniendo en cuenta que el periodo establecido para la s reuniones es semanal, la actividad tiene un cumplimiento de 0.04.</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</si>
  <si>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</si>
  <si>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formulación de acciones para el cumplimiento de las tareas que se consideran criticas en la entidad con un plazo al 30 de diciembre 2019.
Adjunto Acta de Comité. </t>
  </si>
  <si>
    <t>Formular con el contratista un cronograma de mantenimientos a los equipos topográficos y garantizar su cumplimiento.</t>
  </si>
  <si>
    <t>Se Realizó la jornada de sensibilización para el grupo de gestión contractual enfocado en el tema de "sistemas integrados de gestión" como evidencia se edajunta listado de asistencia y la publicación que se realizo.</t>
  </si>
  <si>
    <t>14/03/2018.  Se verificó certificado de asistencia de los abogados Rocío Mendoza Gámez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</si>
  <si>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 xml:space="preserve">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</si>
  <si>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comités de conciliación ( se adjunta acta). </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</si>
  <si>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técnicas,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</si>
  <si>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</si>
  <si>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t>Como actuación se efectuó la depuración y cargue de piezas del módulo de conciliaciones (Evidencia Ítem 51)</t>
  </si>
  <si>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</si>
  <si>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</si>
  <si>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Revisados los procesos aunque si están en el sistema, no se ha realizado la provisión contable ni la remisión de las piezas procesales por el abogado a quien le fueron asignados estos procesos.</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</si>
  <si>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guías y soportes de entrega en ORFEO. </t>
  </si>
  <si>
    <t>31/03/2018.  Se evidencia reporte realizado por Secretaria General a través de correo electrónico enviado el 19/12/2017, el cual contiene reporte de PQRSD,</t>
  </si>
  <si>
    <t>31/03/2018.  Se evidencia la publicación del documento en pdf que contiene la versión 2  del Procedimiento  de PQRSD, el cual contiene: definiciones, generalidades, riesgos y controles asociados, desarrollo del procedimiento, flujograma y normatividad aplicable al proceso.</t>
  </si>
  <si>
    <t>Dentro de las mejoras a ORFEO se definió para el  último trimestre que las comunicaciones que entraban como PQRSD se clasificarían en una primera etapa como comunicación oficial de tal manera que el responsable de la respuesta la reclasificará si al revisar corresponde a una PQRSD.  El personal de ORFEO reclasificó la totalidad de PQRSD.</t>
  </si>
  <si>
    <t>31/03/2018.  Se evidencia comunicación vía correo electrónico enviado el día 21/11/2017 en la cual se informa la publicación en ambiente Productivo de la funcionalidad de Categorización.</t>
  </si>
  <si>
    <t>31/03/2018.  Se evidencia comunicación vía correo electrónico con presentación digital y listado de usuarios a capacitar. Se evidencia comunicación vía correo electrónico enviado el día 21/11/2017 en la cual se informa la publicación en ambiente Productivo de la funcionalidad de Categorización.</t>
  </si>
  <si>
    <t>31/03/2018.  Se evidencia la publicación correspondiente a la Estrategia de Servicio al Ciudadano de acuerdo a verificación de la dirección electrónica correspondiente.</t>
  </si>
  <si>
    <t>31/03/2018.  Se adjunta correo electrónico con la evidencia de las modificaciones realizadas vía ORFEO</t>
  </si>
  <si>
    <t>31/03/2018.  Se evidencia documento pdf el cual contiene los indicadores ANT por parte de la Oficina de Planeación.</t>
  </si>
  <si>
    <t xml:space="preserve">Durante toda la vigencia, la Coordinación de Gestión Contractual, adelantó varias capacitaciones en temas de supervisión en todas las dependencias de la Agencia. Se adjuntan algunos listados de asistencia. </t>
  </si>
  <si>
    <t>08/08/2018.  Se aportó el acta No. 5 del 29/06/2018, en la cual se evidencia la capacitación en procesos judiciales con pretensiones superiores a los 33,000SMMLV.
Por otra parte, se verificó en el Sistema eKOGUI el cargue de las piezas procesales  que soportan las actuaciones registradas en dicho sistema en los procesos judiciales con pretensiones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</si>
  <si>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</si>
  <si>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</si>
  <si>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t>15/08/2018.  Se observó captura de pantalla en el que se crea el rol de Secretario técnico del Comité de Conciliación a la Jefe de la Oficina Jurídica</t>
  </si>
  <si>
    <t xml:space="preserve"> Como evidencia del cargue de las piezas procesales en las distintas etapas de las actuaciones, se remite archivo Excel con el histórico de procesos en el que puede observarse, la etapa del proceso y la actuación registrada. (Evidencia Ítem 72)  </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</si>
  <si>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Ítem 73)</t>
  </si>
  <si>
    <t>En cumplimiento a lo establecido en Numeral 1 del artículo 2.2.3.4.1.10. del Decreto 1069 de 2015 y a lo observado por la Oficina de Control Interno, desde el mes de abril de 2018, se comenzaron a elaborar las fichas en el sistema e-KOGUI, las cuales fueron estudiadas en Comité de Conciliación. Es de aclarar que las actas no se realizan por el sistema e-KOGUI, por cuanto son documentos internos del Comité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</si>
  <si>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t>Previo a la celebración del Comité de Conciliación la ficha técnica registrada en el Sistema eKOGUI es remitida a los miembros del Comité para su estudio. (Evidencia 75)</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</si>
  <si>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(Evidencia 80)</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</si>
  <si>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Ítem 77)</t>
  </si>
  <si>
    <t>14/08/2018.  Se observaron once (11) actas de comité de conciliación correspondientes a los meses  del primer semestre de 2018, dando cumplimiento a la periodicidad de mínimo dos sesiones por mes, durante el tiempo de ejecución definido de la acción (abril - junio).
Para el mes de enero solo se observó un acta de comité de conciliación.</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</si>
  <si>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t>
  </si>
  <si>
    <t>Actividad ejecutada con corte al II Trimestre de 2018.</t>
  </si>
  <si>
    <t>Implementar el control y seguimiento a los productos y salidas con el objetivo de identificar los productos no conformes y determinar los planes de mejoras pertinentes.
Estos productos y salidas deberán ser reportados en el formato de "productos no conformes" que a su vez serán solicitados mensualmente por la Oficina de Planeación para realizar el respectivo seguimiento.</t>
  </si>
  <si>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deberán ser reportados mensualmente a la Oficina de Planeación en los formatos de indicadores  para realizar el respectivo seguimiento.</t>
  </si>
  <si>
    <t>No existía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</si>
  <si>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De acuerdo a los lineamientos de la Política de Comunicaciones el ultimo trimestre del 2018 la Agencia Nacional de Tierras ha llegado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</si>
  <si>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t>En la oficina de comunicaciones se encuentra un documento de las acciones detalladas de la estrategia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</si>
  <si>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t>
  </si>
  <si>
    <t>Se elaboró la Estrategia de Comunicaciones, la cual ya se encuentra en ejecución</t>
  </si>
  <si>
    <t>27/02/2019.  Con base a la información suministrada por Comunicaciones, se cuenta con la ficha técnica del indicador ""Desempeño del Plan de comunicaciones institucional" la cual cuenta con el reporte de octubre, noviembre y diciembre. Por lo anterior se da cierre a la acción de manera eficaz, toda vez que la acción fue ejecutada con fecha posterior a la programada.</t>
  </si>
  <si>
    <t>Implementar las 38 fichas técnicas construidas y aprobadas para registrar las salidas y productos no conformes mensualmente con el fin de realizar su respectivo seguimiento y establecer las acciones necesarias para su tratamiento.</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</si>
  <si>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</si>
  <si>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Desconocimiento de las  sanciones que acarre la divulgación no autorizada de información institucional por parte de funcionarios y/o colaboradores</t>
  </si>
  <si>
    <t>Se adjunta estrategia</t>
  </si>
  <si>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</si>
  <si>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</si>
  <si>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</si>
  <si>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recomienda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</si>
  <si>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</si>
  <si>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 xml:space="preserve">1. Se presentará en el próximo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</si>
  <si>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próxima fecha de reunión del Comité.</t>
  </si>
  <si>
    <t>Teniendo en cuenta las observaciones planteadas por la oficina de control interno, en las próximas visitas a las dependencias se generaran compromisos y no se realizarán modificaciones al formato de acta.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</si>
  <si>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</si>
  <si>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t>Desconocimiento de las necesidades de documentación de los procesos asociados a Inteligencia de la Información[on, para prestar un mejor servicio.</t>
  </si>
  <si>
    <t>Documentar un procedimiento con los lineamientos para la configuración de equipos acorde con las buenas prácticas.</t>
  </si>
  <si>
    <t>Secretaría General - Equipo de Infraestructura y Soporte Tecnológico</t>
  </si>
  <si>
    <t>Crear una Guía, Catálogo, índice o directorio del repositorio de Arquitectura Empresarial.</t>
  </si>
  <si>
    <t>Documento con la guía y estructura del repositorio de Arquitectura Empresarial</t>
  </si>
  <si>
    <t>Documento con la guía y estructuración del repositorio ya esta creado. Actividad al 100%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</si>
  <si>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Actividad al 100%</t>
  </si>
  <si>
    <t>Espacio en el repositorio de Arquitectura Empresaria destinado para almacenar las evidencias.</t>
  </si>
  <si>
    <t>Se creó Ruta para repositorio de arquitectura empresarial</t>
  </si>
  <si>
    <t>Durante el año en vigencia se ha diligenciado en la plataforma, la información Cualitativa y Cuantitativa, asó como los soportes respectivos a nivel departamental y municipal para cada mes de reporte conforme a la periodicidad de los indicadores respectivos</t>
  </si>
  <si>
    <t>Durante el año en vigencia se ha continuado diligenciando en la plataforma, la información Cualitativa y Cuantitativa, asó como los soportes respectivos a nivel departamental y municipal para cada mes de reporte. Se recomienda a la Oficina de Control Interno dar por culminado esta actividad</t>
  </si>
  <si>
    <t>Se está consolidando mensualmente los reportes de avance de los indicadores de la herramienta SINERGIA a través del correo de confirmación del reporte realizado.</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</si>
  <si>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extemporánea que históricamente la plataforma permite, dalo la coyuntura contractual de las entidades y preparación de  la información para cierre de vigencia </t>
  </si>
  <si>
    <t xml:space="preserve">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</si>
  <si>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 Bajo memorando No.20204100151333 de fecha 23 de julio de 2020 , la Subdirección de Acceso a Tirras en Zonas Focalizadas , Solicito ante la Oficina Jurídica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recibido respuesta.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</si>
  <si>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convocatoria que se llevo acabo. Por lo anterior la Subdirección de Zonas Focalizadas , remitió bajo memorando No. 20204100317093, la respuesta dada por la Oficina  Asesora Jurídica y a su vez  solicito el cierre del hallazgo.</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</si>
  <si>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recibió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requerimientos por parte de la Subdirección de Zonas Focalizadas, se anexa correo electrónico del 2 de septiembre de 2020 como soporte PMI donde se remite plan de trabajo , Requerimientos y soportes de actividades realizadas y correo electrónico con listado de requerimiento del día 3 de septiembre de 2020 . Elaboración del Plan de trabajo "</t>
  </si>
  <si>
    <t>La Subdirección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infórmanos el procedimiento para el cierre del hallazgo toda vez que ya se cumplió con lo establecido en el PMI.</t>
  </si>
  <si>
    <t>Se reitera  que la  Subdirección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trabajando  con la Subdirección de   Sistemas de la información.</t>
  </si>
  <si>
    <t>Procedimiento donde se defina cómo se gestiona la continuidad de negocio en la ANT y el mantenimiento de la ficha (del BCP) para la continuidad de negocio de cada uno de los procesos críticos.</t>
  </si>
  <si>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reúnen todos los miércoles de 8-10 am para cambios normales  y para cambios de emergencia en cualquier momento que sea requerido.
4. Se creo manual para la gestión de los cambios en la mesa de servicios de TI
5. Se realizó socialización con los líderes de las áreas de la ANT para la radicación de cambios. también se socializó el proceso con la SSIT.</t>
  </si>
  <si>
    <t>1. Se realiza una revisión mensual de los errores del log de las bases de datos de operativas y misionales por parte de los Dbas del EIST, generando los archivos de Excel.
Adicionalmente se realiza socialización con las personas encargadas.</t>
  </si>
  <si>
    <t>1. Se entrega archivo de las tareas automatizadas a la fecha para la bases de datos misionales y operativas.
2. Se realizan las restauraciones aleatorias de los Backups de bases de datos.
Las evidencias se pueden consultar en: https://agenciadetierras-my.sharepoint.com/:f:/g/personal/alexandra_ruiz_ant_gov_co/EmjG2vyU-RlOpV1UbUJPWkABNO2OCIUOLMSoMidbQa757w?e=DOLjG2</t>
  </si>
  <si>
    <t xml:space="preserve">En atención al memorando 20216000004553 del 20/01/2021 se procedió a incorporar las acciones de mejora, las cuales serán objeto de verificación por esta Jefatura a partir del tercer trimestre del 2021 </t>
  </si>
  <si>
    <t>La Subdirección Administrativa y Financiera realizó envió de banner por medio de correo electrónico informando sobre el uso del correo certificado info@agenciadetierras.gov.co</t>
  </si>
  <si>
    <t>Se realiza la actualización del procedimiento ADMBS-P-001 PROCEDIMIENTO NUMERACION NOTIFICACION COMUNICACION Y PUBLICACION DE RESOLUCIONES Y AUTOS V2, en donde se actualiza la numeración automática de los actos administrativos a través del Sistema de Gestión Documental ORFEO.</t>
  </si>
  <si>
    <t xml:space="preserve">Solicitar la ampliación de términos de respuesta a peticiones al grupo de soporte tecnológico por medio de CAS. </t>
  </si>
  <si>
    <t>Se solicitó la ampliación de términos de respuesta a peticiones al grupo de soporte tecnológico por medio de CAS IM-85814-7-148</t>
  </si>
  <si>
    <t xml:space="preserve">Notificar al personal de la ANT la modificación de los términos de respuestas a peticiones </t>
  </si>
  <si>
    <t>La Subdirección Administrativa y Financiera realizó envió de banner por medio de correo electrónico informando al personal de la ANT la modificación de los términos de respuestas a peticiones</t>
  </si>
  <si>
    <t>Actualizar los  documentos del Sistema Integrado de Gestión relacionados con las diferentes clases de  firmas a utilizar en la ANT.</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</si>
  <si>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confidencialidad y autenticidad de los documentos generados por la Agencia Nacional de Tierras apoyando la estrategia de gobierno digital y el uso eficiente del papel en el sector púbico.</t>
  </si>
  <si>
    <t xml:space="preserve">Se realiza la actualización del procedimiento ADMBS-P-001 PROCEDIMIENTO NUMERACION NOTIFICACION COMUNICACION Y PUBLICACION DE RESOLUCIONES Y AUTOS V2, en donde se actualiza la numeración automática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</si>
  <si>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</si>
  <si>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De acuerdo a  la observación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t>
  </si>
  <si>
    <t>Informe Auditoria Administración de bienes y servicios
 Papeles de trabajo de la Auditoria, se evaluó 233 formatos de salida de Almacén de modalidad trabajo en casa por pandemia COVID-19</t>
  </si>
  <si>
    <t xml:space="preserve">Se creó y habilitó un túnel site to site para establecer la comunicación directa para transferir información. Este recurso fue entregado a Rolando Castro Falla Ingeniero encargado en la Contraloría General de la República. </t>
  </si>
  <si>
    <t xml:space="preserve">La Coordinación para la Gestión Contractual elevo consulta a Colombia Compra Eficiente, a través del canal telefónico, obteniendo como respuesta el correo electrónico adjunto con fecha Jueves tres (3) de diciembre de 2020. Para la consulta se remite el link de ingreso a la mesa de ayuda de la plataforma del estado y el número de contraseña. </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</si>
  <si>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</si>
  <si>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 en la cual se ilustra de manera secuencial el procedimiento de una Orden de Compra.</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</si>
  <si>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</si>
  <si>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programación de las reuniones de seguimiento.</t>
  </si>
  <si>
    <t>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</si>
  <si>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En comité del 29/11/2021 se presentó al Comité Coordinador de Control Interno, propuesta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</si>
  <si>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Los valores estimados de las contrataciones no son actualizados oportunamente en el PAA por parte de las Dependencias.</t>
  </si>
  <si>
    <t>La Subdirección Administrativa y Financiera realizó la capacitación de los lineamientos de la programación del plan de adquisiciones y sus debidas actualizaciones a los enlaces financieros y presupuestales.</t>
  </si>
  <si>
    <t>El procedimiento de Revocatoria del Acto de Adjudicación de Baldíos Persona Natural- Ley 160 de 1994 fue ajustado por parte de las Subdirección de Acceso a Tierras por Demanda y Descongestión y la Subdirección de Acceso a Tierras por Zonas Focalizadas.</t>
  </si>
  <si>
    <t>Elaborar e implementar un plan de descongestión de revocatoria, con seguimiento continuo durante un año, para validar la efectividad, con el fin de reducir el exceso de carga laboral y por consiguiente la reducción de los tiempos en la ejecución del procedimiento.</t>
  </si>
  <si>
    <t>El plan de descongestionamiento se encuentra en el lapso de tiempo establecido previamente en el plan de mejoramiento el cual da inicio en el mes de julio</t>
  </si>
  <si>
    <t xml:space="preserve">"De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
"
</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</si>
  <si>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</si>
  <si>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</si>
  <si>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t xml:space="preserve">No Conformidad No. 1: Debilidades en la conformación de los archivos de gestión – Expedientes Adjudicación
 Bienes Fiscales Patrimoniales.
 </t>
  </si>
  <si>
    <t xml:space="preserve">Debilidad en la actualización, conformación y reconstrucción de expedientes, bajo los lineamientos técnicos archivísticos. </t>
  </si>
  <si>
    <t>Realizar capacitaciones en los diferentes tipos documentales del sistema de gestión documental ORFEO a los operadores jurídicos de la Subdirección de Acceso a Tierras por Demanda y Descongestión, que adelantan tareas dentro de los procedimientos ADMBS-I-003, ADMBS-P-007, y ADMBS-I-010.</t>
  </si>
  <si>
    <t>Capacitar para administrar, organizar y controlar los expedientes según los métodos de conservación documental (físico, digital e híbrido) que ayuden a clarificar las tareas documentales que se deben realizar en el cumplimiento de las funciones de los empleados y contratistas de la Subdirección, de acuerdo a los  lineamientos establecidos en los  Instructivos ADMBS-I-003, ADMBS-P-007, ADMBS-I-010.</t>
  </si>
  <si>
    <t>Listado de asistencia a capacitaciones con sus correspondientes evaluaciones de conocimiento en  los  lineamientos establecidos en los Instructivos ADMBS-I-003, ADMBS-P-007, ADMBS-I-010.</t>
  </si>
  <si>
    <t xml:space="preserve">Efectuar la organización, ajuste y control de los expedientes con la aplicación de Tablas de Retención Documental y los instructivos de la ANT, para la conservación documental y la preservación digital a largo plazo, de acuerdo con la normatividad archivística vigente. </t>
  </si>
  <si>
    <t>Organizar, ajustar y controlar la documentación del 100% de los expedientes adjudicación - Bienes Fiscales Patrimoniales creados por la misional y los remitidos por la Subdirección Administrativa y Financiera que se encuentren activos, de acuerdo a lineamientos establecidos en los Instructivos internos ADMBS-I-003, ADMBS-P-007y ADMBS-I-010.</t>
  </si>
  <si>
    <t>Entrega de los  expedientes con las Formas (i) Hoja de Control ADMBS-F-016  y (ii)  Inventario documental ADMBS-F-015	 a la  Subdirección de Administrativa y Financiera.</t>
  </si>
  <si>
    <t xml:space="preserve">Debilidad en la actualización de las tareas a desarrollar en el procedimiento TRÁMITE ESPECIAL EN CASO DE OCUPACIÓN DE HECHO DE PREDIOS - ACCTI-P-015.   </t>
  </si>
  <si>
    <t>Actualización del procedimiento ACCTI-P-015 Versión No. 2</t>
  </si>
  <si>
    <t xml:space="preserve">Incluir en las tareas del procedimiento ACCTI-P-015, el traslado de pruebas practicadas, en aras de salvaguardar el debido proceso en las actuaciones admnistrativas. </t>
  </si>
  <si>
    <t xml:space="preserve">Procedimiento ACCTI-P-015 Versión No.3 </t>
  </si>
  <si>
    <t>N1</t>
  </si>
  <si>
    <t>AMI-209</t>
  </si>
  <si>
    <t>AMI-210</t>
  </si>
  <si>
    <t>AMI-211</t>
  </si>
  <si>
    <t>Dirección de Acceso a Tierras.
Subdirección de Acceso a Tierras en Zonas Focalizadas.</t>
  </si>
  <si>
    <t xml:space="preserve">Auditoría al Procedimiento de Adjudicación de Bienes Fiscales Patrimoniales (BFP) - Persona Natural </t>
  </si>
  <si>
    <t xml:space="preserve">04/11/2022.  </t>
  </si>
  <si>
    <t>Actividad ejecutada con corte al III Trimestre del 2022.</t>
  </si>
  <si>
    <t>Realizar el seguimiento al  cumplimiento de las obligaciones del proveedor</t>
  </si>
  <si>
    <t>Actas de seguimiento</t>
  </si>
  <si>
    <t>Incluir en las obligaciones especificas de los estudios previos  en los nuevos contratos que se suscriban con el proveedor de la necesidad de desarrollar el  reporte para llevar el control de los bienes intangibles</t>
  </si>
  <si>
    <t>Estudios previos</t>
  </si>
  <si>
    <t>Debilidad en los controles de salida y reintegro de bienes de la ANT</t>
  </si>
  <si>
    <t>Incluir en el Regalmento Operativo para el manejo y control administrativo de los bienes de la ANT, para que toda salida y reintegro  de bienes de propiedad planta y equipo, se  deben realizar mediante  el formato requerido, debidamente diligenciado y firmado</t>
  </si>
  <si>
    <t>actualizacion del formato de salida individual de bienes y creacion del formato reintegro de bienes</t>
  </si>
  <si>
    <t>Debilidad en controles en salida y reintegro de bienes de la ANT</t>
  </si>
  <si>
    <t>Socializar la modificacion del reglamento Operativo para el manejo y control administrativo de los bienes de la ANT,  de la  salida y reintegro de la propiedad planta y equipo de la ANT</t>
  </si>
  <si>
    <t>Banner actualizacion del Reglamento Operativo para el manejo y control administrativo de los bienes de la ANT, con relacion a la salida y reintegro de bienes</t>
  </si>
  <si>
    <t>Banner</t>
  </si>
  <si>
    <t>AMI-212</t>
  </si>
  <si>
    <t>AMI-213</t>
  </si>
  <si>
    <t>AMI-214</t>
  </si>
  <si>
    <t>AMI-215</t>
  </si>
  <si>
    <t>AMI-216</t>
  </si>
  <si>
    <t>AMI-217</t>
  </si>
  <si>
    <t>AMI-218</t>
  </si>
  <si>
    <t>Auditoria al Proceso de Gestión de Administración de Bienes y Servicios</t>
  </si>
  <si>
    <t xml:space="preserve">No se  cuenta con los lineamientos especificos para realizar la inclusion de los bienes identificados como  sobrantes en la vigencia 2021. </t>
  </si>
  <si>
    <t>Incluir en el aplicativo control de activos fijos de los bienes identificados como sobrantes</t>
  </si>
  <si>
    <t>Efectuar el analisis y presentar  al comité de bienes la relacion de los activos fijos sobrantes identificados, para definitir las condiciones del ingreso de los mismos</t>
  </si>
  <si>
    <t>Acta Comité de bienes</t>
  </si>
  <si>
    <t>Inlcuir los lineamientos en el Reglamento Operativo para el manejo y control administrativo de los bienes de la ANT para la inclusion de los bienes identificados como sobrantes</t>
  </si>
  <si>
    <t>Reglamento Operativo para el manejo y control administrativo de los bienes de la ANT,modificado en el numeral de sobrantes, con los lineamientos especificos para el ingreso respectivo en el aplicativo control de inventarios de activos fijos</t>
  </si>
  <si>
    <t>Reglamento Operativo para el manejo y control administrativo de los bienes de la ANT, actualizado</t>
  </si>
  <si>
    <t xml:space="preserve">No se tiene documentado el control para la impresion de las placas de inventario en el sistema integrado de Gestion </t>
  </si>
  <si>
    <t>Elaborar el documento donde se relacione los controles para la impresión de placas de inventario</t>
  </si>
  <si>
    <t>Elaborar y Aprobar el instructivo para el control impresión de placas de inventario</t>
  </si>
  <si>
    <t>Instructivo para el control  de  impresión placas de inventario</t>
  </si>
  <si>
    <r>
      <rPr>
        <b/>
        <sz val="11"/>
        <rFont val="Arial"/>
        <family val="2"/>
      </rPr>
      <t>No Conformidad No. 1:</t>
    </r>
    <r>
      <rPr>
        <sz val="11"/>
        <rFont val="Arial"/>
        <family val="2"/>
      </rPr>
      <t xml:space="preserve"> Inexistencia de definición, documentación y publicación del alcance del Sistema de Gestión de Calidad.</t>
    </r>
  </si>
  <si>
    <r>
      <t xml:space="preserve">Actividad modificada
</t>
    </r>
    <r>
      <rPr>
        <sz val="11"/>
        <rFont val="Arial"/>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</si>
  <si>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family val="2"/>
      </rPr>
      <t xml:space="preserve">26/02/2019.  Actividad modificada y ejecutada
</t>
    </r>
    <r>
      <rPr>
        <sz val="11"/>
        <rFont val="Arial"/>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</si>
  <si>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family val="2"/>
      </rPr>
      <t>No Conformidad No. 2:</t>
    </r>
    <r>
      <rPr>
        <sz val="11"/>
        <rFont val="Arial"/>
        <family val="2"/>
      </rPr>
      <t xml:space="preserve"> - Incumplimiento de términos establecidos en el Plan para la implementación del MIPG frente a la construcción de Fichas técnicas de los productos y servicios y la Caracterización de ciudadanos y grupos de interés de la ANT.</t>
    </r>
  </si>
  <si>
    <r>
      <rPr>
        <b/>
        <sz val="11"/>
        <rFont val="Arial"/>
        <family val="2"/>
      </rPr>
      <t>26/02/2019.   Actividad modificada e incumplida</t>
    </r>
    <r>
      <rPr>
        <sz val="11"/>
        <rFont val="Arial"/>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</si>
  <si>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rFont val="Arial"/>
        <family val="2"/>
      </rPr>
      <t xml:space="preserve">23/07/2019.  Actividad incumplida </t>
    </r>
    <r>
      <rPr>
        <sz val="11"/>
        <rFont val="Arial"/>
        <family val="2"/>
      </rPr>
      <t xml:space="preserve">                            La dependencia no reporta avances</t>
    </r>
  </si>
  <si>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family val="2"/>
      </rPr>
      <t xml:space="preserve">". 
</t>
    </r>
    <r>
      <rPr>
        <sz val="11"/>
        <color indexed="8"/>
        <rFont val="Arial"/>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</si>
  <si>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rPr>
        <b/>
        <sz val="11"/>
        <rFont val="Arial"/>
        <family val="2"/>
      </rPr>
      <t>No Conformidad No 3</t>
    </r>
    <r>
      <rPr>
        <sz val="11"/>
        <rFont val="Arial"/>
        <family val="2"/>
      </rPr>
      <t xml:space="preserve"> - No se evidenciaron soportes de comunicación de la Política y objetivos de calidad del SGC.</t>
    </r>
  </si>
  <si>
    <r>
      <rPr>
        <b/>
        <sz val="11"/>
        <rFont val="Arial"/>
        <family val="2"/>
      </rPr>
      <t>No Conformidad No 4 -</t>
    </r>
    <r>
      <rPr>
        <sz val="11"/>
        <rFont val="Arial"/>
        <family val="2"/>
      </rPr>
      <t xml:space="preserve"> Deficiencias en el establecimiento de lineamientos unificados de comunicación interna y externa.</t>
    </r>
  </si>
  <si>
    <r>
      <rPr>
        <b/>
        <sz val="11"/>
        <rFont val="Arial"/>
        <family val="2"/>
      </rPr>
      <t xml:space="preserve">No Conformidad No. 5:  </t>
    </r>
    <r>
      <rPr>
        <sz val="11"/>
        <rFont val="Arial"/>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</si>
  <si>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r>
      <rPr>
        <b/>
        <sz val="11"/>
        <rFont val="Arial"/>
        <family val="2"/>
      </rPr>
      <t>No Conformidad No. 6</t>
    </r>
    <r>
      <rPr>
        <sz val="11"/>
        <rFont val="Arial"/>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</si>
  <si>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r>
      <rPr>
        <b/>
        <sz val="11"/>
        <rFont val="Arial"/>
        <family val="2"/>
      </rPr>
      <t>No Conformidad No.7 -</t>
    </r>
    <r>
      <rPr>
        <sz val="11"/>
        <rFont val="Arial"/>
        <family val="2"/>
      </rPr>
      <t xml:space="preserve"> Deficiencias en el control del consecutivo de los actos administrativos aprobados por la Agencia.</t>
    </r>
  </si>
  <si>
    <r>
      <rPr>
        <b/>
        <sz val="11"/>
        <rFont val="Arial"/>
        <family val="2"/>
      </rPr>
      <t>26/02/2019.  Actividad ejecutada con fecha posterior a lo planificado.</t>
    </r>
    <r>
      <rPr>
        <sz val="11"/>
        <rFont val="Arial"/>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</si>
  <si>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rFont val="Arial"/>
        <family val="2"/>
      </rPr>
      <t>No Conformidad No. 8</t>
    </r>
    <r>
      <rPr>
        <sz val="11"/>
        <rFont val="Arial"/>
        <family val="2"/>
      </rPr>
      <t xml:space="preserve"> - Insuficiencias en la trazabilidad de la información relacionada con la evaluación, publicación y control de los documentos del sistema de gestión.</t>
    </r>
  </si>
  <si>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family val="2"/>
      </rPr>
      <t>"mejorar la trazabilidad de los documentos y el control del listado maestro de documento</t>
    </r>
    <r>
      <rPr>
        <sz val="11"/>
        <color indexed="8"/>
        <rFont val="Arial"/>
        <family val="2"/>
      </rPr>
      <t xml:space="preserve">s" y teniendo en cuenta que el alcance del mismo procedimiento es </t>
    </r>
    <r>
      <rPr>
        <i/>
        <sz val="11"/>
        <color indexed="8"/>
        <rFont val="Arial"/>
        <family val="2"/>
      </rPr>
      <t>"Desde la identificación de la necesidad de elaborar, actualizar o eliminar un documento, hasta su publicación y divulgación a las dependencias y funcionarios involucrados e interesados</t>
    </r>
    <r>
      <rPr>
        <sz val="11"/>
        <color indexed="8"/>
        <rFont val="Arial"/>
        <family val="2"/>
      </rPr>
      <t>". la no publicación de los documentos vigentes, no contribuye a la trazabilidad de los documentos.</t>
    </r>
  </si>
  <si>
    <r>
      <rPr>
        <b/>
        <sz val="11"/>
        <rFont val="Arial"/>
        <family val="2"/>
      </rPr>
      <t>No Conformidad No 9 -</t>
    </r>
    <r>
      <rPr>
        <sz val="11"/>
        <rFont val="Arial"/>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</si>
  <si>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r>
      <rPr>
        <b/>
        <sz val="11"/>
        <rFont val="Arial"/>
        <family val="2"/>
      </rPr>
      <t xml:space="preserve">18/10/2018. </t>
    </r>
    <r>
      <rPr>
        <sz val="11"/>
        <rFont val="Arial"/>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</si>
  <si>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r>
      <rPr>
        <b/>
        <sz val="11"/>
        <rFont val="Arial"/>
        <family val="2"/>
      </rPr>
      <t>No Conformidad No 10 -</t>
    </r>
    <r>
      <rPr>
        <sz val="11"/>
        <rFont val="Arial"/>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</si>
  <si>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r>
      <t>18/10/2018.   Se verificó el sistema de gestión de la Agencia, en el cual se evidenció la disponibilidad del procedimiento GINFO-P-003 CONSTRUCCIÓN DE SOFTWARE con fecha del 17/08/2018, cuyo objetivo es "</t>
    </r>
    <r>
      <rPr>
        <i/>
        <sz val="11"/>
        <color indexed="8"/>
        <rFont val="Arial"/>
        <family val="2"/>
      </rPr>
      <t>Construir soluciones de software en función de las necesidades de la ANT</t>
    </r>
    <r>
      <rPr>
        <sz val="11"/>
        <color indexed="8"/>
        <rFont val="Arial"/>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</si>
  <si>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r>
      <rPr>
        <b/>
        <sz val="11"/>
        <rFont val="Arial"/>
        <family val="2"/>
      </rPr>
      <t>No Conformidad No 11 -</t>
    </r>
    <r>
      <rPr>
        <sz val="11"/>
        <rFont val="Arial"/>
        <family val="2"/>
      </rPr>
      <t xml:space="preserve"> No publicación de estados financieros de la entidad correspondientes al tercer trimestre de 2017 y de las ejecuciones presupuestales de septiembre a noviembre de 2017.</t>
    </r>
  </si>
  <si>
    <r>
      <rPr>
        <b/>
        <sz val="11"/>
        <rFont val="Arial"/>
        <family val="2"/>
      </rPr>
      <t>No Conformidad No 12 -</t>
    </r>
    <r>
      <rPr>
        <sz val="11"/>
        <rFont val="Arial"/>
        <family val="2"/>
      </rPr>
      <t xml:space="preserve"> Incumplimiento en la consolidación, tabulación y análisis de las evaluaciones de las jornadas de capacitación</t>
    </r>
  </si>
  <si>
    <r>
      <rPr>
        <b/>
        <sz val="11"/>
        <rFont val="Arial"/>
        <family val="2"/>
      </rPr>
      <t>No Conformidad No 13 -</t>
    </r>
    <r>
      <rPr>
        <sz val="11"/>
        <rFont val="Arial"/>
        <family val="2"/>
      </rPr>
      <t xml:space="preserve"> Deficiencias en la planificación, implementación y control operativo del proceso Evaluación del Impacto del Ordenamiento Social de la Propiedad.</t>
    </r>
  </si>
  <si>
    <r>
      <rPr>
        <b/>
        <sz val="11"/>
        <rFont val="Arial"/>
        <family val="2"/>
      </rPr>
      <t>No Conformidad No 14 -</t>
    </r>
    <r>
      <rPr>
        <sz val="11"/>
        <rFont val="Arial"/>
        <family val="2"/>
      </rPr>
      <t xml:space="preserve"> No se evidenciaron firmas en documentación que reposa en el expediente predio Hacienda la Gaitana, Caquetá - La Montañita. </t>
    </r>
  </si>
  <si>
    <r>
      <rPr>
        <b/>
        <sz val="11"/>
        <rFont val="Arial"/>
        <family val="2"/>
      </rPr>
      <t>No Conformidad No 15 -</t>
    </r>
    <r>
      <rPr>
        <sz val="11"/>
        <rFont val="Arial"/>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</si>
  <si>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r>
      <rPr>
        <b/>
        <sz val="11"/>
        <rFont val="Arial"/>
        <family val="2"/>
      </rPr>
      <t>No Conformidad No 16 -</t>
    </r>
    <r>
      <rPr>
        <sz val="11"/>
        <rFont val="Arial"/>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</si>
  <si>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r>
      <rPr>
        <b/>
        <sz val="11"/>
        <rFont val="Arial"/>
        <family val="2"/>
      </rPr>
      <t>No Conformidad No 17 -</t>
    </r>
    <r>
      <rPr>
        <sz val="11"/>
        <rFont val="Arial"/>
        <family val="2"/>
      </rPr>
      <t xml:space="preserve"> Incumplimiento de los términos establecidos para expedir el concepto de viabilidad jurídica, la publicación del Acuerdo y el registro ante la ORIP en el expediente de Ampliación del Resguardo Indígena Huitoto de Monochoa.</t>
    </r>
  </si>
  <si>
    <r>
      <rPr>
        <b/>
        <sz val="11"/>
        <color indexed="8"/>
        <rFont val="Arial"/>
        <family val="2"/>
      </rPr>
      <t>22/02/2019.   Actividad incumplida</t>
    </r>
    <r>
      <rPr>
        <sz val="11"/>
        <color indexed="8"/>
        <rFont val="Arial"/>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</si>
  <si>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family val="2"/>
      </rPr>
      <t>25/04/2019.  Actividad incumplida</t>
    </r>
    <r>
      <rPr>
        <sz val="11"/>
        <color indexed="8"/>
        <rFont val="Arial"/>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t>
    </r>
  </si>
  <si>
    <r>
      <t xml:space="preserve">31/10/2019.  Actividad incumplida
</t>
    </r>
    <r>
      <rPr>
        <sz val="11"/>
        <color theme="1"/>
        <rFont val="Arial"/>
        <family val="2"/>
      </rPr>
      <t>Se observó avance de algunas acciones pero no se termina la acción.</t>
    </r>
  </si>
  <si>
    <r>
      <rPr>
        <b/>
        <sz val="11"/>
        <rFont val="Arial"/>
        <family val="2"/>
      </rPr>
      <t xml:space="preserve">30/12/2019.  Actividad incumplida </t>
    </r>
    <r>
      <rPr>
        <sz val="11"/>
        <rFont val="Arial"/>
        <family val="2"/>
      </rPr>
      <t xml:space="preserve">                            La dependencia no reporta avances.  Adelantar la acciones que conlleven al cierre inmediato de la actividad formulada. Se sugiere disponer de las evidencias correspondientes</t>
    </r>
  </si>
  <si>
    <r>
      <rPr>
        <b/>
        <sz val="11"/>
        <color theme="1"/>
        <rFont val="Arial"/>
        <family val="2"/>
      </rPr>
      <t xml:space="preserve">27/07/2020. Solicitud de Eventualidad.  </t>
    </r>
    <r>
      <rPr>
        <sz val="11"/>
        <color theme="1"/>
        <rFont val="Arial"/>
        <family val="2"/>
      </rPr>
      <t xml:space="preserve">La Oficina Jurídica en el periodo de observaciones allegó, mediante correo electrónico del 24/07/2020, memorando 20201030153113 en el cual solicitan la modificación de la acción de mejora.
</t>
    </r>
    <r>
      <rPr>
        <b/>
        <sz val="11"/>
        <color theme="1"/>
        <rFont val="Arial"/>
        <family val="2"/>
      </rPr>
      <t xml:space="preserve">23/07/2020. </t>
    </r>
    <r>
      <rPr>
        <sz val="11"/>
        <color theme="1"/>
        <rFont val="Arial"/>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</si>
  <si>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family val="2"/>
      </rPr>
      <t xml:space="preserve">28/10/2020.  </t>
    </r>
    <r>
      <rPr>
        <sz val="11"/>
        <color theme="1"/>
        <rFont val="Arial"/>
        <family val="2"/>
      </rPr>
      <t>Esta acción fue modificada con autorización del comité institucional de control interno, luego de lo cual la acción quedo en reuniones quincenales, se encuentra en términos y con ejecución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</si>
  <si>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r>
      <rPr>
        <b/>
        <sz val="11"/>
        <color theme="1"/>
        <rFont val="Arial"/>
        <family val="2"/>
      </rPr>
      <t>29/01/2021.</t>
    </r>
    <r>
      <rPr>
        <sz val="11"/>
        <color theme="1"/>
        <rFont val="Arial"/>
        <family val="2"/>
      </rPr>
      <t xml:space="preserve">  La Oficina Jurídica allegó correo electrónico 25/01/2021, sin embargo, este no contenía avances de gestión y evidencias relacionadas con la acción.  No obstante, a partir de la comunicación telefónica sostenida el 29/01/2021 con el enlace establecido, se allegó mediante correo electrónico 10 actas, las cuales dado a la premura del tiempo en que fueron suministradas, serán objeto de valoración en la próxima evaluación a realizarse en abril del 2021. </t>
    </r>
  </si>
  <si>
    <r>
      <rPr>
        <b/>
        <sz val="11"/>
        <color theme="1"/>
        <rFont val="Arial"/>
        <family val="2"/>
      </rPr>
      <t xml:space="preserve">28/07/2021. </t>
    </r>
    <r>
      <rPr>
        <sz val="11"/>
        <color theme="1"/>
        <rFont val="Arial"/>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family val="2"/>
      </rPr>
      <t xml:space="preserve">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</si>
  <si>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rFont val="Arial"/>
        <family val="2"/>
      </rPr>
      <t>No Conformidad No 18 -</t>
    </r>
    <r>
      <rPr>
        <sz val="11"/>
        <rFont val="Arial"/>
        <family val="2"/>
      </rPr>
      <t xml:space="preserve"> Deficiencias en la trazabilidad de las mediciones, y mantenimientos preventivos y correctivos en los equipos de levantamientos topográficos.</t>
    </r>
  </si>
  <si>
    <r>
      <rPr>
        <b/>
        <sz val="11"/>
        <color indexed="8"/>
        <rFont val="Arial"/>
        <family val="2"/>
      </rPr>
      <t>26/02/2019.   Actividad incumplida</t>
    </r>
    <r>
      <rPr>
        <sz val="11"/>
        <color indexed="8"/>
        <rFont val="Arial"/>
        <family val="2"/>
      </rPr>
      <t xml:space="preserve">
Con base a la información suministrada por la Secretaría General, esta acción no fue ejecutada.</t>
    </r>
  </si>
  <si>
    <r>
      <rPr>
        <b/>
        <sz val="11"/>
        <color indexed="8"/>
        <rFont val="Arial"/>
        <family val="2"/>
      </rPr>
      <t>29/04/2019.  Actividad incumplida</t>
    </r>
    <r>
      <rPr>
        <sz val="11"/>
        <color indexed="8"/>
        <rFont val="Arial"/>
        <family val="2"/>
      </rPr>
      <t xml:space="preserve">
La dependencia no presentó avances de esta actividad</t>
    </r>
  </si>
  <si>
    <r>
      <rPr>
        <b/>
        <sz val="11"/>
        <color indexed="8"/>
        <rFont val="Arial"/>
        <family val="2"/>
      </rPr>
      <t>23/07/2019.  Actividad incumplida.</t>
    </r>
    <r>
      <rPr>
        <sz val="11"/>
        <color indexed="8"/>
        <rFont val="Arial"/>
        <family val="2"/>
      </rPr>
      <t xml:space="preserve"> De acuerdo al avance reportado por la dependencia y a los soportes allegados, se observó que la actividad continua incumplida toda vez que el contrato de mantenimiento no ha sido suscrito.</t>
    </r>
  </si>
  <si>
    <r>
      <t xml:space="preserve">31/10/2019.  Actividad Incumplida   
</t>
    </r>
    <r>
      <rPr>
        <sz val="11"/>
        <rFont val="Arial"/>
        <family val="2"/>
      </rPr>
      <t xml:space="preserve">Se observó avance de algunas acciones pero no se termina la acción.
</t>
    </r>
    <r>
      <rPr>
        <b/>
        <sz val="11"/>
        <rFont val="Arial"/>
        <family val="2"/>
      </rPr>
      <t xml:space="preserve"> </t>
    </r>
  </si>
  <si>
    <r>
      <rPr>
        <b/>
        <sz val="11"/>
        <color indexed="8"/>
        <rFont val="Arial"/>
        <family val="2"/>
      </rPr>
      <t>30/12/2019.  Actividad incumplida.</t>
    </r>
    <r>
      <rPr>
        <sz val="11"/>
        <color indexed="8"/>
        <rFont val="Arial"/>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</si>
  <si>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r>
      <rPr>
        <b/>
        <sz val="11"/>
        <color theme="1"/>
        <rFont val="Arial"/>
        <family val="2"/>
      </rPr>
      <t xml:space="preserve">28/10/2020. </t>
    </r>
    <r>
      <rPr>
        <sz val="11"/>
        <color theme="1"/>
        <rFont val="Arial"/>
        <family val="2"/>
      </rPr>
      <t xml:space="preserve"> Se observa cumplida la acción propuesta </t>
    </r>
  </si>
  <si>
    <r>
      <rPr>
        <b/>
        <sz val="11"/>
        <color indexed="8"/>
        <rFont val="Arial"/>
        <family val="2"/>
      </rPr>
      <t>Actividad incumplida</t>
    </r>
    <r>
      <rPr>
        <sz val="11"/>
        <color indexed="8"/>
        <rFont val="Arial"/>
        <family val="2"/>
      </rPr>
      <t xml:space="preserve">
Con base a la información suministrada por la Secretaría General, esta acción no fue ejecutada.</t>
    </r>
  </si>
  <si>
    <r>
      <rPr>
        <b/>
        <sz val="11"/>
        <color indexed="8"/>
        <rFont val="Arial"/>
        <family val="2"/>
      </rPr>
      <t xml:space="preserve">23/07/2019.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</si>
  <si>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indexed="8"/>
        <rFont val="Arial"/>
        <family val="2"/>
      </rPr>
      <t xml:space="preserve">30/12/2019.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</si>
  <si>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theme="1"/>
        <rFont val="Arial"/>
        <family val="2"/>
      </rPr>
      <t xml:space="preserve">28/10/2020.  </t>
    </r>
    <r>
      <rPr>
        <sz val="11"/>
        <color theme="1"/>
        <rFont val="Arial"/>
        <family val="2"/>
      </rPr>
      <t xml:space="preserve">El incumplimiento de la acción, no corresponde a la previsión que se pretende a través de la acción de mejora </t>
    </r>
  </si>
  <si>
    <r>
      <rPr>
        <b/>
        <sz val="11"/>
        <color theme="1"/>
        <rFont val="Arial"/>
        <family val="2"/>
      </rPr>
      <t xml:space="preserve">19/01/2021. </t>
    </r>
    <r>
      <rPr>
        <sz val="11"/>
        <color theme="1"/>
        <rFont val="Arial"/>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</si>
  <si>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r>
      <rPr>
        <b/>
        <sz val="11"/>
        <color theme="1"/>
        <rFont val="Arial"/>
        <family val="2"/>
      </rPr>
      <t xml:space="preserve">27/07/2021.  </t>
    </r>
    <r>
      <rPr>
        <sz val="11"/>
        <color theme="1"/>
        <rFont val="Arial"/>
        <family val="2"/>
      </rPr>
      <t>Se observó cronograma de mantenimiento para la vigencia 2021 .  Así mismo, se observó certificados de calibración del 26/04/2021</t>
    </r>
  </si>
  <si>
    <r>
      <rPr>
        <b/>
        <sz val="11"/>
        <rFont val="Arial"/>
        <family val="2"/>
      </rPr>
      <t>No Conformidad No 19</t>
    </r>
    <r>
      <rPr>
        <sz val="11"/>
        <rFont val="Arial"/>
        <family val="2"/>
      </rPr>
      <t xml:space="preserve"> - Incumplimiento del diligenciamiento de actas de liquidación en la Forma ADQBS-F-004 Acta de liquidación bilateral de contratos y convenios.</t>
    </r>
  </si>
  <si>
    <r>
      <rPr>
        <b/>
        <sz val="11"/>
        <rFont val="Arial"/>
        <family val="2"/>
      </rPr>
      <t>No Conformidad No 20</t>
    </r>
    <r>
      <rPr>
        <sz val="11"/>
        <rFont val="Arial"/>
        <family val="2"/>
      </rPr>
      <t xml:space="preserve"> - Incumplimiento en los tiempos establecidos para la ejecución de actividades del procedimiento ADMTI-P-005 Apertura de folio de matrícula inmobiliaria de predios baldíos a nombre de la Nación.</t>
    </r>
  </si>
  <si>
    <r>
      <rPr>
        <b/>
        <sz val="11"/>
        <rFont val="Arial"/>
        <family val="2"/>
      </rPr>
      <t xml:space="preserve">No Conformidad 1.  </t>
    </r>
    <r>
      <rPr>
        <sz val="11"/>
        <rFont val="Arial"/>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</si>
  <si>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r>
      <rPr>
        <b/>
        <sz val="11"/>
        <rFont val="Arial"/>
        <family val="2"/>
      </rPr>
      <t xml:space="preserve">No Conformidad 2. </t>
    </r>
    <r>
      <rPr>
        <sz val="11"/>
        <rFont val="Arial"/>
        <family val="2"/>
      </rPr>
      <t xml:space="preserve"> No se evidenció la formalización y certificación ante la ANDJE de las capacitaciones efectuadas en el primer semestre a los usuarios del sistema, cuyo plazo vencía el 15 de junio de 2017, contraviniendo lo establecido en la Circular Externa No. 11 de 2015.</t>
    </r>
  </si>
  <si>
    <r>
      <rPr>
        <b/>
        <sz val="11"/>
        <rFont val="Arial"/>
        <family val="2"/>
      </rPr>
      <t>No Conformidad 3.</t>
    </r>
    <r>
      <rPr>
        <sz val="11"/>
        <rFont val="Arial"/>
        <family val="2"/>
      </rPr>
      <t xml:space="preserve"> No se evidenció el cargue de la totalidad de los procesos activos de la entidad a la plataforma de eKOGUI, contraviniendo lo establecido en el Artículo 2.2.3.4.1.9. del Decreto 1069 de 2015. </t>
    </r>
  </si>
  <si>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family val="2"/>
      </rPr>
      <t xml:space="preserve">
</t>
    </r>
    <r>
      <rPr>
        <sz val="11"/>
        <color indexed="8"/>
        <rFont val="Arial"/>
        <family val="2"/>
      </rPr>
      <t>Por lo anterior, se verificó que la actividad se ejecutó en un 100%, según la acción establecida y la información suministrada por la dependencia.</t>
    </r>
  </si>
  <si>
    <r>
      <rPr>
        <b/>
        <sz val="11"/>
        <rFont val="Arial"/>
        <family val="2"/>
      </rPr>
      <t>No Conformidad 4.</t>
    </r>
    <r>
      <rPr>
        <sz val="11"/>
        <rFont val="Arial"/>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</si>
  <si>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color theme="1"/>
        <rFont val="Arial"/>
        <family val="2"/>
      </rPr>
      <t xml:space="preserve">14/03/2018. </t>
    </r>
    <r>
      <rPr>
        <sz val="11"/>
        <color theme="1"/>
        <rFont val="Arial"/>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</si>
  <si>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</si>
  <si>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family val="2"/>
      </rPr>
      <t xml:space="preserve">25/04/2019.  Actividad incumplida
</t>
    </r>
    <r>
      <rPr>
        <sz val="11"/>
        <color indexed="8"/>
        <rFont val="Arial"/>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</si>
  <si>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Se observó de acuerdo a los soportes allegados por la dependencia, el reporte del sistema eKOGUI En el que se observa el registro de la provisión contable.</t>
    </r>
  </si>
  <si>
    <r>
      <rPr>
        <b/>
        <sz val="11"/>
        <rFont val="Arial"/>
        <family val="2"/>
      </rPr>
      <t xml:space="preserve">No Conformidad 5.  </t>
    </r>
    <r>
      <rPr>
        <sz val="11"/>
        <rFont val="Arial"/>
        <family val="2"/>
      </rPr>
      <t xml:space="preserve">No se evidenció calificación del riesgo para ninguno de los 173 procesos registrados en el sistema eKOGUI, que por el estado en que se encuentran, debería contar con la  calificación de riesgo, contraviniendo lo establecido en el Numeral 4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</si>
  <si>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</si>
  <si>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(15/06/2018).</t>
    </r>
  </si>
  <si>
    <r>
      <rPr>
        <b/>
        <sz val="11"/>
        <color indexed="8"/>
        <rFont val="Arial"/>
        <family val="2"/>
      </rPr>
      <t>25/07/2019.  Actividad cumplida</t>
    </r>
    <r>
      <rPr>
        <sz val="11"/>
        <color indexed="8"/>
        <rFont val="Arial"/>
        <family val="2"/>
      </rPr>
      <t xml:space="preserve">                             Con base en los soportes allegados por la dependencia, se observó reporte del sistema eKOGUI En el que se observa el registro de la calificación del riesgo.</t>
    </r>
  </si>
  <si>
    <r>
      <rPr>
        <b/>
        <sz val="11"/>
        <rFont val="Arial"/>
        <family val="2"/>
      </rPr>
      <t>No Conformidad 6.</t>
    </r>
    <r>
      <rPr>
        <sz val="11"/>
        <rFont val="Arial"/>
        <family val="2"/>
      </rPr>
      <t xml:space="preserve"> No se evidenció la realización de las fichas y actas del comité de conciliación en el sistema EKOGUI, contraviniendo lo establecido en el Numeral 1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</si>
  <si>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</si>
  <si>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(30/04/2018).</t>
    </r>
  </si>
  <si>
    <r>
      <rPr>
        <b/>
        <sz val="11"/>
        <color indexed="8"/>
        <rFont val="Arial"/>
        <family val="2"/>
      </rPr>
      <t xml:space="preserve">23/07/2019.  Actividad incumplida  </t>
    </r>
    <r>
      <rPr>
        <sz val="11"/>
        <color indexed="8"/>
        <rFont val="Arial"/>
        <family val="2"/>
      </rPr>
      <t xml:space="preserve">                        Con base en el reporte del sistema eKOGUI allegado por la Oficina Jurídica, se observó el registro de  22 conciliaciones, de los cuales, 15 se encuentran en etapa de solicitud, 3 en otras etapas y a las 4 restantes no registran información, por lo cual no se cumple con el 100% de la actividad.</t>
    </r>
  </si>
  <si>
    <r>
      <rPr>
        <b/>
        <sz val="11"/>
        <color theme="1"/>
        <rFont val="Arial"/>
        <family val="2"/>
      </rPr>
      <t xml:space="preserve">23/07/2020. </t>
    </r>
    <r>
      <rPr>
        <sz val="11"/>
        <color theme="1"/>
        <rFont val="Arial"/>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</si>
  <si>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rFont val="Arial"/>
        <family val="2"/>
      </rPr>
      <t>No Conformidad 7.</t>
    </r>
    <r>
      <rPr>
        <sz val="11"/>
        <rFont val="Arial"/>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</si>
  <si>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family val="2"/>
      </rPr>
      <t>No Conformidad 8.</t>
    </r>
    <r>
      <rPr>
        <sz val="11"/>
        <rFont val="Arial"/>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</si>
  <si>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r>
      <rPr>
        <b/>
        <sz val="11"/>
        <rFont val="Arial"/>
        <family val="2"/>
      </rPr>
      <t>No Conformidad 9.</t>
    </r>
    <r>
      <rPr>
        <sz val="11"/>
        <rFont val="Arial"/>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</si>
  <si>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r>
      <t xml:space="preserve">14/03/2018.  Se observó memorando número 20171030991481 </t>
    </r>
    <r>
      <rPr>
        <sz val="11"/>
        <rFont val="Arial"/>
        <family val="2"/>
      </rPr>
      <t>del 11</t>
    </r>
    <r>
      <rPr>
        <sz val="11"/>
        <color indexed="8"/>
        <rFont val="Arial"/>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</si>
  <si>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r>
      <rPr>
        <b/>
        <sz val="11"/>
        <color indexed="8"/>
        <rFont val="Arial"/>
        <family val="2"/>
      </rPr>
      <t>No Conformidad No. 1:  Deficiencias en la clasificación documental y efectividad (tiempos y calidad) de las respuestas dadas a las peticiones.</t>
    </r>
    <r>
      <rPr>
        <sz val="11"/>
        <color indexed="8"/>
        <rFont val="Arial"/>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</si>
  <si>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r>
      <t xml:space="preserve">No Conformidad No. 2: Radicación descentralizada de las peticiones recibidas por correo electrónico. 
</t>
    </r>
    <r>
      <rPr>
        <sz val="11"/>
        <color indexed="8"/>
        <rFont val="Arial"/>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</si>
  <si>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r>
      <t xml:space="preserve">No Conformidad No. 3: Deficiencias en la trazabilidad de la información registrada en el Sistema Orfeo.
</t>
    </r>
    <r>
      <rPr>
        <sz val="11"/>
        <color indexed="8"/>
        <rFont val="Arial"/>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family val="2"/>
      </rPr>
      <t xml:space="preserve">
</t>
    </r>
  </si>
  <si>
    <r>
      <t xml:space="preserve">No Conformidad No. 4: Deficiencias en el análisis y tratamiento de los datos e información resultante del seguimiento y medición a las actividades del proceso.
</t>
    </r>
    <r>
      <rPr>
        <sz val="11"/>
        <color indexed="8"/>
        <rFont val="Arial"/>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</si>
  <si>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</si>
  <si>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</si>
  <si>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r>
      <rPr>
        <b/>
        <sz val="11"/>
        <color indexed="8"/>
        <rFont val="Arial"/>
        <family val="2"/>
      </rPr>
      <t>No Conformidad No. 1</t>
    </r>
    <r>
      <rPr>
        <sz val="11"/>
        <color indexed="8"/>
        <rFont val="Arial"/>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</si>
  <si>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No Conformidad No. 1  -</t>
    </r>
    <r>
      <rPr>
        <sz val="11"/>
        <color indexed="8"/>
        <rFont val="Arial"/>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</si>
  <si>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 xml:space="preserve">No Conformidad No. 2 </t>
    </r>
    <r>
      <rPr>
        <sz val="11"/>
        <color indexed="8"/>
        <rFont val="Arial"/>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</si>
  <si>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rPr>
        <b/>
        <sz val="11"/>
        <color indexed="8"/>
        <rFont val="Arial"/>
        <family val="2"/>
      </rPr>
      <t>No Conformidad No. 2 -</t>
    </r>
    <r>
      <rPr>
        <sz val="11"/>
        <color indexed="8"/>
        <rFont val="Arial"/>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</si>
  <si>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No obstante, ésta Oficina Jurídica se compromete a incluir en las actas de capacitación que se generen en el segundo semestre de 2018, la obligación de remitir la constancia a la ANDJ</t>
    </r>
    <r>
      <rPr>
        <sz val="11"/>
        <color indexed="8"/>
        <rFont val="Arial"/>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</si>
  <si>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rPr>
        <b/>
        <sz val="11"/>
        <color indexed="8"/>
        <rFont val="Arial"/>
        <family val="2"/>
      </rPr>
      <t>25/02/2019.  Actividad ejecutada</t>
    </r>
    <r>
      <rPr>
        <sz val="11"/>
        <color indexed="8"/>
        <rFont val="Arial"/>
        <family val="2"/>
      </rPr>
      <t xml:space="preserve">
Con base a la información suministrada por la oficina Jurídica, mediante memorando 20191030024843 del 26/02/2019 y a los resultados del seguimiento realizado por la Oficina de Control interno,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</si>
  <si>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r>
      <rPr>
        <b/>
        <sz val="11"/>
        <color indexed="8"/>
        <rFont val="Arial"/>
        <family val="2"/>
      </rPr>
      <t>No Conformidad No. 3 -</t>
    </r>
    <r>
      <rPr>
        <sz val="11"/>
        <color indexed="8"/>
        <rFont val="Arial"/>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</si>
  <si>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r>
      <rPr>
        <b/>
        <sz val="11"/>
        <color indexed="8"/>
        <rFont val="Arial"/>
        <family val="2"/>
      </rPr>
      <t>No Conformidad No. 4 -</t>
    </r>
    <r>
      <rPr>
        <sz val="11"/>
        <color indexed="8"/>
        <rFont val="Arial"/>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</si>
  <si>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rFont val="Arial"/>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</si>
  <si>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</si>
  <si>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(30/06/2018).</t>
    </r>
  </si>
  <si>
    <r>
      <rPr>
        <b/>
        <sz val="11"/>
        <color indexed="8"/>
        <rFont val="Arial"/>
        <family val="2"/>
      </rPr>
      <t>25/07/2019.  Actividad incumplida</t>
    </r>
    <r>
      <rPr>
        <sz val="11"/>
        <color indexed="8"/>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</si>
  <si>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</si>
  <si>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</si>
  <si>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27/07/2020.  Actividad Incumplida.  </t>
    </r>
    <r>
      <rPr>
        <sz val="11"/>
        <color theme="1"/>
        <rFont val="Arial"/>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family val="2"/>
      </rPr>
      <t xml:space="preserve">
23/07/2020.</t>
    </r>
    <r>
      <rPr>
        <sz val="11"/>
        <color theme="1"/>
        <rFont val="Arial"/>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</si>
  <si>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family val="2"/>
      </rPr>
      <t xml:space="preserve">28/10/2020. </t>
    </r>
    <r>
      <rPr>
        <sz val="11"/>
        <color theme="1"/>
        <rFont val="Arial"/>
        <family val="2"/>
      </rPr>
      <t xml:space="preserve"> Se evidencia avance aunque aun faltan piezas procesales.</t>
    </r>
  </si>
  <si>
    <r>
      <rPr>
        <b/>
        <sz val="11"/>
        <color theme="1"/>
        <rFont val="Arial"/>
        <family val="2"/>
      </rPr>
      <t xml:space="preserve">29/01/2021. </t>
    </r>
    <r>
      <rPr>
        <sz val="11"/>
        <color theme="1"/>
        <rFont val="Arial"/>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</si>
  <si>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r>
      <rPr>
        <b/>
        <sz val="11"/>
        <color theme="1"/>
        <rFont val="Arial"/>
        <family val="2"/>
      </rPr>
      <t xml:space="preserve">28/07/2021. </t>
    </r>
    <r>
      <rPr>
        <sz val="11"/>
        <color theme="1"/>
        <rFont val="Arial"/>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family val="2"/>
      </rPr>
      <t xml:space="preserve">
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</si>
  <si>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color indexed="8"/>
        <rFont val="Arial"/>
        <family val="2"/>
      </rPr>
      <t xml:space="preserve">No Conformidad No. 4 </t>
    </r>
    <r>
      <rPr>
        <sz val="11"/>
        <color indexed="8"/>
        <rFont val="Arial"/>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</si>
  <si>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</si>
  <si>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</si>
  <si>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family val="2"/>
      </rPr>
      <t xml:space="preserve">25/07/2019.  Actividad incumplida                            </t>
    </r>
    <r>
      <rPr>
        <sz val="11"/>
        <color indexed="8"/>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</si>
  <si>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23/07/2020. </t>
    </r>
    <r>
      <rPr>
        <sz val="11"/>
        <color theme="1"/>
        <rFont val="Arial"/>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</si>
  <si>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indexed="8"/>
        <rFont val="Arial"/>
        <family val="2"/>
      </rPr>
      <t xml:space="preserve">No Conformidad No. 5 -  </t>
    </r>
    <r>
      <rPr>
        <sz val="11"/>
        <color indexed="8"/>
        <rFont val="Arial"/>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</si>
  <si>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</si>
  <si>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elaboración y cargue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</si>
  <si>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</si>
  <si>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5 -</t>
    </r>
    <r>
      <rPr>
        <sz val="11"/>
        <color indexed="8"/>
        <rFont val="Arial"/>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</si>
  <si>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verificación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</si>
  <si>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 xml:space="preserve">25/07/2019.  Actividad cumplida                                 </t>
    </r>
    <r>
      <rPr>
        <sz val="11"/>
        <color indexed="8"/>
        <rFont val="Arial"/>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</si>
  <si>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6</t>
    </r>
    <r>
      <rPr>
        <sz val="11"/>
        <color indexed="8"/>
        <rFont val="Arial"/>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</si>
  <si>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No Conformidad No. 6 -</t>
    </r>
    <r>
      <rPr>
        <sz val="11"/>
        <color indexed="8"/>
        <rFont val="Arial"/>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</si>
  <si>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soporte suministrado que de los 370 procesos registrados únicamente 25 cuentan con la provisión contable registrada. La acción evaluada presentó incumplimiento en los tiempos establecidos para su cierre (30/05/2018).</t>
    </r>
  </si>
  <si>
    <r>
      <t xml:space="preserve">25/04/2019.  Actividad incumplida
</t>
    </r>
    <r>
      <rPr>
        <sz val="11"/>
        <color indexed="8"/>
        <rFont val="Arial"/>
        <family val="2"/>
      </rPr>
      <t>Con base a la información reportada por la Dependencia, esta ha realizado actividades encaminadas al cumplimiento de la actividad. Si embargo la acción presenta incumplimiento, debido a que los soportes allegados no responden a las actividades de seguimiento semanales y generación de reportes, tal como dicha acción fue establecida</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</si>
  <si>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</si>
  <si>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</si>
  <si>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rPr>
        <b/>
        <sz val="11"/>
        <color theme="1"/>
        <rFont val="Arial"/>
        <family val="2"/>
      </rPr>
      <t xml:space="preserve">23/07/2020.  </t>
    </r>
    <r>
      <rPr>
        <sz val="11"/>
        <color theme="1"/>
        <rFont val="Arial"/>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</si>
  <si>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indexed="8"/>
        <rFont val="Arial"/>
        <family val="2"/>
      </rPr>
      <t>No Conformidad No. 7 -</t>
    </r>
    <r>
      <rPr>
        <sz val="11"/>
        <color indexed="8"/>
        <rFont val="Arial"/>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</si>
  <si>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r>
      <t>La Oficina Jurídica allego el memorando de radicado 20181030159623 del 25/09/2018, en el cual aclara el incumplimiento de las acciones formuladas.  Frente a la acción evaluada, se informó lo siguiente "</t>
    </r>
    <r>
      <rPr>
        <i/>
        <sz val="11"/>
        <rFont val="Arial"/>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family val="2"/>
      </rPr>
      <t>".
De acuerdo a la aclaración suministrada por el responsable de ejecución de la acción, la Oficina de Control Interno realiza el cierre de la acción.</t>
    </r>
  </si>
  <si>
    <r>
      <rPr>
        <b/>
        <sz val="11"/>
        <color indexed="8"/>
        <rFont val="Arial"/>
        <family val="2"/>
      </rPr>
      <t>No Conformidad No. 8 -</t>
    </r>
    <r>
      <rPr>
        <sz val="11"/>
        <color indexed="8"/>
        <rFont val="Arial"/>
        <family val="2"/>
      </rPr>
      <t xml:space="preserve"> Incumplimiento en la frecuencia mínima mensual de reunión del Comité de Conciliaciones de la ANT.</t>
    </r>
  </si>
  <si>
    <r>
      <rPr>
        <b/>
        <sz val="11"/>
        <color indexed="8"/>
        <rFont val="Arial"/>
        <family val="2"/>
      </rPr>
      <t>No Conformidad No. 9 -</t>
    </r>
    <r>
      <rPr>
        <sz val="11"/>
        <color indexed="8"/>
        <rFont val="Arial"/>
        <family val="2"/>
      </rPr>
      <t xml:space="preserve"> Se evidenciaron deficiencias relacionadas con el archivo documental físico de la gestión realizada por el Comité de Conciliaciones de la ANT.</t>
    </r>
  </si>
  <si>
    <r>
      <rPr>
        <b/>
        <sz val="11"/>
        <color indexed="8"/>
        <rFont val="Arial"/>
        <family val="2"/>
      </rPr>
      <t>25/02/2019.   Actividad incumplida</t>
    </r>
    <r>
      <rPr>
        <sz val="11"/>
        <color indexed="8"/>
        <rFont val="Arial"/>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</si>
  <si>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</si>
  <si>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</si>
  <si>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theme="1"/>
        <rFont val="Arial"/>
        <family val="2"/>
      </rPr>
      <t xml:space="preserve">23/07/2020.  </t>
    </r>
    <r>
      <rPr>
        <sz val="11"/>
        <color theme="1"/>
        <rFont val="Arial"/>
        <family val="2"/>
      </rPr>
      <t>Se suministró correo electrónico del 01/07/2020, a través del cual el encargado del archivo de la Oficina jurídica informó que, "</t>
    </r>
    <r>
      <rPr>
        <i/>
        <sz val="11"/>
        <color theme="1"/>
        <rFont val="Arial"/>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family val="2"/>
      </rPr>
      <t>.
La efectividad de la acción de mejora se realizará en el marco del informe de seguimiento a la actividad litigiosa de la Agencia.</t>
    </r>
  </si>
  <si>
    <r>
      <t xml:space="preserve">25/07/2019.  Actividad incumplida
</t>
    </r>
    <r>
      <rPr>
        <sz val="11"/>
        <color indexed="8"/>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</si>
  <si>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indexed="8"/>
        <rFont val="Arial"/>
        <family val="2"/>
      </rPr>
      <t>No Conformidad No. 10 -</t>
    </r>
    <r>
      <rPr>
        <sz val="11"/>
        <color indexed="8"/>
        <rFont val="Arial"/>
        <family val="2"/>
      </rPr>
      <t xml:space="preserve"> No se evidenció acto administrativo que delegue de la función de Secretaría Técnica del Comité de Conciliaciones de la ANT, al abogado Andrés Eduardo Velásquez Vargas.</t>
    </r>
  </si>
  <si>
    <r>
      <rPr>
        <b/>
        <sz val="11"/>
        <rFont val="Arial"/>
        <family val="2"/>
      </rPr>
      <t>Materialización del riesgo No. 17</t>
    </r>
    <r>
      <rPr>
        <sz val="11"/>
        <rFont val="Arial"/>
        <family val="2"/>
      </rPr>
      <t xml:space="preserve"> (Incumplimiento de términos en los procesos de formalización y procedimientos administrativos especiales agrarios.)</t>
    </r>
  </si>
  <si>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family val="2"/>
      </rPr>
      <t>http://intranet.agenciadetierras.gov.co/index.php/seguridad-juridica-sobre-la-titularidad-de-la-tierra-y-los-territorios/</t>
    </r>
    <r>
      <rPr>
        <sz val="11"/>
        <color indexed="8"/>
        <rFont val="Arial"/>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</si>
  <si>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r>
      <t xml:space="preserve">08/10/2018.  Se observó en el sistema de gestión de la Agencia en el enlace </t>
    </r>
    <r>
      <rPr>
        <sz val="11"/>
        <color indexed="30"/>
        <rFont val="Arial"/>
        <family val="2"/>
      </rPr>
      <t xml:space="preserve">http://intranet.agenciadetierras.gov.co/index.php/seguridad-juridica-sobre-la-titularidad-de-la-tierra-y-los-territorios/  </t>
    </r>
    <r>
      <rPr>
        <sz val="11"/>
        <rFont val="Arial"/>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</si>
  <si>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rPr>
        <b/>
        <sz val="11"/>
        <color indexed="8"/>
        <rFont val="Arial"/>
        <family val="2"/>
      </rPr>
      <t xml:space="preserve">27/02/2019.  Actividad ejecutada
</t>
    </r>
    <r>
      <rPr>
        <sz val="11"/>
        <color indexed="8"/>
        <rFont val="Arial"/>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técnicas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</si>
  <si>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r>
      <rPr>
        <b/>
        <sz val="11"/>
        <color indexed="8"/>
        <rFont val="Arial"/>
        <family val="2"/>
      </rPr>
      <t>Materialización del riesgo No. 17</t>
    </r>
    <r>
      <rPr>
        <sz val="11"/>
        <color indexed="8"/>
        <rFont val="Arial"/>
        <family val="2"/>
      </rPr>
      <t xml:space="preserve"> (Incumplimiento de términos en los procesos de formalización y procedimientos administrativos especiales agrarios.)</t>
    </r>
  </si>
  <si>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family val="2"/>
      </rPr>
      <t>http://intranet.agenciadetierras.gov.co/index.php/seguridad-juridica-sobre-la-titularidad-de-la-tierra-y-los-territorios/</t>
    </r>
    <r>
      <rPr>
        <sz val="11"/>
        <rFont val="Arial"/>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 Para el mes de septiembre se está realizando la consolidación de la información para realizar el respectivo diligenciamiento de las matrices.</t>
    </r>
  </si>
  <si>
    <r>
      <t xml:space="preserve">08/10/2018.  Se observó en el sistema de gestión de la Agencia en el enlace </t>
    </r>
    <r>
      <rPr>
        <sz val="11"/>
        <color indexed="30"/>
        <rFont val="Arial"/>
        <family val="2"/>
      </rPr>
      <t>http://intranet.agenciadetierras.gov.co/index.php/seguridad-juridica-sobre-la-titularidad-de-la-tierra-y-los-territorios/</t>
    </r>
    <r>
      <rPr>
        <sz val="11"/>
        <color indexed="8"/>
        <rFont val="Arial"/>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</si>
  <si>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r>
      <t xml:space="preserve">27/02/2019.  Actividad ejecutada
</t>
    </r>
    <r>
      <rPr>
        <sz val="11"/>
        <color indexed="8"/>
        <rFont val="Arial"/>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técnicas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</si>
  <si>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r>
      <rPr>
        <b/>
        <sz val="11"/>
        <color indexed="8"/>
        <rFont val="Arial"/>
        <family val="2"/>
      </rPr>
      <t>Materialización del riesgo No. 6</t>
    </r>
    <r>
      <rPr>
        <sz val="11"/>
        <color indexed="8"/>
        <rFont val="Arial"/>
        <family val="2"/>
      </rPr>
      <t xml:space="preserve"> : Información de la ANT que no llega al público objetivo.</t>
    </r>
  </si>
  <si>
    <r>
      <t>La Oficina de Comunicaciones ha cumplido los lineamientos observados en la Política de Comunicaciones Interna y Externa con el fin de llegar al público objetivo a través de los siguientes canales de comunicación:
•</t>
    </r>
    <r>
      <rPr>
        <b/>
        <sz val="11"/>
        <color indexed="8"/>
        <rFont val="Arial"/>
        <family val="2"/>
      </rPr>
      <t xml:space="preserve"> Material Multimedia (Videos, fotografías, plegables  y Piezas Graficas), ver carpeta de anexos, Ver links: </t>
    </r>
    <r>
      <rPr>
        <sz val="11"/>
        <color indexed="8"/>
        <rFont val="Arial"/>
        <family val="2"/>
      </rPr>
      <t xml:space="preserve"> http://www.agenciadetierras.gov.co/prensa/videos/
https://www.youtube.com/channel/UCOxhksX5ARHVcLMXQLOozaA
http://www.agenciadetierras.gov.co/prensa/fotografias/
</t>
    </r>
    <r>
      <rPr>
        <b/>
        <sz val="11"/>
        <color indexed="8"/>
        <rFont val="Arial"/>
        <family val="2"/>
      </rPr>
      <t>• Dossier Informativo, ver link:</t>
    </r>
    <r>
      <rPr>
        <sz val="11"/>
        <color indexed="8"/>
        <rFont val="Arial"/>
        <family val="2"/>
      </rPr>
      <t xml:space="preserve">
http://www.agenciadetierras.gov.co/prensa/
</t>
    </r>
    <r>
      <rPr>
        <b/>
        <sz val="11"/>
        <color indexed="8"/>
        <rFont val="Arial"/>
        <family val="2"/>
      </rPr>
      <t>• Redes Sociales, ver links:</t>
    </r>
    <r>
      <rPr>
        <sz val="11"/>
        <color indexed="8"/>
        <rFont val="Arial"/>
        <family val="2"/>
      </rPr>
      <t xml:space="preserve">
http://www.agenciadetierras.gov.co/prensa/redes-sociales/
Facebook: https://www.facebook.com/agencianacionaldetierras/
Twitter: https://twitter.com/AgenciaTierras
Instagram: https://www.instagram.com/AgenciaTierras/
</t>
    </r>
    <r>
      <rPr>
        <b/>
        <sz val="11"/>
        <color indexed="8"/>
        <rFont val="Arial"/>
        <family val="2"/>
      </rPr>
      <t>• Boletines de Prensa, ver link:</t>
    </r>
    <r>
      <rPr>
        <sz val="11"/>
        <color indexed="8"/>
        <rFont val="Arial"/>
        <family val="2"/>
      </rPr>
      <t xml:space="preserve">
http://www.agenciadetierras.gov.co/prensa/noticias/
</t>
    </r>
    <r>
      <rPr>
        <b/>
        <sz val="11"/>
        <color indexed="8"/>
        <rFont val="Arial"/>
        <family val="2"/>
      </rPr>
      <t>• Publicaciones o artículos especiales, ver anexos:</t>
    </r>
    <r>
      <rPr>
        <sz val="11"/>
        <color indexed="8"/>
        <rFont val="Arial"/>
        <family val="2"/>
      </rPr>
      <t xml:space="preserve">
http://www.agenciadetierras.gov.co/prensa/publicaciones/
</t>
    </r>
    <r>
      <rPr>
        <b/>
        <sz val="11"/>
        <color indexed="8"/>
        <rFont val="Arial"/>
        <family val="2"/>
      </rPr>
      <t>• Boletines de Prensa, ver anexos y ver link:</t>
    </r>
    <r>
      <rPr>
        <sz val="11"/>
        <color indexed="8"/>
        <rFont val="Arial"/>
        <family val="2"/>
      </rPr>
      <t xml:space="preserve">
http://www.agenciadetierras.gov.co/prensa/noticias/</t>
    </r>
  </si>
  <si>
    <r>
      <rPr>
        <b/>
        <sz val="11"/>
        <color indexed="8"/>
        <rFont val="Arial"/>
        <family val="2"/>
      </rPr>
      <t>27/02/2019.  Actividad ejecutada</t>
    </r>
    <r>
      <rPr>
        <sz val="11"/>
        <color indexed="8"/>
        <rFont val="Arial"/>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</si>
  <si>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r>
      <rPr>
        <b/>
        <sz val="11"/>
        <color indexed="8"/>
        <rFont val="Arial"/>
        <family val="2"/>
      </rPr>
      <t>Materialización del riesgo No. 6</t>
    </r>
    <r>
      <rPr>
        <sz val="11"/>
        <color indexed="8"/>
        <rFont val="Arial"/>
        <family val="2"/>
      </rPr>
      <t>: Información de la ANT que no llega al público objetivo.</t>
    </r>
  </si>
  <si>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family val="2"/>
      </rPr>
      <t>Plan de Acción:</t>
    </r>
    <r>
      <rPr>
        <sz val="11"/>
        <color indexed="8"/>
        <rFont val="Arial"/>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</si>
  <si>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r>
      <rPr>
        <b/>
        <sz val="11"/>
        <color indexed="8"/>
        <rFont val="Arial"/>
        <family val="2"/>
      </rPr>
      <t>23/07/2019.  Actividad incumplida.</t>
    </r>
    <r>
      <rPr>
        <sz val="11"/>
        <color indexed="8"/>
        <rFont val="Arial"/>
        <family val="2"/>
      </rPr>
      <t xml:space="preserve"> Con base en los avances presentados por la dependencia, Se observo que esta se mantiene incumplida, toda vez que la solicitud de modificación al mapa de riesgos no ha sido efectiva. </t>
    </r>
  </si>
  <si>
    <r>
      <t xml:space="preserve">31/10/2019.  Actividad Incumplida
</t>
    </r>
    <r>
      <rPr>
        <sz val="11"/>
        <color theme="1"/>
        <rFont val="Arial"/>
        <family val="2"/>
      </rPr>
      <t>Se reitera la necesidad de adelantar la acciones que conlleven al cierre inmediato de la actividad formulada. Se sugiere disponer de las evidencias correspondientes.</t>
    </r>
  </si>
  <si>
    <r>
      <t xml:space="preserve">30/12/2019.  Actividad incumplida.  </t>
    </r>
    <r>
      <rPr>
        <sz val="11"/>
        <color theme="1"/>
        <rFont val="Arial"/>
        <family val="2"/>
      </rPr>
      <t xml:space="preserve"> Se reitera la necesidad de adelantar la acciones que conlleven al cierre inmediato de la actividad formulada. Se sugiere disponer de las evidencias correspondientes</t>
    </r>
  </si>
  <si>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family val="2"/>
      </rPr>
      <t>Informes entregados: Primer informe</t>
    </r>
    <r>
      <rPr>
        <sz val="11"/>
        <rFont val="Arial"/>
        <family val="2"/>
      </rPr>
      <t xml:space="preserve"> 28/06/2017 cronograma de actividades, </t>
    </r>
    <r>
      <rPr>
        <b/>
        <sz val="11"/>
        <rFont val="Arial"/>
        <family val="2"/>
      </rPr>
      <t xml:space="preserve">Segundo Informe </t>
    </r>
    <r>
      <rPr>
        <sz val="11"/>
        <rFont val="Arial"/>
        <family val="2"/>
      </rPr>
      <t xml:space="preserve"> 28/06/2017 estrategia integral de comunicaciones, </t>
    </r>
    <r>
      <rPr>
        <b/>
        <sz val="11"/>
        <rFont val="Arial"/>
        <family val="2"/>
      </rPr>
      <t xml:space="preserve">Tercer Informe </t>
    </r>
    <r>
      <rPr>
        <sz val="11"/>
        <rFont val="Arial"/>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family val="2"/>
      </rPr>
      <t xml:space="preserve">Cuarto Informe </t>
    </r>
    <r>
      <rPr>
        <sz val="11"/>
        <rFont val="Arial"/>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</si>
  <si>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r>
      <rPr>
        <b/>
        <sz val="11"/>
        <rFont val="Arial"/>
        <family val="2"/>
      </rPr>
      <t xml:space="preserve">28/10/2020.  </t>
    </r>
    <r>
      <rPr>
        <sz val="11"/>
        <rFont val="Arial"/>
        <family val="2"/>
      </rPr>
      <t>Se evidencia cumplimiento de la acción prevista</t>
    </r>
  </si>
  <si>
    <r>
      <t>16/10/2018.  Se observó la publicación en el sistema de gestión de la Agencia de la ficha del indicador "Desempeño del Plan de comunicaciones institucional", con fecha del 31/08/2018, el cual tiene como objetivo "</t>
    </r>
    <r>
      <rPr>
        <i/>
        <sz val="11"/>
        <color indexed="8"/>
        <rFont val="Arial"/>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</si>
  <si>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r>
      <rPr>
        <b/>
        <sz val="11"/>
        <color indexed="8"/>
        <rFont val="Arial"/>
        <family val="2"/>
      </rPr>
      <t>Materialización del riesgo No 61</t>
    </r>
    <r>
      <rPr>
        <sz val="11"/>
        <color indexed="8"/>
        <rFont val="Arial"/>
        <family val="2"/>
      </rPr>
      <t>: Incumplimientos Técnicos</t>
    </r>
  </si>
  <si>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family val="2"/>
      </rPr>
      <t xml:space="preserve">
</t>
    </r>
  </si>
  <si>
    <r>
      <rPr>
        <b/>
        <sz val="11"/>
        <color indexed="8"/>
        <rFont val="Arial"/>
        <family val="2"/>
      </rPr>
      <t>26/02/2019.  Actividad ejecutada</t>
    </r>
    <r>
      <rPr>
        <sz val="11"/>
        <color indexed="8"/>
        <rFont val="Arial"/>
        <family val="2"/>
      </rPr>
      <t xml:space="preserve">
Con base a la información suministrada por la Oficina de Planeación, se observó matriz de seguimiento no conformes consolidado, en la que se registra para el mes de octubre 74 fichas elaboradas,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</si>
  <si>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r>
      <rPr>
        <b/>
        <sz val="11"/>
        <color indexed="8"/>
        <rFont val="Arial"/>
        <family val="2"/>
      </rPr>
      <t>Materialización del riesgo 61</t>
    </r>
    <r>
      <rPr>
        <sz val="11"/>
        <color indexed="8"/>
        <rFont val="Arial"/>
        <family val="2"/>
      </rPr>
      <t>: Incumplimientos Técnicos</t>
    </r>
  </si>
  <si>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family val="2"/>
      </rPr>
      <t>Direccionamiento Estratégico: 0.</t>
    </r>
    <r>
      <rPr>
        <sz val="11"/>
        <color indexed="8"/>
        <rFont val="Arial"/>
        <family val="2"/>
      </rPr>
      <t xml:space="preserve">
</t>
    </r>
    <r>
      <rPr>
        <b/>
        <sz val="11"/>
        <color indexed="8"/>
        <rFont val="Arial"/>
        <family val="2"/>
      </rPr>
      <t>Comunicación y Gestión con Grupos de Interés: 2.</t>
    </r>
    <r>
      <rPr>
        <sz val="11"/>
        <color indexed="8"/>
        <rFont val="Arial"/>
        <family val="2"/>
      </rPr>
      <t xml:space="preserve"> COGGI-FT-001 PLAN ANTICORRUPCIÓN y COGGI-FT-002 POLÍTICAS, ESTRATEGIAS E INDICADORES DE TRANSPARENCIA DEFINIDOS.
</t>
    </r>
    <r>
      <rPr>
        <b/>
        <sz val="11"/>
        <color indexed="8"/>
        <rFont val="Arial"/>
        <family val="2"/>
      </rPr>
      <t>Inteligencia de la Información: 5.</t>
    </r>
    <r>
      <rPr>
        <sz val="11"/>
        <color indexed="8"/>
        <rFont val="Arial"/>
        <family val="2"/>
      </rPr>
      <t xml:space="preserve"> INTI-FT-001 ARQUITECTURA DE INFRAESTRUCTURA TECNOLÓGICA, INTI-FT-002 PETIC, INTI-FT-003 ARQUITECTURA DE INFORMACIÓN, INTI-FT-004 ARQUITECTURA DE NEGOCIO y INTI-FT-005 ESQUEMA DE GOBIERNO.
</t>
    </r>
    <r>
      <rPr>
        <b/>
        <sz val="11"/>
        <color indexed="8"/>
        <rFont val="Arial"/>
        <family val="2"/>
      </rPr>
      <t>Gestión del Modelo de Atención: 3.</t>
    </r>
    <r>
      <rPr>
        <sz val="11"/>
        <color indexed="8"/>
        <rFont val="Arial"/>
        <family val="2"/>
      </rPr>
      <t xml:space="preserve"> GEMA-FT-001 PQSRDyF VIABILIZADAS, GEMA-FT-002 COMUNICACIONES DE PROGRAMACIÓN DE MUNICIPIOS A LOS ALCALDES y GEMA-FT-003 CIRCULAR INTERNA INFORMANDO MUNICIPIOS PROGRAMADOS.
</t>
    </r>
    <r>
      <rPr>
        <b/>
        <sz val="11"/>
        <color indexed="8"/>
        <rFont val="Arial"/>
        <family val="2"/>
      </rPr>
      <t>Planificación del Ordenamiento Social de la Propiedad Rural: 5.</t>
    </r>
    <r>
      <rPr>
        <sz val="11"/>
        <color indexed="8"/>
        <rFont val="Arial"/>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family val="2"/>
      </rPr>
      <t xml:space="preserve">Seguridad Jurídica sobre la Titularidad de la Tierra y los Territorios: 10. </t>
    </r>
    <r>
      <rPr>
        <sz val="11"/>
        <color indexed="8"/>
        <rFont val="Arial"/>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family val="2"/>
      </rPr>
      <t>Acceso a la Propiedad de la Tierra y los Territorios: 13.</t>
    </r>
    <r>
      <rPr>
        <sz val="11"/>
        <color indexed="8"/>
        <rFont val="Arial"/>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family val="2"/>
      </rPr>
      <t>Administración de Tierras: 14.</t>
    </r>
    <r>
      <rPr>
        <sz val="11"/>
        <color indexed="8"/>
        <rFont val="Arial"/>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family val="2"/>
      </rPr>
      <t>Evaluación del impacto del Ordenamiento Social de la Propiedad Rural: 0.</t>
    </r>
    <r>
      <rPr>
        <sz val="11"/>
        <color indexed="8"/>
        <rFont val="Arial"/>
        <family val="2"/>
      </rPr>
      <t xml:space="preserve">
</t>
    </r>
    <r>
      <rPr>
        <b/>
        <sz val="11"/>
        <color indexed="8"/>
        <rFont val="Arial"/>
        <family val="2"/>
      </rPr>
      <t>Gestión de la información: 3.</t>
    </r>
    <r>
      <rPr>
        <sz val="11"/>
        <color indexed="8"/>
        <rFont val="Arial"/>
        <family val="2"/>
      </rPr>
      <t xml:space="preserve"> GINFO-FT-001 PUBLICACIONES PÁGINA WEB, GINFO-FT-002 REPORTES E INFORMES y GINFO-FT-003 SERVICIOS DE INTERCAMBIO DE INFORMACIÓN.
</t>
    </r>
    <r>
      <rPr>
        <b/>
        <sz val="11"/>
        <color indexed="8"/>
        <rFont val="Arial"/>
        <family val="2"/>
      </rPr>
      <t>Gestión del Talento Humano: 6.</t>
    </r>
    <r>
      <rPr>
        <sz val="11"/>
        <color indexed="8"/>
        <rFont val="Arial"/>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family val="2"/>
      </rPr>
      <t>Apoyo Jurídico: 4.</t>
    </r>
    <r>
      <rPr>
        <sz val="11"/>
        <color indexed="8"/>
        <rFont val="Arial"/>
        <family val="2"/>
      </rPr>
      <t xml:space="preserve"> APJUR-FT-001 EJECUCIÓN DE COBRO COACTIVO, APJUR-FT-002 VIABILIDAD JURÍDICA (DOCUMENTO). Artículo 13 No. 1 Dto. 2363, APJUR-FT-003 CONCEPTOS JURÍDICOS y APJUR-FT-004 DEMANDAS, ARTICULO 13 No. 2 Dto. 2363
</t>
    </r>
    <r>
      <rPr>
        <b/>
        <sz val="11"/>
        <color indexed="8"/>
        <rFont val="Arial"/>
        <family val="2"/>
      </rPr>
      <t>Adquisición de Bienes y Servicios: 7.</t>
    </r>
    <r>
      <rPr>
        <sz val="11"/>
        <color indexed="8"/>
        <rFont val="Arial"/>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family val="2"/>
      </rPr>
      <t>Administración de Bienes y Servicios: 3.</t>
    </r>
    <r>
      <rPr>
        <sz val="11"/>
        <color indexed="8"/>
        <rFont val="Arial"/>
        <family val="2"/>
      </rPr>
      <t xml:space="preserve"> ADMBS-FT-001 BAJA DE BIENES O SERVICIOS, ADMBS-FT-002 INFORME DE PÉRDIDA O FALTANTE DE INVENTARIOS y ADMBS-FT-003 REPORTE DE LA PÉRDIDA O FALTANTE ANTE LA AUTORIDAD DISCIPLINARIA
</t>
    </r>
    <r>
      <rPr>
        <b/>
        <sz val="11"/>
        <color indexed="8"/>
        <rFont val="Arial"/>
        <family val="2"/>
      </rPr>
      <t>Gestión Financiera: 0.</t>
    </r>
    <r>
      <rPr>
        <sz val="11"/>
        <color indexed="8"/>
        <rFont val="Arial"/>
        <family val="2"/>
      </rPr>
      <t xml:space="preserve">
</t>
    </r>
    <r>
      <rPr>
        <b/>
        <sz val="11"/>
        <color indexed="8"/>
        <rFont val="Arial"/>
        <family val="2"/>
      </rPr>
      <t xml:space="preserve">Seguimiento, Evaluación y Mejora: 5. </t>
    </r>
    <r>
      <rPr>
        <sz val="11"/>
        <color indexed="8"/>
        <rFont val="Arial"/>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</si>
  <si>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r>
      <rPr>
        <b/>
        <sz val="11"/>
        <color indexed="8"/>
        <rFont val="Arial"/>
        <family val="2"/>
      </rPr>
      <t>26/02/2019.  Actividad ejecutada</t>
    </r>
    <r>
      <rPr>
        <sz val="11"/>
        <color indexed="8"/>
        <rFont val="Arial"/>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family val="2"/>
      </rPr>
      <t>Direccionamiento Estratégico</t>
    </r>
    <r>
      <rPr>
        <sz val="11"/>
        <color indexed="8"/>
        <rFont val="Arial"/>
        <family val="2"/>
      </rPr>
      <t xml:space="preserve">: 3
</t>
    </r>
    <r>
      <rPr>
        <b/>
        <sz val="11"/>
        <color indexed="8"/>
        <rFont val="Arial"/>
        <family val="2"/>
      </rPr>
      <t xml:space="preserve">Comunicación y Gestión con Grupos de Interés: </t>
    </r>
    <r>
      <rPr>
        <sz val="11"/>
        <color indexed="8"/>
        <rFont val="Arial"/>
        <family val="2"/>
      </rPr>
      <t xml:space="preserve">3
</t>
    </r>
    <r>
      <rPr>
        <b/>
        <sz val="11"/>
        <color indexed="8"/>
        <rFont val="Arial"/>
        <family val="2"/>
      </rPr>
      <t>Inteligencia de la Información</t>
    </r>
    <r>
      <rPr>
        <sz val="11"/>
        <color indexed="8"/>
        <rFont val="Arial"/>
        <family val="2"/>
      </rPr>
      <t xml:space="preserve">: </t>
    </r>
    <r>
      <rPr>
        <b/>
        <sz val="11"/>
        <color indexed="8"/>
        <rFont val="Arial"/>
        <family val="2"/>
      </rPr>
      <t>5</t>
    </r>
    <r>
      <rPr>
        <sz val="11"/>
        <color indexed="8"/>
        <rFont val="Arial"/>
        <family val="2"/>
      </rPr>
      <t xml:space="preserve">. 
</t>
    </r>
    <r>
      <rPr>
        <b/>
        <sz val="11"/>
        <color indexed="8"/>
        <rFont val="Arial"/>
        <family val="2"/>
      </rPr>
      <t>Gestión del Modelo de Atención</t>
    </r>
    <r>
      <rPr>
        <sz val="11"/>
        <color indexed="8"/>
        <rFont val="Arial"/>
        <family val="2"/>
      </rPr>
      <t xml:space="preserve">: 3. 
</t>
    </r>
    <r>
      <rPr>
        <b/>
        <sz val="11"/>
        <color indexed="8"/>
        <rFont val="Arial"/>
        <family val="2"/>
      </rPr>
      <t>Planificación del Ordenamiento Social de la Propiedad Rural:</t>
    </r>
    <r>
      <rPr>
        <sz val="11"/>
        <color indexed="8"/>
        <rFont val="Arial"/>
        <family val="2"/>
      </rPr>
      <t xml:space="preserve"> 5.  
</t>
    </r>
    <r>
      <rPr>
        <b/>
        <sz val="11"/>
        <color indexed="8"/>
        <rFont val="Arial"/>
        <family val="2"/>
      </rPr>
      <t>Seguridad Jurídica sobre la Titularidad de la Tierra y los Territorios</t>
    </r>
    <r>
      <rPr>
        <sz val="11"/>
        <color indexed="8"/>
        <rFont val="Arial"/>
        <family val="2"/>
      </rPr>
      <t xml:space="preserve">: 10. 
</t>
    </r>
    <r>
      <rPr>
        <b/>
        <sz val="11"/>
        <color indexed="8"/>
        <rFont val="Arial"/>
        <family val="2"/>
      </rPr>
      <t>Acceso a la Propiedad de la Tierra y los Territorios</t>
    </r>
    <r>
      <rPr>
        <sz val="11"/>
        <color indexed="8"/>
        <rFont val="Arial"/>
        <family val="2"/>
      </rPr>
      <t xml:space="preserve">: 14. 
</t>
    </r>
    <r>
      <rPr>
        <b/>
        <sz val="11"/>
        <color indexed="8"/>
        <rFont val="Arial"/>
        <family val="2"/>
      </rPr>
      <t>Administración de Tierras:</t>
    </r>
    <r>
      <rPr>
        <sz val="11"/>
        <color indexed="8"/>
        <rFont val="Arial"/>
        <family val="2"/>
      </rPr>
      <t xml:space="preserve"> 15.  
</t>
    </r>
    <r>
      <rPr>
        <b/>
        <sz val="11"/>
        <color indexed="8"/>
        <rFont val="Arial"/>
        <family val="2"/>
      </rPr>
      <t>Evaluación del impacto del Ordenamiento Social de la Propiedad Rural</t>
    </r>
    <r>
      <rPr>
        <sz val="11"/>
        <color indexed="8"/>
        <rFont val="Arial"/>
        <family val="2"/>
      </rPr>
      <t xml:space="preserve">: 0.
</t>
    </r>
    <r>
      <rPr>
        <b/>
        <sz val="11"/>
        <color indexed="8"/>
        <rFont val="Arial"/>
        <family val="2"/>
      </rPr>
      <t>Gestión de la información:</t>
    </r>
    <r>
      <rPr>
        <sz val="11"/>
        <color indexed="8"/>
        <rFont val="Arial"/>
        <family val="2"/>
      </rPr>
      <t xml:space="preserve"> 3. 
</t>
    </r>
    <r>
      <rPr>
        <b/>
        <sz val="11"/>
        <color indexed="8"/>
        <rFont val="Arial"/>
        <family val="2"/>
      </rPr>
      <t>Gestión del Talento Humano</t>
    </r>
    <r>
      <rPr>
        <sz val="11"/>
        <color indexed="8"/>
        <rFont val="Arial"/>
        <family val="2"/>
      </rPr>
      <t xml:space="preserve">: 6. 
</t>
    </r>
    <r>
      <rPr>
        <b/>
        <sz val="11"/>
        <color indexed="8"/>
        <rFont val="Arial"/>
        <family val="2"/>
      </rPr>
      <t>Apoyo Jurídico</t>
    </r>
    <r>
      <rPr>
        <sz val="11"/>
        <color indexed="8"/>
        <rFont val="Arial"/>
        <family val="2"/>
      </rPr>
      <t xml:space="preserve">: 4. 
</t>
    </r>
    <r>
      <rPr>
        <b/>
        <sz val="11"/>
        <color indexed="8"/>
        <rFont val="Arial"/>
        <family val="2"/>
      </rPr>
      <t>Adquisición de Bienes y Servicios:</t>
    </r>
    <r>
      <rPr>
        <sz val="11"/>
        <color indexed="8"/>
        <rFont val="Arial"/>
        <family val="2"/>
      </rPr>
      <t xml:space="preserve"> 7. 
</t>
    </r>
    <r>
      <rPr>
        <b/>
        <sz val="11"/>
        <color indexed="8"/>
        <rFont val="Arial"/>
        <family val="2"/>
      </rPr>
      <t>Administración de Bienes y Servicios</t>
    </r>
    <r>
      <rPr>
        <sz val="11"/>
        <color indexed="8"/>
        <rFont val="Arial"/>
        <family val="2"/>
      </rPr>
      <t xml:space="preserve">: 3
</t>
    </r>
    <r>
      <rPr>
        <b/>
        <sz val="11"/>
        <color indexed="8"/>
        <rFont val="Arial"/>
        <family val="2"/>
      </rPr>
      <t>Gestión Financiera</t>
    </r>
    <r>
      <rPr>
        <sz val="11"/>
        <color indexed="8"/>
        <rFont val="Arial"/>
        <family val="2"/>
      </rPr>
      <t xml:space="preserve">: 1.
</t>
    </r>
    <r>
      <rPr>
        <b/>
        <sz val="11"/>
        <color indexed="8"/>
        <rFont val="Arial"/>
        <family val="2"/>
      </rPr>
      <t>Seguimiento, Evaluación y Mejora</t>
    </r>
    <r>
      <rPr>
        <sz val="11"/>
        <color indexed="8"/>
        <rFont val="Arial"/>
        <family val="2"/>
      </rPr>
      <t xml:space="preserve">: 6. </t>
    </r>
  </si>
  <si>
    <r>
      <rPr>
        <b/>
        <sz val="11"/>
        <color indexed="8"/>
        <rFont val="Arial"/>
        <family val="2"/>
      </rPr>
      <t xml:space="preserve">Materialización del riesgo No 32: </t>
    </r>
    <r>
      <rPr>
        <sz val="11"/>
        <color indexed="8"/>
        <rFont val="Arial"/>
        <family val="2"/>
      </rPr>
      <t>Matriz de Riesgos de Gestión 2017</t>
    </r>
  </si>
  <si>
    <r>
      <rPr>
        <b/>
        <sz val="11"/>
        <color indexed="8"/>
        <rFont val="Arial"/>
        <family val="2"/>
      </rPr>
      <t>26/02/2019.  Actividad ejecutada</t>
    </r>
    <r>
      <rPr>
        <sz val="11"/>
        <color indexed="8"/>
        <rFont val="Arial"/>
        <family val="2"/>
      </rPr>
      <t xml:space="preserve">
Con base a la información suministrada, se observaron los correos electrónicos mediante los cuales se realizaron campañas de socialización de "Política general de seguridad de la información, tratamiento y protección de datos personales" y " Lineamientos de seguridad de la información, tratamiento y protección de datos personales". Por lo anterior se da cumplimiento a la acción establecida de realizar dos campañas de socialización</t>
    </r>
  </si>
  <si>
    <r>
      <rPr>
        <b/>
        <sz val="11"/>
        <color indexed="8"/>
        <rFont val="Arial"/>
        <family val="2"/>
      </rPr>
      <t>Materialización del Riesgo No 38</t>
    </r>
    <r>
      <rPr>
        <sz val="11"/>
        <color indexed="8"/>
        <rFont val="Arial"/>
        <family val="2"/>
      </rPr>
      <t xml:space="preserve"> "Provisión parcial de las plantas de personal de la Agencia"</t>
    </r>
  </si>
  <si>
    <r>
      <rPr>
        <b/>
        <sz val="11"/>
        <color indexed="8"/>
        <rFont val="Arial"/>
        <family val="2"/>
      </rPr>
      <t>Materialización del Riesgo No 12</t>
    </r>
    <r>
      <rPr>
        <sz val="11"/>
        <color indexed="8"/>
        <rFont val="Arial"/>
        <family val="2"/>
      </rPr>
      <t xml:space="preserve"> "Respuesta inoportuna a las PQRSD"</t>
    </r>
  </si>
  <si>
    <r>
      <rPr>
        <b/>
        <sz val="11"/>
        <color indexed="8"/>
        <rFont val="Arial"/>
        <family val="2"/>
      </rPr>
      <t xml:space="preserve">26/02/2019.  Actividad ejecutada
</t>
    </r>
    <r>
      <rPr>
        <sz val="11"/>
        <color indexed="8"/>
        <rFont val="Arial"/>
        <family val="2"/>
      </rPr>
      <t>Con base a la información suministrada por Secretaría General, se observó el segundo informe de implementación de la estrategia de PQRSD con corte a diciembre 2018.</t>
    </r>
  </si>
  <si>
    <r>
      <rPr>
        <b/>
        <sz val="11"/>
        <color indexed="8"/>
        <rFont val="Arial"/>
        <family val="2"/>
      </rPr>
      <t>Materialización del Riesgo No 43</t>
    </r>
    <r>
      <rPr>
        <sz val="11"/>
        <color indexed="8"/>
        <rFont val="Arial"/>
        <family val="2"/>
      </rPr>
      <t xml:space="preserve"> "Formulación de Ficha Técnica Inexacta"</t>
    </r>
  </si>
  <si>
    <r>
      <rPr>
        <b/>
        <sz val="11"/>
        <color indexed="8"/>
        <rFont val="Arial"/>
        <family val="2"/>
      </rPr>
      <t>26/02/2019.  Actividad ejecutada</t>
    </r>
    <r>
      <rPr>
        <sz val="11"/>
        <color indexed="8"/>
        <rFont val="Arial"/>
        <family val="2"/>
      </rPr>
      <t xml:space="preserve">
Se observó la elaboración y publicación del Instructivo ADQBS-I-003 Lineamientos para la formulación de la ficha técnica del proceso de bienes y servicios del la Agencia Nacional de Tierras </t>
    </r>
  </si>
  <si>
    <r>
      <rPr>
        <b/>
        <sz val="11"/>
        <color indexed="8"/>
        <rFont val="Arial"/>
        <family val="2"/>
      </rPr>
      <t>Materialización del Riesgo</t>
    </r>
    <r>
      <rPr>
        <sz val="11"/>
        <color indexed="8"/>
        <rFont val="Arial"/>
        <family val="2"/>
      </rPr>
      <t xml:space="preserve"> </t>
    </r>
    <r>
      <rPr>
        <b/>
        <sz val="11"/>
        <color indexed="8"/>
        <rFont val="Arial"/>
        <family val="2"/>
      </rPr>
      <t xml:space="preserve">No 44 </t>
    </r>
    <r>
      <rPr>
        <sz val="11"/>
        <color indexed="8"/>
        <rFont val="Arial"/>
        <family val="2"/>
      </rPr>
      <t>"Falta de conocimientos técnicos relacionados con las necesidades a contratar, por parte del profesional del grupo de contratos, en la revisión de los documentos precontractuales"</t>
    </r>
  </si>
  <si>
    <r>
      <t xml:space="preserve">26/02/2019.  Actividad ejecutada
</t>
    </r>
    <r>
      <rPr>
        <sz val="11"/>
        <color indexed="8"/>
        <rFont val="Arial"/>
        <family val="2"/>
      </rPr>
      <t>Se observó correo electrónico del 23/10/2018 de Secretaría General, en el que se presenta la razón por la que se solicitó la eliminación del riesgo de Adquisición de bienes y servicios.</t>
    </r>
    <r>
      <rPr>
        <b/>
        <sz val="11"/>
        <color indexed="8"/>
        <rFont val="Arial"/>
        <family val="2"/>
      </rPr>
      <t xml:space="preserve">
</t>
    </r>
  </si>
  <si>
    <r>
      <rPr>
        <b/>
        <sz val="11"/>
        <rFont val="Arial"/>
        <family val="2"/>
      </rPr>
      <t>Conclusiones</t>
    </r>
    <r>
      <rPr>
        <sz val="11"/>
        <rFont val="Arial"/>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</si>
  <si>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</si>
  <si>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rFont val="Arial"/>
        <family val="2"/>
      </rPr>
      <t xml:space="preserve">28/10/2020. </t>
    </r>
    <r>
      <rPr>
        <sz val="11"/>
        <rFont val="Arial"/>
        <family val="2"/>
      </rPr>
      <t xml:space="preserve"> La acción se encuentra en desarrollo </t>
    </r>
  </si>
  <si>
    <r>
      <rPr>
        <b/>
        <sz val="11"/>
        <rFont val="Arial"/>
        <family val="2"/>
      </rPr>
      <t xml:space="preserve">19/01/2021. </t>
    </r>
    <r>
      <rPr>
        <sz val="11"/>
        <rFont val="Arial"/>
        <family val="2"/>
      </rPr>
      <t xml:space="preserve"> Se allego el documento "Muestra PQRSD I Semestre 2019 Corregida Sub Tierras de la Nación", a través del cual en la columna AA se evidenció el seguimiento a la muestra objeto de análisis.</t>
    </r>
  </si>
  <si>
    <r>
      <rPr>
        <b/>
        <sz val="11"/>
        <rFont val="Arial"/>
        <family val="2"/>
      </rPr>
      <t>Conclusiones</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</si>
  <si>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La actividad se encuentra en términos para su ejecución. Cabe señalar que, la fecha de inicio de ejecución fue junio del 2020, sin embargo, el responsable de ejecución no reportó avances de gestión.</t>
    </r>
  </si>
  <si>
    <r>
      <rPr>
        <b/>
        <sz val="11"/>
        <rFont val="Arial"/>
        <family val="2"/>
      </rPr>
      <t xml:space="preserve">19/01/2021.  </t>
    </r>
    <r>
      <rPr>
        <sz val="11"/>
        <rFont val="Arial"/>
        <family val="2"/>
      </rPr>
      <t>Se allegó fotografía de agenda llevada a acaben el marco del cronograma de capacitación del Sistema Orfeo.</t>
    </r>
  </si>
  <si>
    <r>
      <rPr>
        <b/>
        <sz val="11"/>
        <rFont val="Arial"/>
        <family val="2"/>
      </rPr>
      <t xml:space="preserve">Conclusiones </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</si>
  <si>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rFont val="Arial"/>
        <family val="2"/>
      </rPr>
      <t xml:space="preserve">19/01/2021.  </t>
    </r>
    <r>
      <rPr>
        <sz val="11"/>
        <rFont val="Arial"/>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family val="2"/>
      </rPr>
      <t>http://intranet.agenciadetierras.gov.co/wp-content/uploads/2020/12/GEMA-FT-001-PQSRD-Y-FELICITACIONES-FILTRADAS-Y-VIABILIZADAS-Versi%C3%B3n-2-.pdf</t>
    </r>
  </si>
  <si>
    <r>
      <rPr>
        <b/>
        <sz val="11"/>
        <color theme="1"/>
        <rFont val="Arial"/>
        <family val="2"/>
      </rPr>
      <t xml:space="preserve">08/07/2020.  </t>
    </r>
    <r>
      <rPr>
        <sz val="11"/>
        <color theme="1"/>
        <rFont val="Arial"/>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family val="2"/>
      </rPr>
      <t>Normalizar las actividades requeridas para la recepción de las comunicaciones oficiales, independiente de su soporte o medio de ingreso, así como la gestión de las mismas dentro de la Entidad</t>
    </r>
    <r>
      <rPr>
        <sz val="11"/>
        <color theme="1"/>
        <rFont val="Arial"/>
        <family val="2"/>
      </rPr>
      <t xml:space="preserve">".
Por otra parte, se observaron soportes relacionados con la capacitación en el Acuerdo 060 de 2001 al equipo de correspondencia, a saber:
</t>
    </r>
    <r>
      <rPr>
        <b/>
        <sz val="11"/>
        <color theme="1"/>
        <rFont val="Arial"/>
        <family val="2"/>
      </rPr>
      <t>Listado de asistencia</t>
    </r>
    <r>
      <rPr>
        <sz val="11"/>
        <color theme="1"/>
        <rFont val="Arial"/>
        <family val="2"/>
      </rPr>
      <t xml:space="preserve">, del 16/03/2020, en cual participaron8 colaboradores de gestión documental.
</t>
    </r>
    <r>
      <rPr>
        <b/>
        <sz val="11"/>
        <color theme="1"/>
        <rFont val="Arial"/>
        <family val="2"/>
      </rPr>
      <t>Evaluación de la capacitación</t>
    </r>
    <r>
      <rPr>
        <sz val="11"/>
        <color theme="1"/>
        <rFont val="Arial"/>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</si>
  <si>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family val="2"/>
      </rPr>
      <t>"El acta o informe de entrega del cargo debe indicar la relación y ubicación de los archivos físicos y electrónicos entregados</t>
    </r>
    <r>
      <rPr>
        <sz val="11"/>
        <color theme="1"/>
        <rFont val="Arial"/>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family val="2"/>
      </rPr>
      <t xml:space="preserve">http://intranet.agenciadetierras.gov.co/wp-content/uploads/2020/01/ADQBS-I-001-MANUAL-DE-CONTRATACI%C3%93N-V-3-1.pdf
</t>
    </r>
    <r>
      <rPr>
        <sz val="11"/>
        <color theme="1"/>
        <rFont val="Arial"/>
        <family val="2"/>
      </rPr>
      <t>Expuesto lo anterior, la actividad presentó incumplimiento, toda vez que, no se evidenció la incorporación de lineamientos para la entrega de inventarios en el Manual de Contratación.</t>
    </r>
  </si>
  <si>
    <r>
      <rPr>
        <b/>
        <sz val="11"/>
        <rFont val="Arial"/>
        <family val="2"/>
      </rPr>
      <t xml:space="preserve">28/10/2020.  </t>
    </r>
    <r>
      <rPr>
        <sz val="11"/>
        <rFont val="Arial"/>
        <family val="2"/>
      </rPr>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r>
  </si>
  <si>
    <r>
      <rPr>
        <b/>
        <sz val="11"/>
        <rFont val="Arial"/>
        <family val="2"/>
      </rPr>
      <t xml:space="preserve">19/01/2021.  </t>
    </r>
    <r>
      <rPr>
        <sz val="11"/>
        <rFont val="Arial"/>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</si>
  <si>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family val="2"/>
      </rPr>
      <t>27/07/2021.</t>
    </r>
    <r>
      <rPr>
        <sz val="11"/>
        <rFont val="Arial"/>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</si>
  <si>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family val="2"/>
      </rPr>
      <t xml:space="preserve">25/10/2021.  </t>
    </r>
    <r>
      <rPr>
        <sz val="11"/>
        <rFont val="Arial"/>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</si>
  <si>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rFont val="Arial"/>
        <family val="2"/>
      </rPr>
      <t>28/01/2022.</t>
    </r>
    <r>
      <rPr>
        <sz val="11"/>
        <rFont val="Arial"/>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</si>
  <si>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rFont val="Arial"/>
        <family val="2"/>
      </rPr>
      <t xml:space="preserve">28/10/2020. </t>
    </r>
    <r>
      <rPr>
        <sz val="11"/>
        <rFont val="Arial"/>
        <family val="2"/>
      </rPr>
      <t xml:space="preserve"> La dependencia se encuentra en fase preparatoria para el desarrollo de la acción</t>
    </r>
  </si>
  <si>
    <r>
      <rPr>
        <b/>
        <sz val="11"/>
        <rFont val="Arial"/>
        <family val="2"/>
      </rPr>
      <t xml:space="preserve">19/01/2021.  </t>
    </r>
    <r>
      <rPr>
        <sz val="11"/>
        <rFont val="Arial"/>
        <family val="2"/>
      </rPr>
      <t>Se observó el Acta No. 10 del 03/11/2020 del Comité Institucional de Gestión y Desempeño, mediante la cual se presentó y aprobó el cuadro de clasificación documental.</t>
    </r>
  </si>
  <si>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family val="2"/>
      </rPr>
      <t xml:space="preserve">
FEBRERO</t>
    </r>
    <r>
      <rPr>
        <sz val="11"/>
        <color theme="1"/>
        <rFont val="Arial"/>
        <family val="2"/>
      </rPr>
      <t xml:space="preserve">
</t>
    </r>
    <r>
      <rPr>
        <b/>
        <sz val="11"/>
        <color theme="1"/>
        <rFont val="Arial"/>
        <family val="2"/>
      </rPr>
      <t>Acta No. 1 del 04/02/2020</t>
    </r>
    <r>
      <rPr>
        <sz val="11"/>
        <color theme="1"/>
        <rFont val="Arial"/>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family val="2"/>
      </rPr>
      <t>Acta No. 2 del 05/02/2020</t>
    </r>
    <r>
      <rPr>
        <sz val="11"/>
        <color theme="1"/>
        <rFont val="Arial"/>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family val="2"/>
      </rPr>
      <t>Acta No. 3 del 12/02/2020</t>
    </r>
    <r>
      <rPr>
        <sz val="11"/>
        <color theme="1"/>
        <rFont val="Arial"/>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family val="2"/>
      </rPr>
      <t>Acta No. 4 del 13/02/2020</t>
    </r>
    <r>
      <rPr>
        <sz val="11"/>
        <color theme="1"/>
        <rFont val="Arial"/>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family val="2"/>
      </rPr>
      <t>Acta No. 5 del 14/02/2020</t>
    </r>
    <r>
      <rPr>
        <sz val="11"/>
        <color theme="1"/>
        <rFont val="Arial"/>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family val="2"/>
      </rPr>
      <t>Acta No. 6 del 17/02/2020</t>
    </r>
    <r>
      <rPr>
        <sz val="11"/>
        <color theme="1"/>
        <rFont val="Arial"/>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family val="2"/>
      </rPr>
      <t xml:space="preserve">Acta No. 7 del 18/02/2020 </t>
    </r>
    <r>
      <rPr>
        <sz val="11"/>
        <color theme="1"/>
        <rFont val="Arial"/>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family val="2"/>
      </rPr>
      <t>Acta No. 8 del 19/02/2020</t>
    </r>
    <r>
      <rPr>
        <sz val="11"/>
        <color theme="1"/>
        <rFont val="Arial"/>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family val="2"/>
      </rPr>
      <t>Acta No. 9 del 24/02/2020</t>
    </r>
    <r>
      <rPr>
        <sz val="11"/>
        <color theme="1"/>
        <rFont val="Arial"/>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family val="2"/>
      </rPr>
      <t>Acta No. 10 del 25/02/2020</t>
    </r>
    <r>
      <rPr>
        <sz val="11"/>
        <color theme="1"/>
        <rFont val="Arial"/>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</si>
  <si>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</si>
  <si>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No Conformidad No. 6</t>
    </r>
    <r>
      <rPr>
        <sz val="11"/>
        <rFont val="Arial"/>
        <family val="2"/>
      </rPr>
      <t>: Incumplimiento en la publicación del Programa de Gestión Documental – PGD de la Agencia.</t>
    </r>
  </si>
  <si>
    <r>
      <rPr>
        <b/>
        <sz val="11"/>
        <color theme="1"/>
        <rFont val="Arial"/>
        <family val="2"/>
      </rPr>
      <t xml:space="preserve">08/07/2020. </t>
    </r>
    <r>
      <rPr>
        <sz val="11"/>
        <color theme="1"/>
        <rFont val="Arial"/>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family val="2"/>
      </rPr>
      <t xml:space="preserve"> www.agenciadetierras.gov.co/wp-content/uploads/2018/12/ADMBS-Plan-002-PROGRAMA-DE-GESTION-DOCUMENTAL-ANT.pdf</t>
    </r>
    <r>
      <rPr>
        <sz val="11"/>
        <color theme="1"/>
        <rFont val="Arial"/>
        <family val="2"/>
      </rPr>
      <t xml:space="preserve"> </t>
    </r>
  </si>
  <si>
    <r>
      <t>08/07/2020.  Se observó el documento Política de Gestión Documental 2020,  cuyo objeto es "</t>
    </r>
    <r>
      <rPr>
        <i/>
        <sz val="11"/>
        <color theme="1"/>
        <rFont val="Arial"/>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</si>
  <si>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 xml:space="preserve">19/01/2021. </t>
    </r>
    <r>
      <rPr>
        <sz val="11"/>
        <rFont val="Arial"/>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</si>
  <si>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t>08/07/2020.  Se observó el Acta No. 20190925-01 del  29/04/2020, de tema Socialización y Aplicación Plan de Preservación Digital a Largo Plazo y en cuyo resumen de compromisos y observaciones se estableció que "</t>
    </r>
    <r>
      <rPr>
        <i/>
        <sz val="11"/>
        <color theme="1"/>
        <rFont val="Arial"/>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</si>
  <si>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r>
      <rPr>
        <b/>
        <sz val="11"/>
        <rFont val="Arial"/>
        <family val="2"/>
      </rPr>
      <t xml:space="preserve">28/10/2020. </t>
    </r>
    <r>
      <rPr>
        <sz val="11"/>
        <rFont val="Arial"/>
        <family val="2"/>
      </rPr>
      <t xml:space="preserve"> 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r>
  </si>
  <si>
    <r>
      <rPr>
        <b/>
        <sz val="11"/>
        <rFont val="Arial"/>
        <family val="2"/>
      </rPr>
      <t xml:space="preserve">19/01/2021. </t>
    </r>
    <r>
      <rPr>
        <sz val="11"/>
        <rFont val="Arial"/>
        <family val="2"/>
      </rPr>
      <t xml:space="preserve"> Se allegó documento Cronograma Plan de Preservación Digital a largo plazo, sin embargo, este no contiene las fechas de inicio y finalización de las actividades propuestas.</t>
    </r>
  </si>
  <si>
    <r>
      <rPr>
        <b/>
        <sz val="11"/>
        <rFont val="Arial"/>
        <family val="2"/>
      </rPr>
      <t xml:space="preserve">27/07/2021. </t>
    </r>
    <r>
      <rPr>
        <sz val="11"/>
        <rFont val="Arial"/>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</si>
  <si>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t xml:space="preserve">En atención a la no conformidad, el equipo de Infraestructura y Soporte Tecnológico de la Secretaría General, elabora y formaliza en el Sistema Integrado de Gestión el Procedimiento para la configuración de equipos de computo en la ANT, información que se puede verificar en el siguiente enlace:
</t>
    </r>
    <r>
      <rPr>
        <sz val="11"/>
        <color theme="8"/>
        <rFont val="Arial"/>
        <family val="2"/>
      </rPr>
      <t xml:space="preserve">http://intranet.agenciadetierras.gov.co/wp-content/uploads/2020/06/GINFO-P-008-CONFIGURACI%C3%93N-DE-EQUIPOS-DE-C%C3%93MPUTO-2.pdf </t>
    </r>
  </si>
  <si>
    <r>
      <rPr>
        <b/>
        <sz val="11"/>
        <color theme="1"/>
        <rFont val="Arial"/>
        <family val="2"/>
      </rPr>
      <t xml:space="preserve">08/07/2020.  </t>
    </r>
    <r>
      <rPr>
        <sz val="11"/>
        <color theme="1"/>
        <rFont val="Arial"/>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family val="2"/>
      </rPr>
      <t>http://intranet.agenciadetierras.gov.co/wp-content/uploads/2020/06/GINFO-P-008-CONFIGURACI%C3%93N-DE-EQUIPOS-DE-C%C3%93MPUTO-2.pdf</t>
    </r>
  </si>
  <si>
    <r>
      <rPr>
        <b/>
        <sz val="11"/>
        <rFont val="Arial"/>
        <family val="2"/>
      </rPr>
      <t xml:space="preserve">No conformidad 1.  </t>
    </r>
    <r>
      <rPr>
        <sz val="11"/>
        <rFont val="Arial"/>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</si>
  <si>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family val="2"/>
      </rPr>
      <t>Correo Ajuste Plan de Mejoramiento</t>
    </r>
    <r>
      <rPr>
        <sz val="11"/>
        <color theme="1"/>
        <rFont val="Arial"/>
        <family val="2"/>
      </rPr>
      <t>, se podrá visualizar la trazabilidad de estas comunicaciones
De igual manera se expresa que al corte no se reportan avances.</t>
    </r>
  </si>
  <si>
    <r>
      <rPr>
        <b/>
        <sz val="11"/>
        <rFont val="Arial"/>
        <family val="2"/>
      </rPr>
      <t xml:space="preserve">28/10/2020.  </t>
    </r>
    <r>
      <rPr>
        <sz val="11"/>
        <rFont val="Arial"/>
        <family val="2"/>
      </rPr>
      <t xml:space="preserve">Se evidencia cumplimiento de las acciones programadas </t>
    </r>
  </si>
  <si>
    <r>
      <rPr>
        <b/>
        <sz val="11"/>
        <rFont val="Arial"/>
        <family val="2"/>
      </rPr>
      <t xml:space="preserve">20/01/2021. </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</si>
  <si>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family val="2"/>
      </rPr>
      <t xml:space="preserve">No conformidad 1. </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</si>
  <si>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 xml:space="preserve">28/10/2020. </t>
    </r>
    <r>
      <rPr>
        <sz val="11"/>
        <rFont val="Arial"/>
        <family val="2"/>
      </rPr>
      <t xml:space="preserve"> Se evidencia cumplimiento parcial de las acciones programadas </t>
    </r>
  </si>
  <si>
    <r>
      <rPr>
        <b/>
        <sz val="11"/>
        <rFont val="Arial"/>
        <family val="2"/>
      </rPr>
      <t>20/01/2021.</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</si>
  <si>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</si>
  <si>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family val="2"/>
      </rPr>
      <t xml:space="preserve">20/01/2021. </t>
    </r>
    <r>
      <rPr>
        <sz val="11"/>
        <rFont val="Arial"/>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</si>
  <si>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</si>
  <si>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r>
      <rPr>
        <b/>
        <sz val="11"/>
        <rFont val="Arial"/>
        <family val="2"/>
      </rPr>
      <t>No conformidad 1.</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</si>
  <si>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28/10/2020.</t>
    </r>
    <r>
      <rPr>
        <sz val="11"/>
        <rFont val="Arial"/>
        <family val="2"/>
      </rPr>
      <t xml:space="preserve">  Se evidencia cumplimiento de las acciones programadas </t>
    </r>
  </si>
  <si>
    <r>
      <rPr>
        <b/>
        <sz val="11"/>
        <rFont val="Arial"/>
        <family val="2"/>
      </rPr>
      <t xml:space="preserve">20/01/2021. </t>
    </r>
    <r>
      <rPr>
        <sz val="11"/>
        <rFont val="Arial"/>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</si>
  <si>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family val="2"/>
      </rPr>
      <t>No conformidad 2.</t>
    </r>
    <r>
      <rPr>
        <sz val="11"/>
        <rFont val="Arial"/>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</si>
  <si>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family val="2"/>
      </rPr>
      <t xml:space="preserve">20/01/2021. </t>
    </r>
    <r>
      <rPr>
        <sz val="11"/>
        <rFont val="Arial"/>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</si>
  <si>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family val="2"/>
      </rPr>
      <t xml:space="preserve">20/01/2021.  </t>
    </r>
    <r>
      <rPr>
        <sz val="11"/>
        <rFont val="Arial"/>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</si>
  <si>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r>
      <rPr>
        <b/>
        <sz val="11"/>
        <rFont val="Arial"/>
        <family val="2"/>
      </rPr>
      <t xml:space="preserve">29/07/2021. </t>
    </r>
    <r>
      <rPr>
        <sz val="11"/>
        <rFont val="Arial"/>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</si>
  <si>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family val="2"/>
      </rPr>
      <t xml:space="preserve">Conclusión 2. </t>
    </r>
    <r>
      <rPr>
        <sz val="11"/>
        <rFont val="Arial"/>
        <family val="2"/>
      </rPr>
      <t xml:space="preserve"> Fortalecer los mecanismos para el cargue de los documentos asociados a la información suministrada, la cual sirve de soporte para evidenciar las actividades ejecutadas durante el periodo evaluado y dar cumplimiento a la normatividad</t>
    </r>
  </si>
  <si>
    <r>
      <rPr>
        <b/>
        <sz val="11"/>
        <rFont val="Arial"/>
        <family val="2"/>
      </rPr>
      <t>29/01/2021.</t>
    </r>
    <r>
      <rPr>
        <sz val="11"/>
        <rFont val="Arial"/>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</si>
  <si>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family val="2"/>
      </rPr>
      <t>Conclusión 1.</t>
    </r>
    <r>
      <rPr>
        <sz val="11"/>
        <rFont val="Arial"/>
        <family val="2"/>
      </rPr>
      <t xml:space="preserve">  Todos los indicadores presentan incumplimiento al reporte de avance cualitativo y cuantitativo y o fueron actualizados de forma extemporánea</t>
    </r>
  </si>
  <si>
    <r>
      <rPr>
        <b/>
        <sz val="11"/>
        <rFont val="Arial"/>
        <family val="2"/>
      </rPr>
      <t xml:space="preserve">29/01/2021.  </t>
    </r>
    <r>
      <rPr>
        <sz val="11"/>
        <rFont val="Arial"/>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</si>
  <si>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family val="2"/>
      </rPr>
      <t xml:space="preserve">27/07/2021. </t>
    </r>
    <r>
      <rPr>
        <sz val="11"/>
        <rFont val="Arial"/>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</si>
  <si>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family val="2"/>
      </rPr>
      <t>Conclusiones</t>
    </r>
    <r>
      <rPr>
        <sz val="11"/>
        <color theme="1"/>
        <rFont val="Arial"/>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</si>
  <si>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r>
      <rPr>
        <b/>
        <sz val="11"/>
        <color theme="1"/>
        <rFont val="Arial"/>
        <family val="2"/>
      </rPr>
      <t xml:space="preserve">28/10/2020. </t>
    </r>
    <r>
      <rPr>
        <sz val="11"/>
        <color theme="1"/>
        <rFont val="Arial"/>
        <family val="2"/>
      </rPr>
      <t xml:space="preserve"> En términos.</t>
    </r>
  </si>
  <si>
    <r>
      <rPr>
        <b/>
        <sz val="11"/>
        <color theme="1"/>
        <rFont val="Arial"/>
        <family val="2"/>
      </rPr>
      <t xml:space="preserve">19/01/2021. </t>
    </r>
    <r>
      <rPr>
        <sz val="11"/>
        <color theme="1"/>
        <rFont val="Arial"/>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</si>
  <si>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r>
      <rPr>
        <b/>
        <sz val="11"/>
        <color theme="1"/>
        <rFont val="Arial"/>
        <family val="2"/>
      </rPr>
      <t>27/07/2021.</t>
    </r>
    <r>
      <rPr>
        <sz val="11"/>
        <color theme="1"/>
        <rFont val="Arial"/>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</si>
  <si>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family val="2"/>
      </rPr>
      <t xml:space="preserve">21/01/2021. </t>
    </r>
    <r>
      <rPr>
        <sz val="11"/>
        <rFont val="Arial"/>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</si>
  <si>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family val="2"/>
      </rPr>
      <t xml:space="preserve">21/01/2021.  </t>
    </r>
    <r>
      <rPr>
        <sz val="11"/>
        <rFont val="Arial"/>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</si>
  <si>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r>
      <rPr>
        <b/>
        <sz val="11"/>
        <rFont val="Arial"/>
        <family val="2"/>
      </rPr>
      <t xml:space="preserve">27/07/2021.  </t>
    </r>
    <r>
      <rPr>
        <sz val="11"/>
        <rFont val="Arial"/>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</si>
  <si>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rFont val="Arial"/>
        <family val="2"/>
      </rPr>
      <t>15/07/2022</t>
    </r>
    <r>
      <rPr>
        <sz val="11"/>
        <rFont val="Arial"/>
        <family val="2"/>
      </rPr>
      <t>. El equipo auditor de la Oficina de Control Interno en el ejercicio de la auditoria Adjudicación Del Subsidio Integral De Reforma Agraria – SIRA 2021 evaluó la efectividad de la presente acción,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</si>
  <si>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r>
      <rPr>
        <b/>
        <sz val="11"/>
        <color theme="1"/>
        <rFont val="Arial"/>
        <family val="2"/>
      </rPr>
      <t xml:space="preserve">29/01/2021. </t>
    </r>
    <r>
      <rPr>
        <sz val="11"/>
        <color theme="1"/>
        <rFont val="Arial"/>
        <family val="2"/>
      </rPr>
      <t xml:space="preserve"> La acción de mejora se encuentra en términos para su ejecución</t>
    </r>
  </si>
  <si>
    <r>
      <rPr>
        <b/>
        <sz val="11"/>
        <color theme="1"/>
        <rFont val="Arial"/>
        <family val="2"/>
      </rPr>
      <t xml:space="preserve">30/07/2021.  </t>
    </r>
    <r>
      <rPr>
        <sz val="11"/>
        <color theme="1"/>
        <rFont val="Arial"/>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
30/07/2021. </t>
    </r>
    <r>
      <rPr>
        <sz val="11"/>
        <color theme="1"/>
        <rFont val="Arial"/>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</si>
  <si>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r>
      <rPr>
        <b/>
        <sz val="11"/>
        <color theme="1"/>
        <rFont val="Arial"/>
        <family val="2"/>
      </rPr>
      <t>Como avance de gestión,</t>
    </r>
    <r>
      <rPr>
        <sz val="11"/>
        <color theme="1"/>
        <rFont val="Arial"/>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</si>
  <si>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family val="2"/>
      </rPr>
      <t xml:space="preserve">9/10/2021. </t>
    </r>
    <r>
      <rPr>
        <sz val="11"/>
        <color theme="1"/>
        <rFont val="Arial"/>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</si>
  <si>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family val="2"/>
      </rPr>
      <t>15/01/2022.</t>
    </r>
    <r>
      <rPr>
        <sz val="11"/>
        <color theme="1"/>
        <rFont val="Arial"/>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</si>
  <si>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family val="2"/>
      </rPr>
      <t xml:space="preserve">30/07/2021. </t>
    </r>
    <r>
      <rPr>
        <sz val="11"/>
        <color theme="1"/>
        <rFont val="Arial"/>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30/07/2021. </t>
    </r>
    <r>
      <rPr>
        <sz val="11"/>
        <color theme="1"/>
        <rFont val="Arial"/>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</si>
  <si>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family val="2"/>
      </rPr>
      <t>Se solicita pasar el estado de esta acción a ejecutada,</t>
    </r>
    <r>
      <rPr>
        <sz val="11"/>
        <color theme="1"/>
        <rFont val="Arial"/>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críticos de la Entidad con sus respectivas matrices de medición de impactos.
</t>
    </r>
  </si>
  <si>
    <r>
      <rPr>
        <b/>
        <sz val="11"/>
        <color theme="1"/>
        <rFont val="Arial"/>
        <family val="2"/>
      </rPr>
      <t>9/10/2021.</t>
    </r>
    <r>
      <rPr>
        <sz val="11"/>
        <color theme="1"/>
        <rFont val="Arial"/>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</si>
  <si>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family val="2"/>
      </rPr>
      <t xml:space="preserve">27/07/2021.  </t>
    </r>
    <r>
      <rPr>
        <sz val="11"/>
        <color theme="1"/>
        <rFont val="Arial"/>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</si>
  <si>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family val="2"/>
      </rPr>
      <t xml:space="preserve">Como avance de gestión, </t>
    </r>
    <r>
      <rPr>
        <sz val="11"/>
        <color theme="1"/>
        <rFont val="Arial"/>
        <family val="2"/>
      </rPr>
      <t xml:space="preserve">está en el proceso de la ejecución de las actividades previstas para el informe de resultados del BIA  se anexa el informe preliminar el cual esta en construcción </t>
    </r>
  </si>
  <si>
    <r>
      <rPr>
        <b/>
        <sz val="11"/>
        <color theme="1"/>
        <rFont val="Arial"/>
        <family val="2"/>
      </rPr>
      <t>9/10/2021.</t>
    </r>
    <r>
      <rPr>
        <sz val="11"/>
        <color theme="1"/>
        <rFont val="Arial"/>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</si>
  <si>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family val="2"/>
      </rPr>
      <t xml:space="preserve">15/01/2022. </t>
    </r>
    <r>
      <rPr>
        <sz val="11"/>
        <color theme="1"/>
        <rFont val="Arial"/>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</si>
  <si>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r>
      <rPr>
        <b/>
        <sz val="11"/>
        <color theme="1"/>
        <rFont val="Arial"/>
        <family val="2"/>
      </rPr>
      <t xml:space="preserve">27/07/2021.  </t>
    </r>
    <r>
      <rPr>
        <sz val="11"/>
        <color theme="1"/>
        <rFont val="Arial"/>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</si>
  <si>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family val="2"/>
      </rPr>
      <t xml:space="preserve">21/10/2021. </t>
    </r>
    <r>
      <rPr>
        <sz val="11"/>
        <color theme="1"/>
        <rFont val="Arial"/>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family val="2"/>
      </rPr>
      <t xml:space="preserve">
10/10/2021. </t>
    </r>
    <r>
      <rPr>
        <sz val="11"/>
        <color theme="1"/>
        <rFont val="Arial"/>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</si>
  <si>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family val="2"/>
      </rPr>
      <t xml:space="preserve">19/01/2021. </t>
    </r>
    <r>
      <rPr>
        <sz val="11"/>
        <color theme="1"/>
        <rFont val="Arial"/>
        <family val="2"/>
      </rPr>
      <t xml:space="preserve">  No se allegaron avances de gestión por parte de la Secretaría General.</t>
    </r>
  </si>
  <si>
    <r>
      <rPr>
        <b/>
        <sz val="11"/>
        <color theme="1"/>
        <rFont val="Arial"/>
        <family val="2"/>
      </rPr>
      <t xml:space="preserve">27/07/2021. </t>
    </r>
    <r>
      <rPr>
        <sz val="11"/>
        <color theme="1"/>
        <rFont val="Arial"/>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</si>
  <si>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family val="2"/>
      </rPr>
      <t xml:space="preserve">27/07/2021. </t>
    </r>
    <r>
      <rPr>
        <sz val="11"/>
        <color theme="1"/>
        <rFont val="Arial"/>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</si>
  <si>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family val="2"/>
      </rPr>
      <t xml:space="preserve">29/07/2021. </t>
    </r>
    <r>
      <rPr>
        <sz val="11"/>
        <color theme="1"/>
        <rFont val="Arial"/>
        <family val="2"/>
      </rPr>
      <t>Se allegó 6 archivos TFS Status, sin embargo, no se suministró los correos electrónicos enviados a la SSIT junto con el indicador.
Acción de mejora en términos.</t>
    </r>
  </si>
  <si>
    <r>
      <rPr>
        <b/>
        <sz val="11"/>
        <color theme="1"/>
        <rFont val="Arial"/>
        <family val="2"/>
      </rPr>
      <t>Se solicita pasar el estado de esta acción a ejecutada,</t>
    </r>
    <r>
      <rPr>
        <sz val="11"/>
        <color theme="1"/>
        <rFont val="Arial"/>
        <family val="2"/>
      </rPr>
      <t xml:space="preserve"> ya que se remiten los correos con la generación y entrega de indicadores de seguimiento al procedimiento de Construcción de software mensual correspondientes de enero a agosto del 2021</t>
    </r>
  </si>
  <si>
    <r>
      <rPr>
        <b/>
        <sz val="11"/>
        <color theme="1"/>
        <rFont val="Arial"/>
        <family val="2"/>
      </rPr>
      <t xml:space="preserve">10/10/2021. </t>
    </r>
    <r>
      <rPr>
        <sz val="11"/>
        <color theme="1"/>
        <rFont val="Arial"/>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</si>
  <si>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family val="2"/>
      </rPr>
      <t xml:space="preserve">27/07/2021. </t>
    </r>
    <r>
      <rPr>
        <sz val="11"/>
        <color theme="1"/>
        <rFont val="Arial"/>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</si>
  <si>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family val="2"/>
      </rPr>
      <t>13/10/2021.</t>
    </r>
    <r>
      <rPr>
        <sz val="11"/>
        <color theme="1"/>
        <rFont val="Arial"/>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</si>
  <si>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family val="2"/>
      </rPr>
      <t>27/07/2021.</t>
    </r>
    <r>
      <rPr>
        <sz val="11"/>
        <color theme="1"/>
        <rFont val="Arial"/>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</si>
  <si>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family val="2"/>
      </rPr>
      <t>14/10/2021.</t>
    </r>
    <r>
      <rPr>
        <sz val="11"/>
        <color theme="1"/>
        <rFont val="Arial"/>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</si>
  <si>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family val="2"/>
      </rPr>
      <t xml:space="preserve">27/07/2021. </t>
    </r>
    <r>
      <rPr>
        <sz val="11"/>
        <color theme="1"/>
        <rFont val="Arial"/>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</si>
  <si>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family val="2"/>
      </rPr>
      <t xml:space="preserve">14/10/2021. </t>
    </r>
    <r>
      <rPr>
        <sz val="11"/>
        <color theme="1"/>
        <rFont val="Arial"/>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 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</si>
  <si>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r>
      <rPr>
        <b/>
        <sz val="11"/>
        <rFont val="Arial"/>
        <family val="2"/>
      </rPr>
      <t>Conclusión 1.</t>
    </r>
    <r>
      <rPr>
        <sz val="11"/>
        <rFont val="Arial"/>
        <family val="2"/>
      </rPr>
      <t xml:space="preserve"> La Notificación o comunicación de actos administrativos, se evidenciaron incumplimientos relacionados con el no uso del buzón info@agenciadetierras.gov.co y la autorización de medios electrónicos.</t>
    </r>
  </si>
  <si>
    <r>
      <rPr>
        <b/>
        <sz val="11"/>
        <color theme="1"/>
        <rFont val="Arial"/>
        <family val="2"/>
      </rPr>
      <t xml:space="preserve">27/07/2021. </t>
    </r>
    <r>
      <rPr>
        <sz val="11"/>
        <color theme="1"/>
        <rFont val="Arial"/>
        <family val="2"/>
      </rPr>
      <t xml:space="preserve"> Se observó banner y correos electrónicos informativos sobre el uso del correo electrónico Info@agenciadetierras.gov.co</t>
    </r>
  </si>
  <si>
    <r>
      <rPr>
        <b/>
        <sz val="11"/>
        <color theme="1"/>
        <rFont val="Arial"/>
        <family val="2"/>
      </rPr>
      <t xml:space="preserve">27/07/2021.  </t>
    </r>
    <r>
      <rPr>
        <sz val="11"/>
        <color theme="1"/>
        <rFont val="Arial"/>
        <family val="2"/>
      </rPr>
      <t>La acción de mejora presentó avances de gestión documentados, observándose el documento base del procedimiento NUMERACIÓN, NOTIFICACIÓN, COMUNICACIÓN Y PUBLICACIÓN DE RESOLUCIONES Y AUTOS</t>
    </r>
  </si>
  <si>
    <r>
      <rPr>
        <b/>
        <sz val="11"/>
        <color theme="1"/>
        <rFont val="Arial"/>
        <family val="2"/>
      </rPr>
      <t xml:space="preserve">25/10/2021. </t>
    </r>
    <r>
      <rPr>
        <sz val="11"/>
        <color theme="1"/>
        <rFont val="Arial"/>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</si>
  <si>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family val="2"/>
      </rPr>
      <t xml:space="preserve">31/01/2022.  </t>
    </r>
    <r>
      <rPr>
        <sz val="11"/>
        <color theme="1"/>
        <rFont val="Arial"/>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family val="2"/>
      </rPr>
      <t xml:space="preserve">
28/01/2022.  </t>
    </r>
    <r>
      <rPr>
        <sz val="11"/>
        <color theme="1"/>
        <rFont val="Arial"/>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</si>
  <si>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rFont val="Arial"/>
        <family val="2"/>
      </rPr>
      <t xml:space="preserve">Conclusión 2. </t>
    </r>
    <r>
      <rPr>
        <sz val="11"/>
        <rFont val="Arial"/>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</si>
  <si>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r>
      <rPr>
        <b/>
        <sz val="11"/>
        <color theme="1"/>
        <rFont val="Arial"/>
        <family val="2"/>
      </rPr>
      <t xml:space="preserve">27/07/2021. </t>
    </r>
    <r>
      <rPr>
        <sz val="11"/>
        <color theme="1"/>
        <rFont val="Arial"/>
        <family val="2"/>
      </rPr>
      <t xml:space="preserve"> Se observó caso IM-85-814-7-148  a través del cual se solicitó la modificación de los tiempos de respuesta así, Petición 30 días, Solicitud de documentos 20 días, Consultas 35 días.</t>
    </r>
  </si>
  <si>
    <r>
      <rPr>
        <b/>
        <sz val="11"/>
        <color theme="1"/>
        <rFont val="Arial"/>
        <family val="2"/>
      </rPr>
      <t xml:space="preserve">27/07/2021. </t>
    </r>
    <r>
      <rPr>
        <sz val="11"/>
        <color theme="1"/>
        <rFont val="Arial"/>
        <family val="2"/>
      </rPr>
      <t xml:space="preserve"> Se observó banner y correos electrónicos de notificación al personal de la ANT la modificación de los términos de respuestas a peticiones </t>
    </r>
  </si>
  <si>
    <r>
      <rPr>
        <b/>
        <sz val="11"/>
        <rFont val="Arial"/>
        <family val="2"/>
      </rPr>
      <t xml:space="preserve">Conclusión 3. </t>
    </r>
    <r>
      <rPr>
        <sz val="11"/>
        <rFont val="Arial"/>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</si>
  <si>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color theme="1"/>
        <rFont val="Arial"/>
        <family val="2"/>
      </rPr>
      <t xml:space="preserve">27/07/2021. </t>
    </r>
    <r>
      <rPr>
        <sz val="11"/>
        <color theme="1"/>
        <rFont val="Arial"/>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</si>
  <si>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family val="2"/>
      </rPr>
      <t xml:space="preserve">25/10/2021.  </t>
    </r>
    <r>
      <rPr>
        <sz val="11"/>
        <color theme="1"/>
        <rFont val="Arial"/>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</si>
  <si>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r>
      <rPr>
        <b/>
        <sz val="11"/>
        <color theme="1"/>
        <rFont val="Arial"/>
        <family val="2"/>
      </rPr>
      <t xml:space="preserve">28/01/2022. </t>
    </r>
    <r>
      <rPr>
        <sz val="11"/>
        <color theme="1"/>
        <rFont val="Arial"/>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</si>
  <si>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r>
      <rPr>
        <b/>
        <sz val="11"/>
        <rFont val="Arial"/>
        <family val="2"/>
      </rPr>
      <t>Conclusión 4.</t>
    </r>
    <r>
      <rPr>
        <sz val="11"/>
        <rFont val="Arial"/>
        <family val="2"/>
      </rPr>
      <t xml:space="preserve"> La administración de bienes, se evidenciaron inconsistencias relacionadas con el control de la salida de los bienes, tales como, el no diligenciamiento de la forma ADMBS-F-032 Salida Individual de elementos establecida para tal fin.</t>
    </r>
  </si>
  <si>
    <r>
      <rPr>
        <b/>
        <sz val="11"/>
        <color theme="1"/>
        <rFont val="Arial"/>
        <family val="2"/>
      </rPr>
      <t xml:space="preserve">27/07/2021. </t>
    </r>
    <r>
      <rPr>
        <sz val="11"/>
        <color theme="1"/>
        <rFont val="Arial"/>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</si>
  <si>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family val="2"/>
      </rPr>
      <t xml:space="preserve">25/10/2021. </t>
    </r>
    <r>
      <rPr>
        <sz val="11"/>
        <color theme="1"/>
        <rFont val="Arial"/>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</si>
  <si>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family val="2"/>
      </rPr>
      <t>28/01/2022.</t>
    </r>
    <r>
      <rPr>
        <sz val="11"/>
        <color theme="1"/>
        <rFont val="Arial"/>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</si>
  <si>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family val="2"/>
      </rPr>
      <t xml:space="preserve">25/04/2022.  </t>
    </r>
    <r>
      <rPr>
        <sz val="11"/>
        <color theme="1"/>
        <rFont val="Arial"/>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</si>
  <si>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r>
      <rPr>
        <b/>
        <sz val="11"/>
        <color theme="1"/>
        <rFont val="Arial"/>
        <family val="2"/>
      </rPr>
      <t>T</t>
    </r>
    <r>
      <rPr>
        <sz val="11"/>
        <color theme="1"/>
        <rFont val="Arial"/>
        <family val="2"/>
      </rPr>
      <t>eniendo en cuenta  la observación realizada por la Oficina  de control interno,  respecto al seguimiento y  control de salida de bienes, se  informa que se realizo una mejora al formato ADMBS-F-032 FORMA SALIDA INDIVIDUAL DE ELEMENTOS, se creo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t>
    </r>
  </si>
  <si>
    <r>
      <rPr>
        <b/>
        <sz val="11"/>
        <color theme="1"/>
        <rFont val="Arial"/>
        <family val="2"/>
      </rPr>
      <t xml:space="preserve">19/07/2022. </t>
    </r>
    <r>
      <rPr>
        <sz val="11"/>
        <color theme="1"/>
        <rFont val="Arial"/>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</si>
  <si>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rFont val="Arial"/>
        <family val="2"/>
      </rPr>
      <t>Conclusión 5.</t>
    </r>
    <r>
      <rPr>
        <sz val="11"/>
        <rFont val="Arial"/>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</si>
  <si>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r>
      <rPr>
        <b/>
        <sz val="11"/>
        <color theme="1"/>
        <rFont val="Arial"/>
        <family val="2"/>
      </rPr>
      <t xml:space="preserve">27/07/2021. </t>
    </r>
    <r>
      <rPr>
        <sz val="11"/>
        <color theme="1"/>
        <rFont val="Arial"/>
        <family val="2"/>
      </rPr>
      <t xml:space="preserve"> Se observó soporte de programación de reunión para el 01/02/2021, así mismo, se allegó  la configuración del túnel y su activación.</t>
    </r>
  </si>
  <si>
    <r>
      <rPr>
        <b/>
        <sz val="11"/>
        <rFont val="Arial"/>
        <family val="2"/>
      </rPr>
      <t xml:space="preserve">NO CONFORMIDAD N°1 NO PUBLICACIÓN EN TIENDA VIRTUAL DEL ESTADO COLOMBIANO 
</t>
    </r>
    <r>
      <rPr>
        <sz val="11"/>
        <rFont val="Arial"/>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family val="2"/>
      </rPr>
      <t xml:space="preserve">
</t>
    </r>
  </si>
  <si>
    <r>
      <rPr>
        <b/>
        <sz val="11"/>
        <color theme="1"/>
        <rFont val="Arial"/>
        <family val="2"/>
      </rPr>
      <t xml:space="preserve">27/07/2021.  </t>
    </r>
    <r>
      <rPr>
        <sz val="11"/>
        <color theme="1"/>
        <rFont val="Arial"/>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</si>
  <si>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family val="2"/>
      </rPr>
      <t>27/07/2021.</t>
    </r>
    <r>
      <rPr>
        <sz val="11"/>
        <color theme="1"/>
        <rFont val="Arial"/>
        <family val="2"/>
      </rPr>
      <t xml:space="preserve">  La acción de mejora reportó avances de gestión documentados, su ejecución esta programada para diciembre del 2021</t>
    </r>
  </si>
  <si>
    <r>
      <rPr>
        <b/>
        <sz val="11"/>
        <color theme="1"/>
        <rFont val="Arial"/>
        <family val="2"/>
      </rPr>
      <t xml:space="preserve">26/10/2021.  </t>
    </r>
    <r>
      <rPr>
        <sz val="11"/>
        <color theme="1"/>
        <rFont val="Arial"/>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</si>
  <si>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family val="2"/>
      </rPr>
      <t xml:space="preserve">28/01/2022. </t>
    </r>
    <r>
      <rPr>
        <sz val="11"/>
        <color theme="1"/>
        <rFont val="Arial"/>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</si>
  <si>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family val="2"/>
      </rPr>
      <t xml:space="preserve">27/07/2021.  </t>
    </r>
    <r>
      <rPr>
        <sz val="11"/>
        <color theme="1"/>
        <rFont val="Arial"/>
        <family val="2"/>
      </rPr>
      <t>Se observó captura de pantalla de SECOP, donde se evidencia la publicación del acta de audiencia de adjudicación LP-002-202</t>
    </r>
  </si>
  <si>
    <r>
      <t xml:space="preserve">NO CONFORMIDAD N°2. NO DISPONIBILIDAD DE INFORMACIÓN (PUBLICIDAD) 
</t>
    </r>
    <r>
      <rPr>
        <sz val="11"/>
        <rFont val="Arial"/>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family val="2"/>
      </rPr>
      <t xml:space="preserve">
-INCONSISTENCIAS EN LA INFORMACIÓN PUBLICADA POR LA ANT EN LAS PLATAFORMAS. </t>
    </r>
  </si>
  <si>
    <r>
      <rPr>
        <b/>
        <sz val="11"/>
        <color theme="1"/>
        <rFont val="Arial"/>
        <family val="2"/>
      </rPr>
      <t>26/10/2021.</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</si>
  <si>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rFont val="Arial"/>
        <family val="2"/>
      </rPr>
      <t xml:space="preserve">NO CONFORMIDAD N°3. FALTA A LOS PRINCIPIOS DE LA CONTRATACION ESTATAL POR LA CANCELACION DE ORDENES DE COMPRA 
</t>
    </r>
    <r>
      <rPr>
        <sz val="11"/>
        <rFont val="Arial"/>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</si>
  <si>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rPr>
        <b/>
        <sz val="11"/>
        <color theme="1"/>
        <rFont val="Arial"/>
        <family val="2"/>
      </rPr>
      <t>25/10/2021</t>
    </r>
    <r>
      <rPr>
        <sz val="11"/>
        <color theme="1"/>
        <rFont val="Arial"/>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</si>
  <si>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family val="2"/>
      </rPr>
      <t xml:space="preserve">26/10/2021. </t>
    </r>
    <r>
      <rPr>
        <sz val="11"/>
        <color theme="1"/>
        <rFont val="Arial"/>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</si>
  <si>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family val="2"/>
      </rPr>
      <t>28/01/2022.</t>
    </r>
    <r>
      <rPr>
        <sz val="11"/>
        <color theme="1"/>
        <rFont val="Arial"/>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</si>
  <si>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rFont val="Arial"/>
        <family val="2"/>
      </rPr>
      <t>NO CONFORMIDAD N°4 DEBILIDADES EN LA PUBLICACIÓN DE LA INFORMACIÓN PRESUPUESTAL.</t>
    </r>
    <r>
      <rPr>
        <sz val="11"/>
        <rFont val="Arial"/>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</si>
  <si>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color theme="1"/>
        <rFont val="Arial"/>
        <family val="2"/>
      </rPr>
      <t>25/10/2021.</t>
    </r>
    <r>
      <rPr>
        <sz val="11"/>
        <color theme="1"/>
        <rFont val="Arial"/>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</si>
  <si>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family val="2"/>
      </rPr>
      <t xml:space="preserve">27/07/2021.  </t>
    </r>
    <r>
      <rPr>
        <sz val="11"/>
        <color theme="1"/>
        <rFont val="Arial"/>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</si>
  <si>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family val="2"/>
      </rPr>
      <t xml:space="preserve">25/10/2021. </t>
    </r>
    <r>
      <rPr>
        <sz val="11"/>
        <color theme="1"/>
        <rFont val="Arial"/>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</si>
  <si>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rFont val="Arial"/>
        <family val="2"/>
      </rPr>
      <t>NO CONFORMIDAD N° 5. PRODUCTOS ENTREGABLES CONVENIO 1056 COFESCO.</t>
    </r>
    <r>
      <rPr>
        <sz val="11"/>
        <rFont val="Arial"/>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</si>
  <si>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</si>
  <si>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rFont val="Arial"/>
        <family val="2"/>
      </rPr>
      <t>NO CONFORMIDAD NO.6. EJECUCION FINANCIERA DEL CONVENIO DE ASOCIACION.</t>
    </r>
    <r>
      <rPr>
        <sz val="11"/>
        <rFont val="Arial"/>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</si>
  <si>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</si>
  <si>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family val="2"/>
      </rPr>
      <t xml:space="preserve">27/07/2021.  </t>
    </r>
    <r>
      <rPr>
        <sz val="11"/>
        <color theme="1"/>
        <rFont val="Arial"/>
        <family val="2"/>
      </rPr>
      <t>La acción de mejora presentó incumplimiento, no se allegaron avances de gestión.</t>
    </r>
  </si>
  <si>
    <r>
      <rPr>
        <b/>
        <sz val="11"/>
        <color theme="1"/>
        <rFont val="Arial"/>
        <family val="2"/>
      </rPr>
      <t xml:space="preserve">28/10/2021. </t>
    </r>
    <r>
      <rPr>
        <sz val="11"/>
        <color theme="1"/>
        <rFont val="Arial"/>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family val="2"/>
      </rPr>
      <t xml:space="preserve">
</t>
    </r>
    <r>
      <rPr>
        <sz val="11"/>
        <color theme="1"/>
        <rFont val="Arial"/>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18/10/2021. </t>
    </r>
    <r>
      <rPr>
        <sz val="11"/>
        <color theme="1"/>
        <rFont val="Arial"/>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</si>
  <si>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</si>
  <si>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28/01/2022. </t>
    </r>
    <r>
      <rPr>
        <sz val="11"/>
        <color theme="1"/>
        <rFont val="Arial"/>
        <family val="2"/>
      </rPr>
      <t xml:space="preserve">Para el periodo evaluado, no se allegaron avances de gestión, la acción de mejora se encuentra en términos, su finalización esta programada para el 31/01/2022.
</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</si>
  <si>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13/04/2022. </t>
    </r>
    <r>
      <rPr>
        <sz val="11"/>
        <color theme="1"/>
        <rFont val="Arial"/>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</si>
  <si>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rFont val="Arial"/>
        <family val="2"/>
      </rPr>
      <t xml:space="preserve">OPORTUNIDAD DE MEJORA:
</t>
    </r>
    <r>
      <rPr>
        <sz val="11"/>
        <rFont val="Arial"/>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</si>
  <si>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r>
      <rPr>
        <b/>
        <sz val="11"/>
        <color theme="1"/>
        <rFont val="Arial"/>
        <family val="2"/>
      </rPr>
      <t xml:space="preserve">27/07/2021.  </t>
    </r>
    <r>
      <rPr>
        <sz val="11"/>
        <color theme="1"/>
        <rFont val="Arial"/>
        <family val="2"/>
      </rPr>
      <t>Se observaron listados de asistencia a capacitación con los lineamientos de la programación y actualización del PAA dados a la DAE, DGJT, DOSP, DG, SG, OJ, OP, OIGT, SAF, OCI.  Así mismo, se allegó las memorias de las capacitaciones.</t>
    </r>
  </si>
  <si>
    <r>
      <rPr>
        <b/>
        <sz val="11"/>
        <rFont val="Arial"/>
        <family val="2"/>
      </rPr>
      <t xml:space="preserve">OPORTUNIDAD DE MEJORA:
</t>
    </r>
    <r>
      <rPr>
        <sz val="11"/>
        <rFont val="Arial"/>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</si>
  <si>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r>
      <rPr>
        <b/>
        <sz val="11"/>
        <color theme="1"/>
        <rFont val="Arial"/>
        <family val="2"/>
      </rPr>
      <t>28/07/2021.</t>
    </r>
    <r>
      <rPr>
        <sz val="11"/>
        <color theme="1"/>
        <rFont val="Arial"/>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family val="2"/>
      </rPr>
      <t xml:space="preserve">
27/07/2021. </t>
    </r>
    <r>
      <rPr>
        <sz val="11"/>
        <color theme="1"/>
        <rFont val="Arial"/>
        <family val="2"/>
      </rPr>
      <t xml:space="preserve"> Se observó indicador de seguimiento y cumplimiento al PAA y solicitud de publicación del 28/06/2021 a la Oficina Planeación, sin embargo, al consultar el Sistema Integrado de Gestión, el indicador no ha sido publicado.</t>
    </r>
  </si>
  <si>
    <r>
      <rPr>
        <b/>
        <sz val="11"/>
        <color theme="1"/>
        <rFont val="Arial"/>
        <family val="2"/>
      </rPr>
      <t>No conformidad No. 1: Incumplimiento en los tiempos establecidos para la atención de las solicitudes de revocatoria directa de los actos de adjudicación de baldíos a persona natural.</t>
    </r>
    <r>
      <rPr>
        <sz val="11"/>
        <color theme="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</si>
  <si>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family val="2"/>
      </rPr>
      <t>27/07/2021.</t>
    </r>
    <r>
      <rPr>
        <sz val="11"/>
        <color theme="1"/>
        <rFont val="Arial"/>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</si>
  <si>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r>
      <rPr>
        <b/>
        <sz val="11"/>
        <color theme="1"/>
        <rFont val="Arial"/>
        <family val="2"/>
      </rPr>
      <t xml:space="preserve">18/10/2021. </t>
    </r>
    <r>
      <rPr>
        <sz val="11"/>
        <color theme="1"/>
        <rFont val="Arial"/>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</si>
  <si>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family val="2"/>
      </rPr>
      <t>27/07/2021.</t>
    </r>
    <r>
      <rPr>
        <sz val="11"/>
        <color theme="1"/>
        <rFont val="Arial"/>
        <family val="2"/>
      </rPr>
      <t xml:space="preserve">  Acción de mejora en términos para su ejecución</t>
    </r>
  </si>
  <si>
    <r>
      <rPr>
        <b/>
        <sz val="11"/>
        <color theme="1"/>
        <rFont val="Arial"/>
        <family val="2"/>
      </rPr>
      <t xml:space="preserve">18/10/2021. </t>
    </r>
    <r>
      <rPr>
        <sz val="11"/>
        <color theme="1"/>
        <rFont val="Arial"/>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</si>
  <si>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family val="2"/>
      </rPr>
      <t xml:space="preserve">28/01/2022.  </t>
    </r>
    <r>
      <rPr>
        <sz val="11"/>
        <color theme="1"/>
        <rFont val="Arial"/>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</si>
  <si>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family val="2"/>
      </rPr>
      <t xml:space="preserve">13/04/2022. </t>
    </r>
    <r>
      <rPr>
        <sz val="11"/>
        <color theme="1"/>
        <rFont val="Arial"/>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</si>
  <si>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family val="2"/>
      </rPr>
      <t>22/07/2022.</t>
    </r>
    <r>
      <rPr>
        <sz val="11"/>
        <color theme="1"/>
        <rFont val="Arial"/>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</si>
  <si>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r>
      <rPr>
        <b/>
        <sz val="11"/>
        <color theme="1"/>
        <rFont val="Arial"/>
        <family val="2"/>
      </rPr>
      <t>30/09/2022.</t>
    </r>
    <r>
      <rPr>
        <sz val="11"/>
        <color theme="1"/>
        <rFont val="Arial"/>
        <family val="2"/>
      </rPr>
      <t xml:space="preserv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t>
    </r>
  </si>
  <si>
    <r>
      <rPr>
        <b/>
        <sz val="11"/>
        <color theme="1"/>
        <rFont val="Arial"/>
        <family val="2"/>
      </rPr>
      <t xml:space="preserve">25/10/2022.  </t>
    </r>
    <r>
      <rPr>
        <sz val="11"/>
        <color theme="1"/>
        <rFont val="Arial"/>
        <family val="2"/>
      </rPr>
      <t xml:space="preserve">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presentó incumplimiento, toda vez que, no se observó la elaboración e implementación  del plan de descongestión de revocatoria, con seguimiento continuo durante un año.
</t>
    </r>
    <r>
      <rPr>
        <b/>
        <sz val="11"/>
        <color theme="1"/>
        <rFont val="Arial"/>
        <family val="2"/>
      </rPr>
      <t xml:space="preserve">
06/10/2022.  </t>
    </r>
    <r>
      <rPr>
        <sz val="11"/>
        <color theme="1"/>
        <rFont val="Arial"/>
        <family val="2"/>
      </rPr>
      <t>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se encuentra en términos, su finalización esta programada para el 31/08/2022.  Para el periodo evaluado se reportó gestión, sin embargo, es preciso indicar que la acción inició su ejecución el  31/05/2021, por lo cual se invita a la Subdirección a reportar los avances sobre la elaboración e implementación del plan de descongestión de revocatoria, con seguimiento continuo durante un año.</t>
    </r>
  </si>
  <si>
    <r>
      <rPr>
        <b/>
        <sz val="11"/>
        <color theme="1"/>
        <rFont val="Arial"/>
        <family val="2"/>
      </rPr>
      <t xml:space="preserve">27/07/2021.  </t>
    </r>
    <r>
      <rPr>
        <sz val="11"/>
        <color theme="1"/>
        <rFont val="Arial"/>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</si>
  <si>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family val="2"/>
      </rPr>
      <t xml:space="preserve">28/10/2021. </t>
    </r>
    <r>
      <rPr>
        <sz val="11"/>
        <color theme="1"/>
        <rFont val="Arial"/>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 </t>
    </r>
    <r>
      <rPr>
        <sz val="11"/>
        <color theme="1"/>
        <rFont val="Arial"/>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</si>
  <si>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family val="2"/>
      </rPr>
      <t xml:space="preserve">No conformidad No.  2:  </t>
    </r>
    <r>
      <rPr>
        <sz val="11"/>
        <color theme="1"/>
        <rFont val="Arial"/>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</si>
  <si>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family val="2"/>
      </rPr>
      <t>27/07/2021.</t>
    </r>
    <r>
      <rPr>
        <sz val="11"/>
        <color theme="1"/>
        <rFont val="Arial"/>
        <family val="2"/>
      </rPr>
      <t xml:space="preserve">  La acción de mejora se encuentra en términos para su ejecución, no reportó avances de gestión documentados.</t>
    </r>
  </si>
  <si>
    <r>
      <rPr>
        <b/>
        <sz val="11"/>
        <color theme="1"/>
        <rFont val="Arial"/>
        <family val="2"/>
      </rPr>
      <t xml:space="preserve">28/10/2021. </t>
    </r>
    <r>
      <rPr>
        <sz val="11"/>
        <color theme="1"/>
        <rFont val="Arial"/>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family val="2"/>
      </rPr>
      <t>meetingAttendanceReport(CAPACITACIÓN DE CONCEPTOS GRUPOS DE REVOCATORIA) (2).csv del 30/07/2021</t>
    </r>
    <r>
      <rPr>
        <sz val="11"/>
        <color theme="1"/>
        <rFont val="Arial"/>
        <family val="2"/>
      </rPr>
      <t xml:space="preserve">, CAPACITACIÓN DE CONCEPTOS GRUPOS DE REVOCATORIA, Número total de participantes 14.
</t>
    </r>
    <r>
      <rPr>
        <b/>
        <sz val="11"/>
        <color theme="1"/>
        <rFont val="Arial"/>
        <family val="2"/>
      </rPr>
      <t>meetingAttendanceReport(CAPACITACIÓN DE CONCEPTOS DE REVOCATORIA ).csv del 29/07/2021</t>
    </r>
    <r>
      <rPr>
        <sz val="11"/>
        <color theme="1"/>
        <rFont val="Arial"/>
        <family val="2"/>
      </rPr>
      <t xml:space="preserve">, CAPACITACIÓN DE CONCEPTOS DE REVOCATORIA, Número total de participantes 18.
</t>
    </r>
    <r>
      <rPr>
        <b/>
        <sz val="11"/>
        <color theme="1"/>
        <rFont val="Arial"/>
        <family val="2"/>
      </rPr>
      <t>meetingAttendanceReport(CAPACITACIÓN ACTUALIZACIÓN DE TEMAS DE REVOCATORIA).csv del 16/07/2021</t>
    </r>
    <r>
      <rPr>
        <sz val="11"/>
        <color theme="1"/>
        <rFont val="Arial"/>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t>
    </r>
    <r>
      <rPr>
        <sz val="11"/>
        <color theme="1"/>
        <rFont val="Arial"/>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</si>
  <si>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family val="2"/>
      </rPr>
      <t>No conformidad No. 3: Debilidades en la organización de archivos de gestión.</t>
    </r>
    <r>
      <rPr>
        <sz val="11"/>
        <color theme="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</si>
  <si>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family val="2"/>
      </rPr>
      <t xml:space="preserve">27/07/2021.  </t>
    </r>
    <r>
      <rPr>
        <sz val="11"/>
        <color theme="1"/>
        <rFont val="Arial"/>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</si>
  <si>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family val="2"/>
      </rPr>
      <t xml:space="preserve">18/10/2021. </t>
    </r>
    <r>
      <rPr>
        <sz val="11"/>
        <color theme="1"/>
        <rFont val="Arial"/>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</si>
  <si>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</si>
  <si>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28/01/2022. </t>
    </r>
    <r>
      <rPr>
        <sz val="11"/>
        <color theme="1"/>
        <rFont val="Arial"/>
        <family val="2"/>
      </rPr>
      <t>Para el periodo evaluado, no se allegaron avances de gestión, la acción de mejora se encuentra en términos, su finalización esta programada para el 1/07/2022.</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</si>
  <si>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13/04/2022. </t>
    </r>
    <r>
      <rPr>
        <sz val="11"/>
        <color theme="1"/>
        <rFont val="Arial"/>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</si>
  <si>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</si>
  <si>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family val="2"/>
      </rPr>
      <t xml:space="preserve">22/07/2022.  </t>
    </r>
    <r>
      <rPr>
        <sz val="11"/>
        <color theme="1"/>
        <rFont val="Arial"/>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</si>
  <si>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family val="2"/>
      </rPr>
      <t>06/10/2022.</t>
    </r>
    <r>
      <rPr>
        <sz val="11"/>
        <color theme="1"/>
        <rFont val="Arial"/>
        <family val="2"/>
      </rPr>
      <t xml:space="preserve">  La Dirección de Acceso a Tierras indicó que, se realiza avance de 17 posesos, los cuales corresponden a  21 tomos, de los predios El Gran Chaparral, Angie, Casa Lote, La Misericordia, Brisas del Magdalena, Palmichas, Cuatro Vientos, Las Lagunas, Santa Lucina, El Triángulo, Guasimal, El Milagro, Brisas del Llano, La Laguna, Los Mangones, Los Centauros y El Tanque.
Respecto a la información suministrada se solicita sea aclarado la cantidad registrada en la hoja de control en el ítem "No. CARPETA", dado que esta no coincide con el total de hojas de control suministradas y los folios registrados en estas.
La acción de mejora se encuentra en términos para su ejecución, a la espera de la aclaración requerida a fin de dar avance físico a la acción.</t>
    </r>
  </si>
  <si>
    <r>
      <rPr>
        <b/>
        <sz val="11"/>
        <color theme="1"/>
        <rFont val="Arial"/>
        <family val="2"/>
      </rPr>
      <t xml:space="preserve">27/07/2021. </t>
    </r>
    <r>
      <rPr>
        <sz val="11"/>
        <color theme="1"/>
        <rFont val="Arial"/>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</si>
  <si>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family val="2"/>
      </rPr>
      <t xml:space="preserve">27/07/2021.  </t>
    </r>
    <r>
      <rPr>
        <sz val="11"/>
        <color theme="1"/>
        <rFont val="Arial"/>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</si>
  <si>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family val="2"/>
      </rPr>
      <t>No Conformidad No. 4: Deficiencias en la atención de las peticiones concernientes con la revocatoria directa de los actos de adjudicación de baldíos a persona natural.</t>
    </r>
    <r>
      <rPr>
        <sz val="11"/>
        <color theme="1"/>
        <rFont val="Arial"/>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</si>
  <si>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family val="2"/>
      </rPr>
      <t xml:space="preserve">27/07/2021.  </t>
    </r>
    <r>
      <rPr>
        <sz val="11"/>
        <color theme="1"/>
        <rFont val="Arial"/>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</si>
  <si>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family val="2"/>
      </rPr>
      <t xml:space="preserve">28/10/2021.  </t>
    </r>
    <r>
      <rPr>
        <sz val="11"/>
        <color theme="1"/>
        <rFont val="Arial"/>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family val="2"/>
      </rPr>
      <t xml:space="preserve">
</t>
    </r>
    <r>
      <rPr>
        <sz val="11"/>
        <color theme="1"/>
        <rFont val="Arial"/>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family val="2"/>
      </rPr>
      <t xml:space="preserve">
18/10/2021. </t>
    </r>
    <r>
      <rPr>
        <sz val="11"/>
        <color theme="1"/>
        <rFont val="Arial"/>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</si>
  <si>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28/05/2021.
</t>
    </r>
  </si>
  <si>
    <r>
      <rPr>
        <b/>
        <sz val="11"/>
        <color theme="1"/>
        <rFont val="Arial"/>
        <family val="2"/>
      </rPr>
      <t>13/04/2022.</t>
    </r>
    <r>
      <rPr>
        <sz val="11"/>
        <color theme="1"/>
        <rFont val="Arial"/>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</si>
  <si>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family val="2"/>
      </rPr>
      <t>27/07/2021.</t>
    </r>
    <r>
      <rPr>
        <sz val="11"/>
        <color theme="1"/>
        <rFont val="Arial"/>
        <family val="2"/>
      </rPr>
      <t xml:space="preserve">  La acción se encuentra en términos para su ejecución.</t>
    </r>
  </si>
  <si>
    <r>
      <rPr>
        <b/>
        <sz val="11"/>
        <color theme="1"/>
        <rFont val="Arial"/>
        <family val="2"/>
      </rPr>
      <t>18/10/2021.</t>
    </r>
    <r>
      <rPr>
        <sz val="11"/>
        <color theme="1"/>
        <rFont val="Arial"/>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</si>
  <si>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family val="2"/>
      </rPr>
      <t>28/01/2022.</t>
    </r>
    <r>
      <rPr>
        <sz val="11"/>
        <color theme="1"/>
        <rFont val="Arial"/>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</si>
  <si>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family val="2"/>
      </rPr>
      <t>13/04/2022.</t>
    </r>
    <r>
      <rPr>
        <sz val="11"/>
        <color theme="1"/>
        <rFont val="Arial"/>
        <family val="2"/>
      </rPr>
      <t xml:space="preserve">  La Subdirección de Acceso a Tierras en Zonas Focalizadas allegó las siguientes Actas:
</t>
    </r>
    <r>
      <rPr>
        <b/>
        <sz val="11"/>
        <color theme="1"/>
        <rFont val="Arial"/>
        <family val="2"/>
      </rPr>
      <t>Acta No. 2 del 15/11/2021</t>
    </r>
    <r>
      <rPr>
        <sz val="11"/>
        <color theme="1"/>
        <rFont val="Arial"/>
        <family val="2"/>
      </rPr>
      <t xml:space="preserve">, seguimiento peticiones de los Predios El Oasis, Casa Lote, Campo Verde.
</t>
    </r>
    <r>
      <rPr>
        <b/>
        <sz val="11"/>
        <color theme="1"/>
        <rFont val="Arial"/>
        <family val="2"/>
      </rPr>
      <t>Acta No. 1 del 20/08/2021</t>
    </r>
    <r>
      <rPr>
        <sz val="11"/>
        <color theme="1"/>
        <rFont val="Arial"/>
        <family val="2"/>
      </rPr>
      <t xml:space="preserve">, seguimiento peticiones de los Predios El Brillante, Campo Verde, Lote Urbano.
</t>
    </r>
    <r>
      <rPr>
        <b/>
        <sz val="11"/>
        <color theme="1"/>
        <rFont val="Arial"/>
        <family val="2"/>
      </rPr>
      <t>Acta No. 3 del 28/01/2022</t>
    </r>
    <r>
      <rPr>
        <sz val="11"/>
        <color theme="1"/>
        <rFont val="Arial"/>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</si>
  <si>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family val="2"/>
      </rPr>
      <t xml:space="preserve">22/07/2022. </t>
    </r>
    <r>
      <rPr>
        <sz val="11"/>
        <color theme="1"/>
        <rFont val="Arial"/>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</si>
  <si>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r>
      <rPr>
        <b/>
        <sz val="11"/>
        <color theme="1"/>
        <rFont val="Arial"/>
        <family val="2"/>
      </rPr>
      <t>No Conformidad No. 5: Debilidades en la tipificación de documentos según su naturaleza.</t>
    </r>
    <r>
      <rPr>
        <sz val="11"/>
        <color theme="1"/>
        <rFont val="Arial"/>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</si>
  <si>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r>
      <rPr>
        <b/>
        <sz val="11"/>
        <color theme="1"/>
        <rFont val="Arial"/>
        <family val="2"/>
      </rPr>
      <t xml:space="preserve">28/10/2021.   </t>
    </r>
    <r>
      <rPr>
        <sz val="11"/>
        <color theme="1"/>
        <rFont val="Arial"/>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family val="2"/>
      </rPr>
      <t xml:space="preserve">420 - SATDD </t>
    </r>
    <r>
      <rPr>
        <sz val="11"/>
        <color theme="1"/>
        <rFont val="Arial"/>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family val="2"/>
      </rPr>
      <t xml:space="preserve">410 - SATZF </t>
    </r>
    <r>
      <rPr>
        <sz val="11"/>
        <color theme="1"/>
        <rFont val="Arial"/>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family val="2"/>
      </rPr>
      <t xml:space="preserve">
18/10/2021. </t>
    </r>
    <r>
      <rPr>
        <sz val="11"/>
        <color theme="1"/>
        <rFont val="Arial"/>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</si>
  <si>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31/08/2021.
</t>
    </r>
  </si>
  <si>
    <r>
      <rPr>
        <b/>
        <sz val="11"/>
        <color theme="1"/>
        <rFont val="Arial"/>
        <family val="2"/>
      </rPr>
      <t>13/04/2022.</t>
    </r>
    <r>
      <rPr>
        <sz val="11"/>
        <color theme="1"/>
        <rFont val="Arial"/>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</si>
  <si>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family val="2"/>
      </rPr>
      <t>1</t>
    </r>
    <r>
      <rPr>
        <sz val="11"/>
        <color theme="1"/>
        <rFont val="Arial"/>
        <family val="2"/>
      </rPr>
      <t xml:space="preserve">. Organizar y asignar las peticiones por tiempos de entrada y/o días de vencimiento para su atención dentro de los términos que establece la Ley. 
</t>
    </r>
    <r>
      <rPr>
        <b/>
        <sz val="11"/>
        <color theme="1"/>
        <rFont val="Arial"/>
        <family val="2"/>
      </rPr>
      <t>2</t>
    </r>
    <r>
      <rPr>
        <sz val="11"/>
        <color theme="1"/>
        <rFont val="Arial"/>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family val="2"/>
      </rPr>
      <t>3</t>
    </r>
    <r>
      <rPr>
        <sz val="11"/>
        <color theme="1"/>
        <rFont val="Arial"/>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family val="2"/>
      </rPr>
      <t>4</t>
    </r>
    <r>
      <rPr>
        <sz val="11"/>
        <color theme="1"/>
        <rFont val="Arial"/>
        <family val="2"/>
      </rPr>
      <t xml:space="preserve">. Elaborar el protocolo para la atención de solicitudes que requieren información adicional o casos especiales.
</t>
    </r>
    <r>
      <rPr>
        <b/>
        <sz val="11"/>
        <color theme="1"/>
        <rFont val="Arial"/>
        <family val="2"/>
      </rPr>
      <t>5.</t>
    </r>
    <r>
      <rPr>
        <sz val="11"/>
        <color theme="1"/>
        <rFont val="Arial"/>
        <family val="2"/>
      </rPr>
      <t xml:space="preserve"> Capacitar al personal en el manejo adecuado de la nueva versión del sistema ORFEO, para autocontrol respecto al vencimiento de los términos de respuesta a las peticiones y solicitudes.</t>
    </r>
  </si>
  <si>
    <r>
      <rPr>
        <b/>
        <sz val="11"/>
        <color theme="1"/>
        <rFont val="Arial"/>
        <family val="2"/>
      </rPr>
      <t>1</t>
    </r>
    <r>
      <rPr>
        <sz val="11"/>
        <color theme="1"/>
        <rFont val="Arial"/>
        <family val="2"/>
      </rPr>
      <t xml:space="preserve">. Matriz de asignación mensual
</t>
    </r>
    <r>
      <rPr>
        <b/>
        <sz val="11"/>
        <color theme="1"/>
        <rFont val="Arial"/>
        <family val="2"/>
      </rPr>
      <t>2</t>
    </r>
    <r>
      <rPr>
        <sz val="11"/>
        <color theme="1"/>
        <rFont val="Arial"/>
        <family val="2"/>
      </rPr>
      <t xml:space="preserve">. Matriz de seguimiento de tiempos de respuesta
</t>
    </r>
    <r>
      <rPr>
        <b/>
        <sz val="11"/>
        <color theme="1"/>
        <rFont val="Arial"/>
        <family val="2"/>
      </rPr>
      <t>3</t>
    </r>
    <r>
      <rPr>
        <sz val="11"/>
        <color theme="1"/>
        <rFont val="Arial"/>
        <family val="2"/>
      </rPr>
      <t xml:space="preserve">. Matriz de seguimiento a los certificados de envío cargados en el sistema de ORFEO
</t>
    </r>
    <r>
      <rPr>
        <b/>
        <sz val="11"/>
        <color theme="1"/>
        <rFont val="Arial"/>
        <family val="2"/>
      </rPr>
      <t>4</t>
    </r>
    <r>
      <rPr>
        <sz val="11"/>
        <color theme="1"/>
        <rFont val="Arial"/>
        <family val="2"/>
      </rPr>
      <t xml:space="preserve">. Protocolo publicado
</t>
    </r>
    <r>
      <rPr>
        <b/>
        <sz val="11"/>
        <color theme="1"/>
        <rFont val="Arial"/>
        <family val="2"/>
      </rPr>
      <t>5</t>
    </r>
    <r>
      <rPr>
        <sz val="11"/>
        <color theme="1"/>
        <rFont val="Arial"/>
        <family val="2"/>
      </rPr>
      <t>. Capacitación ORFEO</t>
    </r>
  </si>
  <si>
    <r>
      <rPr>
        <b/>
        <sz val="11"/>
        <color theme="1"/>
        <rFont val="Arial"/>
        <family val="2"/>
      </rPr>
      <t>1</t>
    </r>
    <r>
      <rPr>
        <sz val="11"/>
        <color theme="1"/>
        <rFont val="Arial"/>
        <family val="2"/>
      </rPr>
      <t xml:space="preserve">. 9
</t>
    </r>
    <r>
      <rPr>
        <b/>
        <sz val="11"/>
        <color theme="1"/>
        <rFont val="Arial"/>
        <family val="2"/>
      </rPr>
      <t>2</t>
    </r>
    <r>
      <rPr>
        <sz val="11"/>
        <color theme="1"/>
        <rFont val="Arial"/>
        <family val="2"/>
      </rPr>
      <t xml:space="preserve">. 9
</t>
    </r>
    <r>
      <rPr>
        <b/>
        <sz val="11"/>
        <color theme="1"/>
        <rFont val="Arial"/>
        <family val="2"/>
      </rPr>
      <t>3.</t>
    </r>
    <r>
      <rPr>
        <sz val="11"/>
        <color theme="1"/>
        <rFont val="Arial"/>
        <family val="2"/>
      </rPr>
      <t xml:space="preserve"> 9
</t>
    </r>
    <r>
      <rPr>
        <b/>
        <sz val="11"/>
        <color theme="1"/>
        <rFont val="Arial"/>
        <family val="2"/>
      </rPr>
      <t>4.</t>
    </r>
    <r>
      <rPr>
        <sz val="11"/>
        <color theme="1"/>
        <rFont val="Arial"/>
        <family val="2"/>
      </rPr>
      <t xml:space="preserve"> 1
</t>
    </r>
    <r>
      <rPr>
        <b/>
        <sz val="11"/>
        <color theme="1"/>
        <rFont val="Arial"/>
        <family val="2"/>
      </rPr>
      <t>5</t>
    </r>
    <r>
      <rPr>
        <sz val="11"/>
        <color theme="1"/>
        <rFont val="Arial"/>
        <family val="2"/>
      </rPr>
      <t>. 1</t>
    </r>
  </si>
  <si>
    <r>
      <rPr>
        <b/>
        <sz val="11"/>
        <color theme="1"/>
        <rFont val="Arial"/>
        <family val="2"/>
      </rPr>
      <t>27/07/2021.</t>
    </r>
    <r>
      <rPr>
        <sz val="11"/>
        <color theme="1"/>
        <rFont val="Arial"/>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</si>
  <si>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family val="2"/>
      </rPr>
      <t xml:space="preserve">21/10/2021.  </t>
    </r>
    <r>
      <rPr>
        <sz val="11"/>
        <color theme="1"/>
        <rFont val="Arial"/>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</si>
  <si>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family val="2"/>
      </rPr>
      <t>18/01/2022.</t>
    </r>
    <r>
      <rPr>
        <sz val="11"/>
        <color theme="1"/>
        <rFont val="Arial"/>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</si>
  <si>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family val="2"/>
      </rPr>
      <t>No Conformidad No. 1. Desactualización de los Documentos del Sistema Integrado de Gestión de la ANT, con la normatividad actual y el proceso que realiza la Agencia.</t>
    </r>
    <r>
      <rPr>
        <sz val="11"/>
        <color theme="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</si>
  <si>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color theme="1"/>
        <rFont val="Arial"/>
        <family val="2"/>
      </rPr>
      <t xml:space="preserve">27/07/2021.  </t>
    </r>
    <r>
      <rPr>
        <sz val="11"/>
        <color theme="1"/>
        <rFont val="Arial"/>
        <family val="2"/>
      </rPr>
      <t>Acción de mejora en términos para su ejecución</t>
    </r>
  </si>
  <si>
    <r>
      <rPr>
        <b/>
        <sz val="11"/>
        <color theme="1"/>
        <rFont val="Arial"/>
        <family val="2"/>
      </rPr>
      <t xml:space="preserve">21/10/2021.  </t>
    </r>
    <r>
      <rPr>
        <sz val="11"/>
        <color theme="1"/>
        <rFont val="Arial"/>
        <family val="2"/>
      </rPr>
      <t>Se observó el documento SEJUT-Caracterización SEGURIDAD JURÍDICA SOBRE LA TITULARIDAD DE LA TIERRA Y LOS TERRITORIOS versión 2 del 12/07/2021.
La acción de mejora presentó cumplimiento.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</si>
  <si>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30/06/2022, para el periodo evaluado no se reportaron avances de gestión.</t>
    </r>
  </si>
  <si>
    <r>
      <rPr>
        <b/>
        <sz val="11"/>
        <color theme="1"/>
        <rFont val="Arial"/>
        <family val="2"/>
      </rPr>
      <t>18/01/2022.</t>
    </r>
    <r>
      <rPr>
        <sz val="11"/>
        <color theme="1"/>
        <rFont val="Arial"/>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</si>
  <si>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family val="2"/>
      </rPr>
      <t>21/01/2022.</t>
    </r>
    <r>
      <rPr>
        <sz val="11"/>
        <color theme="1"/>
        <rFont val="Arial"/>
        <family val="2"/>
      </rPr>
      <t xml:space="preserve">  La acción de mejora se encuentra en términos, su finalización esta programada el 30/06/2022; para el periodo evaluado no reportó avances de gestión.</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</si>
  <si>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</si>
  <si>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19/07/2022.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</si>
  <si>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 xml:space="preserve">18/10/2022. </t>
    </r>
    <r>
      <rPr>
        <sz val="11"/>
        <color theme="1"/>
        <rFont val="Arial"/>
        <family val="2"/>
      </rPr>
      <t xml:space="preserve"> La Dirección de Gestión Jurídica de Tierras informó que, es preciso indicar que la actividad tiene fecha de inicio el 1/04/2021 y fecha de terminación 31/12/2023.
La acción se encuentra en términos, su finalización está programada para el 31/12/2023,sin embargo, dado que la acción surtió una ampliación de plazo, se invita a la Dirección a reportar los avances de gestión adelantados en cuanto al procedimiento.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</si>
  <si>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31/12/2021, para el periodo evaluado no se reportaron avances de gestión.</t>
    </r>
  </si>
  <si>
    <r>
      <rPr>
        <b/>
        <sz val="11"/>
        <color theme="1"/>
        <rFont val="Arial"/>
        <family val="2"/>
      </rPr>
      <t>18/01/2022.</t>
    </r>
    <r>
      <rPr>
        <sz val="11"/>
        <color theme="1"/>
        <rFont val="Arial"/>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</si>
  <si>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family val="2"/>
      </rPr>
      <t>18/01/2022.</t>
    </r>
    <r>
      <rPr>
        <sz val="11"/>
        <color theme="1"/>
        <rFont val="Arial"/>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</si>
  <si>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r>
      <rPr>
        <b/>
        <sz val="11"/>
        <color theme="1"/>
        <rFont val="Arial"/>
        <family val="2"/>
      </rPr>
      <t xml:space="preserve">No conformidad N.3 Debilidades en la efectividad (tiempo) del proceso de Formalización de Predios. </t>
    </r>
    <r>
      <rPr>
        <sz val="11"/>
        <color theme="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</si>
  <si>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</si>
  <si>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family val="2"/>
      </rPr>
      <t>ADMBS-Indicador-008</t>
    </r>
    <r>
      <rPr>
        <sz val="11"/>
        <color theme="1"/>
        <rFont val="Arial"/>
        <family val="2"/>
      </rPr>
      <t xml:space="preserve"> EJECUCIÓN PLAN ANUAL DE ADQUISICIONES, versión 1 del 23/07/2021.
</t>
    </r>
    <r>
      <rPr>
        <b/>
        <sz val="11"/>
        <color theme="1"/>
        <rFont val="Arial"/>
        <family val="2"/>
      </rPr>
      <t xml:space="preserve">GEFIN-Indicador-006 </t>
    </r>
    <r>
      <rPr>
        <sz val="11"/>
        <color theme="1"/>
        <rFont val="Arial"/>
        <family val="2"/>
      </rPr>
      <t xml:space="preserve">EJECUCIÓN DE LA RESERVA PRESUPUESTAL DE INVERSION, versión 1 del 31/08/2021.
</t>
    </r>
    <r>
      <rPr>
        <b/>
        <sz val="11"/>
        <color theme="1"/>
        <rFont val="Arial"/>
        <family val="2"/>
      </rPr>
      <t>GEFIN-Indicador-007</t>
    </r>
    <r>
      <rPr>
        <sz val="11"/>
        <color theme="1"/>
        <rFont val="Arial"/>
        <family val="2"/>
      </rPr>
      <t xml:space="preserve"> EJECUCIÓN DE LA RESERVA PRESUPUESTAL DE FUNCIONAMIENTO, versión 1 del 31/08/2021.
</t>
    </r>
    <r>
      <rPr>
        <b/>
        <sz val="11"/>
        <color theme="1"/>
        <rFont val="Arial"/>
        <family val="2"/>
      </rPr>
      <t>GEFIN-Indicador-005</t>
    </r>
    <r>
      <rPr>
        <sz val="11"/>
        <color theme="1"/>
        <rFont val="Arial"/>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</si>
  <si>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family val="2"/>
      </rPr>
      <t xml:space="preserve">28/01/2022.  </t>
    </r>
    <r>
      <rPr>
        <sz val="11"/>
        <color theme="1"/>
        <rFont val="Arial"/>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</si>
  <si>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family val="2"/>
      </rPr>
      <t xml:space="preserve">25/10/2021. </t>
    </r>
    <r>
      <rPr>
        <sz val="11"/>
        <color theme="1"/>
        <rFont val="Arial"/>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</si>
  <si>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family val="2"/>
      </rPr>
      <t>28/01/2022.</t>
    </r>
    <r>
      <rPr>
        <sz val="11"/>
        <color theme="1"/>
        <rFont val="Arial"/>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</si>
  <si>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25/04/2022</t>
    </r>
    <r>
      <rPr>
        <sz val="11"/>
        <color theme="1"/>
        <rFont val="Arial"/>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</si>
  <si>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 xml:space="preserve">19/07/2022. </t>
    </r>
    <r>
      <rPr>
        <sz val="11"/>
        <color theme="1"/>
        <rFont val="Arial"/>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</si>
  <si>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family val="2"/>
      </rPr>
      <t xml:space="preserve">25/10/2021.  </t>
    </r>
    <r>
      <rPr>
        <sz val="11"/>
        <color theme="1"/>
        <rFont val="Arial"/>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</si>
  <si>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family val="2"/>
      </rPr>
      <t xml:space="preserve">31/01/2022.  </t>
    </r>
    <r>
      <rPr>
        <sz val="11"/>
        <color theme="1"/>
        <rFont val="Arial"/>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family val="2"/>
      </rPr>
      <t xml:space="preserve">
28/01/2022.</t>
    </r>
    <r>
      <rPr>
        <sz val="11"/>
        <color theme="1"/>
        <rFont val="Arial"/>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</si>
  <si>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t xml:space="preserve">28/04/2022.  </t>
    </r>
    <r>
      <rPr>
        <sz val="11"/>
        <color theme="1"/>
        <rFont val="Arial"/>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family val="2"/>
      </rPr>
      <t xml:space="preserve">
27/04/2022.    </t>
    </r>
    <r>
      <rPr>
        <sz val="11"/>
        <color theme="1"/>
        <rFont val="Arial"/>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family val="2"/>
      </rPr>
      <t xml:space="preserve">
25/04/2022.  </t>
    </r>
    <r>
      <rPr>
        <sz val="11"/>
        <color theme="1"/>
        <rFont val="Arial"/>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</si>
  <si>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r>
      <rPr>
        <b/>
        <sz val="11"/>
        <color theme="1"/>
        <rFont val="Arial"/>
        <family val="2"/>
      </rPr>
      <t xml:space="preserve">26/07/2022. </t>
    </r>
    <r>
      <rPr>
        <sz val="11"/>
        <color theme="1"/>
        <rFont val="Arial"/>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family val="2"/>
      </rPr>
      <t>21/07/2022.</t>
    </r>
    <r>
      <rPr>
        <sz val="11"/>
        <color theme="1"/>
        <rFont val="Arial"/>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</si>
  <si>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25/10/2021</t>
    </r>
    <r>
      <rPr>
        <sz val="11"/>
        <color theme="1"/>
        <rFont val="Arial"/>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</si>
  <si>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family val="2"/>
      </rPr>
      <t>26/07/2022.</t>
    </r>
    <r>
      <rPr>
        <sz val="11"/>
        <color theme="1"/>
        <rFont val="Arial"/>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family val="2"/>
      </rPr>
      <t>21/07/2022.</t>
    </r>
    <r>
      <rPr>
        <sz val="11"/>
        <color theme="1"/>
        <rFont val="Arial"/>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</si>
  <si>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 xml:space="preserve">25/10/2021.  </t>
    </r>
    <r>
      <rPr>
        <sz val="11"/>
        <color theme="1"/>
        <rFont val="Arial"/>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</si>
  <si>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family val="2"/>
      </rPr>
      <t xml:space="preserve">25/10/2021. </t>
    </r>
    <r>
      <rPr>
        <sz val="11"/>
        <color theme="1"/>
        <rFont val="Arial"/>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</si>
  <si>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family val="2"/>
      </rPr>
      <t xml:space="preserve">28/01/2022. </t>
    </r>
    <r>
      <rPr>
        <sz val="11"/>
        <color theme="1"/>
        <rFont val="Arial"/>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</si>
  <si>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family val="2"/>
      </rPr>
      <t xml:space="preserve">25/10/2021.  </t>
    </r>
    <r>
      <rPr>
        <sz val="11"/>
        <color theme="1"/>
        <rFont val="Arial"/>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</si>
  <si>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rPr>
        <b/>
        <sz val="11"/>
        <color theme="1"/>
        <rFont val="Arial"/>
        <family val="2"/>
      </rPr>
      <t>14/10/2021.</t>
    </r>
    <r>
      <rPr>
        <sz val="11"/>
        <color theme="1"/>
        <rFont val="Arial"/>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</si>
  <si>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family val="2"/>
      </rPr>
      <t>14/10/2021.</t>
    </r>
    <r>
      <rPr>
        <sz val="11"/>
        <color theme="1"/>
        <rFont val="Arial"/>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</si>
  <si>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family val="2"/>
      </rPr>
      <t xml:space="preserve">31/01/2022.  </t>
    </r>
    <r>
      <rPr>
        <sz val="11"/>
        <color theme="1"/>
        <rFont val="Arial"/>
        <family val="2"/>
      </rPr>
      <t>La Subdirección Administrativa y Financiera</t>
    </r>
    <r>
      <rPr>
        <b/>
        <sz val="11"/>
        <color theme="1"/>
        <rFont val="Arial"/>
        <family val="2"/>
      </rPr>
      <t xml:space="preserve"> </t>
    </r>
    <r>
      <rPr>
        <sz val="11"/>
        <color theme="1"/>
        <rFont val="Arial"/>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family val="2"/>
      </rPr>
      <t xml:space="preserve">
28/01/2022. </t>
    </r>
    <r>
      <rPr>
        <sz val="11"/>
        <color theme="1"/>
        <rFont val="Arial"/>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</si>
  <si>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family val="2"/>
      </rPr>
      <t>25/04/2022.</t>
    </r>
    <r>
      <rPr>
        <sz val="11"/>
        <color theme="1"/>
        <rFont val="Arial"/>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</si>
  <si>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family val="2"/>
      </rPr>
      <t>11/07/2022</t>
    </r>
    <r>
      <rPr>
        <sz val="11"/>
        <color theme="1"/>
        <rFont val="Arial"/>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</si>
  <si>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13/10/2022. </t>
    </r>
    <r>
      <rPr>
        <sz val="11"/>
        <color theme="1"/>
        <rFont val="Arial"/>
        <family val="2"/>
      </rPr>
      <t>La Subdirección Administrativa y Financiera (SAF), manifiesta que, como resultado del incumplimiento de la Eficacia en las últimas dos (2) evaluaciones del PMI y a la Auditoria Interna al Procesos de Administración de Bienes y Servicios realizada el mes pasado, donde se reflejó el mismo estado anteriormente mencionado, la SAF ha solicitado a la OCI la modificación de la acción de mejora AMI-176, contemplando nuevas acciones para ser cumplidas en el periodo del 1 de octubre de 2022 hasta el 30 de agosto del 2023.  
Por consiguiente, y teniendo en cuenta que esta aprobación indicada anteriormente se encuentra en trámite, se concluye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</si>
  <si>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25/10/2021.  </t>
    </r>
    <r>
      <rPr>
        <sz val="11"/>
        <color theme="1"/>
        <rFont val="Arial"/>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</si>
  <si>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</si>
  <si>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family val="2"/>
      </rPr>
      <t xml:space="preserve">25/10/2021. </t>
    </r>
    <r>
      <rPr>
        <sz val="11"/>
        <color theme="1"/>
        <rFont val="Arial"/>
        <family val="2"/>
      </rPr>
      <t xml:space="preserve"> Antes de iniciar las actualizaciones de las matrices de identificación, evaluación y valoración de los peligros y riesgos, en reunión sostenida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</si>
  <si>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</si>
  <si>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26/10/2021.  </t>
    </r>
    <r>
      <rPr>
        <sz val="11"/>
        <color theme="1"/>
        <rFont val="Arial"/>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</si>
  <si>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25/10/2021.  </t>
    </r>
    <r>
      <rPr>
        <sz val="11"/>
        <color theme="1"/>
        <rFont val="Arial"/>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</si>
  <si>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22/10/2021.  </t>
    </r>
    <r>
      <rPr>
        <sz val="11"/>
        <color theme="1"/>
        <rFont val="Arial"/>
        <family val="2"/>
      </rPr>
      <t>La acción de mejora se encuentra en términos para su ejecución.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</si>
  <si>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acción de mejora se encuentra en términos, su finalización está programada para el 31/03/2022.</t>
    </r>
  </si>
  <si>
    <r>
      <rPr>
        <b/>
        <sz val="11"/>
        <color theme="1"/>
        <rFont val="Arial"/>
        <family val="2"/>
      </rPr>
      <t>25/04/2022.</t>
    </r>
    <r>
      <rPr>
        <sz val="11"/>
        <color theme="1"/>
        <rFont val="Arial"/>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</si>
  <si>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family val="2"/>
      </rPr>
      <t xml:space="preserve">25/04/2022. </t>
    </r>
    <r>
      <rPr>
        <sz val="11"/>
        <color theme="1"/>
        <rFont val="Arial"/>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</si>
  <si>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family val="2"/>
      </rPr>
      <t>31/01/2022.</t>
    </r>
    <r>
      <rPr>
        <sz val="11"/>
        <color theme="1"/>
        <rFont val="Arial"/>
        <family val="2"/>
      </rPr>
      <t xml:space="preserve">  La acción de mejora se encuentra en términos, su finalización está programada para el 3/05/2022.</t>
    </r>
  </si>
  <si>
    <r>
      <rPr>
        <b/>
        <sz val="11"/>
        <color theme="1"/>
        <rFont val="Arial"/>
        <family val="2"/>
      </rPr>
      <t xml:space="preserve">25/04/2022. </t>
    </r>
    <r>
      <rPr>
        <sz val="11"/>
        <color theme="1"/>
        <rFont val="Arial"/>
        <family val="2"/>
      </rPr>
      <t xml:space="preserve">La Subdirección de Talento Humano indicó que remitirá la información correspondiente en el seguimiento del II Trimestre de 2022. 
La acción se encuentra en términos. 
</t>
    </r>
  </si>
  <si>
    <r>
      <rPr>
        <b/>
        <sz val="11"/>
        <color theme="1"/>
        <rFont val="Arial"/>
        <family val="2"/>
      </rPr>
      <t>19/07/2022.</t>
    </r>
    <r>
      <rPr>
        <sz val="11"/>
        <color theme="1"/>
        <rFont val="Arial"/>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</si>
  <si>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r>
      <rPr>
        <b/>
        <sz val="11"/>
        <color theme="1"/>
        <rFont val="Arial"/>
        <family val="2"/>
      </rPr>
      <t xml:space="preserve">25/04/2022. </t>
    </r>
    <r>
      <rPr>
        <sz val="11"/>
        <color theme="1"/>
        <rFont val="Arial"/>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</si>
  <si>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theme="1"/>
        <rFont val="Arial"/>
        <family val="2"/>
      </rPr>
      <t xml:space="preserve">25/10/2021. </t>
    </r>
    <r>
      <rPr>
        <sz val="11"/>
        <color theme="1"/>
        <rFont val="Arial"/>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</si>
  <si>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</si>
  <si>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sz val="11"/>
        <rFont val="Arial"/>
        <family val="2"/>
      </rPr>
      <t>Se adjunta la ruta donde se encuentra publicado el Instructivo en la Intranet de la ANT:</t>
    </r>
    <r>
      <rPr>
        <u/>
        <sz val="11"/>
        <color theme="10"/>
        <rFont val="Arial"/>
        <family val="2"/>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</si>
  <si>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r>
      <rPr>
        <b/>
        <sz val="11"/>
        <color theme="1"/>
        <rFont val="Arial"/>
        <family val="2"/>
      </rPr>
      <t>25/10/2021.</t>
    </r>
    <r>
      <rPr>
        <sz val="11"/>
        <color theme="1"/>
        <rFont val="Arial"/>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</si>
  <si>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en fase preliminar aportó Acta de entrega elementos de protección personal contingencia COVID19 del 11/10/2021 a la SATDD.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</si>
  <si>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family val="2"/>
      </rPr>
      <t xml:space="preserve">31/01/2022. </t>
    </r>
    <r>
      <rPr>
        <sz val="11"/>
        <color theme="1"/>
        <rFont val="Arial"/>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</si>
  <si>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</si>
  <si>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r>
      <rPr>
        <b/>
        <sz val="11"/>
        <color theme="1"/>
        <rFont val="Arial"/>
        <family val="2"/>
      </rPr>
      <t xml:space="preserve">31/01/2022. </t>
    </r>
    <r>
      <rPr>
        <sz val="11"/>
        <color theme="1"/>
        <rFont val="Arial"/>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</si>
  <si>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family val="2"/>
      </rPr>
      <t xml:space="preserve">25/04/2022. </t>
    </r>
    <r>
      <rPr>
        <sz val="11"/>
        <color theme="1"/>
        <rFont val="Arial"/>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</si>
  <si>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r>
      <rPr>
        <b/>
        <sz val="11"/>
        <color theme="1"/>
        <rFont val="Arial"/>
        <family val="2"/>
      </rPr>
      <t xml:space="preserve">31/01/2022.  </t>
    </r>
    <r>
      <rPr>
        <sz val="11"/>
        <color theme="1"/>
        <rFont val="Arial"/>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family val="2"/>
      </rPr>
      <t xml:space="preserve">
31/01/2022.  </t>
    </r>
    <r>
      <rPr>
        <sz val="11"/>
        <color theme="1"/>
        <rFont val="Arial"/>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</si>
  <si>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family val="2"/>
      </rPr>
      <t xml:space="preserve">25/10/2021.  </t>
    </r>
    <r>
      <rPr>
        <sz val="11"/>
        <color theme="1"/>
        <rFont val="Arial"/>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</si>
  <si>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Actualizar las </t>
    </r>
    <r>
      <rPr>
        <b/>
        <sz val="11"/>
        <rFont val="Arial"/>
        <family val="2"/>
      </rPr>
      <t xml:space="preserve">medidas de prevención y control </t>
    </r>
    <r>
      <rPr>
        <sz val="11"/>
        <rFont val="Arial"/>
        <family val="2"/>
      </rPr>
      <t>con base en el resultado de la identificación de los peligros, evaluación y  Valoración de los riesgos</t>
    </r>
  </si>
  <si>
    <r>
      <rPr>
        <b/>
        <sz val="11"/>
        <color theme="1"/>
        <rFont val="Arial"/>
        <family val="2"/>
      </rPr>
      <t>25/10/2021.</t>
    </r>
    <r>
      <rPr>
        <sz val="11"/>
        <color theme="1"/>
        <rFont val="Arial"/>
        <family val="2"/>
      </rPr>
      <t xml:space="preserve">  En los meses de Julio y septiembre se hizo la actualización a la Matriz de Peligros, donde se tuvo encuentra la revisión de las intervenciones de los peligros y riesgos los cuales serán incluidos en el plan de trabajo para el año 2022.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</si>
  <si>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</si>
  <si>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</si>
  <si>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family val="2"/>
      </rPr>
      <t xml:space="preserve">31/01/2022. </t>
    </r>
    <r>
      <rPr>
        <sz val="11"/>
        <color theme="1"/>
        <rFont val="Arial"/>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</si>
  <si>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rFont val="Arial"/>
        <family val="2"/>
      </rPr>
      <t xml:space="preserve">26/10/2022. </t>
    </r>
    <r>
      <rPr>
        <sz val="11"/>
        <rFont val="Arial"/>
        <family val="2"/>
      </rPr>
      <t xml:space="preserve"> La Dirección de Gestión Jurídica de Tierras allegó mediante correo electrónico del 30/08/2022 el plan de mejoramiento, el cual fue asesorado por el grupo auditor el pasado, la comunicación de incorporación a la presente matriz se  realizó mediante memorando </t>
    </r>
  </si>
  <si>
    <r>
      <rPr>
        <b/>
        <sz val="11"/>
        <rFont val="Arial"/>
        <family val="2"/>
      </rPr>
      <t>27/10/2022.</t>
    </r>
    <r>
      <rPr>
        <sz val="11"/>
        <rFont val="Arial"/>
        <family val="2"/>
      </rPr>
      <t xml:space="preserve">  La Subdirección de Administración de Tierras de la Nación mediante correo electrónico del 26/10/2022 remitió el plan de mejoramiento ajustado en atención a las recomendaciones brindadas por la Oficina de Control Interno en el marco de la asesoría y acompañamiento en la metodología para la formulación de planes de mejoramiento.</t>
    </r>
  </si>
  <si>
    <r>
      <rPr>
        <b/>
        <sz val="11"/>
        <color rgb="FF000000"/>
        <rFont val="Arial"/>
        <family val="2"/>
      </rPr>
      <t>Oportunidad de Mejora Nro. 2. Bienes que salieron de la Agencia con modalidad de trabajo en casa</t>
    </r>
    <r>
      <rPr>
        <sz val="11"/>
        <color rgb="FF000000"/>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</si>
  <si>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rPr>
        <b/>
        <sz val="11"/>
        <rFont val="Arial"/>
        <family val="2"/>
      </rPr>
      <t>No Conformidad Nro. 1: Debilidades en la administración y control de los bienes (tangibles) con que cuenta la Agencia Nacional de Tierras:</t>
    </r>
    <r>
      <rPr>
        <sz val="11"/>
        <rFont val="Arial"/>
        <family val="2"/>
      </rPr>
      <t xml:space="preserve">
- En la inspección ocular efectuada por el equipo auditor a la muestra seleccionada, se observó referencias que se encuentran físicas en la Agencia en poder de un funcionario/contratista y no se observó el ingreso en el sistema Apoteosys, al igual que el documento de entrada a Almacén:
Ítem	Placa	Descripción	Ubicación Física	Observación
1	2913	CPU	Bodega Almacén	Se evidencia físico y no en Apoteosys
2	650	CPU	Bodega Almacén	Se evidencia físico y no en Apoteosys
3	10204	CPU	Bodega Almacén	Se evidencia físico y no en Apoteosys
4	4054	EQ All in One Dell	Piso 5, a la norte, OCI	Se evidencia físico y no en Apoteosys
5	5903	CPU	Bodega Almacén	Se evidencia físico y no en Apoteosys
- Igualmente, se evidenció que el bien con placa Nro. 4054 que comprende un computador de escritorio All in One de marca Dell, se encuentra en calidad de préstamo según forma ADMBS-F-032 (Salida Individual Elementos) con fecha del 29 de marzo de 2020, equipo que a la fecha del informe se encuentra en las instalaciones de la Agencia, y en funcionamiento,  sin embargo, se evidenció la misma referencia (Nro. 4054 computador de escritorio All in One de marca Dell), en la relación de los bienes dados de baja en el acta Nro. 20226200143626 de 17 de junio de 2022 y entregado por medio del acta Nro. 001 del 26 de julio del 2022 al Batallón de Infantería de Montaña Nro. 36. 
- También se observó que la Placa Nro. 5903 se encuentra duplicada en 2 bienes diferentes haciendo referencia a una CPU y a un lector de código de barras, estos elementos están a cargo y en poder del Almacén.
- De conformidad con la inspección física realizada por el equipo auditor, se evidenció que todos los bienes tangibles evaluados se encontraron en los departamentos o áreas indicadas y visitadas, sin embargo, en algunos casos, se observó que el responsable de los elementos no es la misma persona que utiliza y custodia el bien.
- Se evidenció bienes con placas del antiguo INCODER y que, por parte del Almacén, no se ha efectuado la “homologación” del cambio de estos rótulos a placas de la ANT.
De igual manera, de acuerdo con la información suministrada por el proceso, se observó 128 bienes catalogados como “Sobrantes”, que no se han efectuado la respectiva entrada a Almacén, por lo tanto, no han ingresado al aplicativo Apoteosys, incumpliendo con el Reglamento Operativo para el Manejo y Control de los Bienes.
Por otra parte, el equipo auditor no evidenció un procedimiento escrito para el control y administración de las impresiones de placas que van dirigidos a los elementos devolutivos, y para las placas que se encuentran duplicadas.
Por las anteriores situaciones observadas por el equipo auditor, se evidencia debilidades en el control de los bienes de propiedad de la ANT, y el incumplimiento al instructivo ADMBS-I-004 “Reglamento Operativo para el Manejo y Control Administrativo de los Bienes de la Agencia Nacional de Tierras, en su Capitulo II Adquisición de Bienes e Ingreso de Bienes Al Almacén” y al Manual de Política Contable GEFIN-I-001 “Las propiedades, planta y equipo se reconocerán y controlarán en un 100% mediante el aplicativo APOTEOSYS”</t>
    </r>
  </si>
  <si>
    <r>
      <rPr>
        <b/>
        <sz val="11"/>
        <rFont val="Arial"/>
        <family val="2"/>
      </rPr>
      <t>No Conformidad Nro. 2 Debilidades en el reconocimiento y control de los activos fijos mediante el aplicativo APOTEOSYS.</t>
    </r>
    <r>
      <rPr>
        <sz val="11"/>
        <rFont val="Arial"/>
        <family val="2"/>
      </rPr>
      <t xml:space="preserve">
El equipo auditor evidenció que las siguientes licencias y otros activos se lleva el control, registro y cálculos de la amortización en Excel y no se han registrado en el aplicativo Apoteosys:
- 55 licencias adquiridas por los proveedores Itsec SAS, Bim Latinoamérica, Unión Temporal Red – Inter, Controles Empresariales S.A.S, ESRI Colombia, Megacad Ingeniería Y Sistemas SAS, Maicrotel S.A.S por valor total de $3.441.375.344.
-Tokes proveedor Colsof por valor de $1.394.089.165
- Otros activos con los proveedores Unión Temporal Soft Ig 3 Y Colsof por valor total de $1.602.332.914.
El sistema Apoteosys es la herramienta de control que tiene la Agencia para los bienes propios de la Entidad, al no incluirlos en el sistema, se estaría incumpliendo con el Manual de Políticas Contables que estipulan “Las funciones de almacenamiento, control, custodia y suministro de bienes de la Agencia Nacional Tierras, está a cargo de la Subdirección Administrativa y Financiera - Almacén, y son controlados mediante el aplicativo APOTEOSYS”.
Las anteriores situaciones generan debilidades en el control de los bienes y posibilidad de incurrir en riesgos de error (de fórmula, complejidad de la información e inexistencia de controles apropiados para la seguridad e integridad) en la información manejados desde una hoja de cálculo de Excel y que son reportados a contabilidad para su registro.
Es de aclarar que en la Auditoria al Proceso de Gestión de Administración de Bienes y Servicios del año 2018 y en la Evaluación al Sistema de Control Interno Contable se identificaron dichas debilidades, en donde se formuló un Plan de Mejoramiento Interno, cuya acción de mejora AME-176 se encuentra incumplida, la fecha de terminación de la acción era el 31 diciembre 2021</t>
    </r>
  </si>
  <si>
    <t>N2</t>
  </si>
  <si>
    <t>AMI-219</t>
  </si>
  <si>
    <t>AMI-220</t>
  </si>
  <si>
    <t>AMI-221</t>
  </si>
  <si>
    <t xml:space="preserve">El aplicativo que se tiene para el control y manejo de bienes  de la Entidad (Apoteosys) carece de una estructura sistemática para generar el reporte  de activos fijos con la respectiva depreciación mensual, valor en libros y recalculo de vidas útiles, unificación de los sufijos  activos fijos y control intangibles                                                                                                                                                                                                                                                                                                             </t>
  </si>
  <si>
    <t>Formatos</t>
  </si>
  <si>
    <t xml:space="preserve">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t>
  </si>
  <si>
    <t>La accion de mejora se encuentra dentro de los terminos,  tiene fecha de terminacion 31/12/2023</t>
  </si>
  <si>
    <t xml:space="preserve">El 15/11/2022, se actualizo el PROCEDIMIENTO ÚNICO DE PROCESOS AGRARIOS CONFORME AL DECRETO LEY 902 DE 2017 - SEJUT-P-006. Actividad cumplida </t>
  </si>
  <si>
    <t>Administración de predios baldíos - Islas del Rosario
Gestión documental</t>
  </si>
  <si>
    <t xml:space="preserve">Como avance de producto, se cuenta con las siguientes reuniones de seguimiento al uso de los productos entregados en producción, por la Subdirección de Sistemas de Información de Tierras:
 - Módulo baldíos Persona Natural 160: se cuenta con un acta de reunión realizada el 21 de septiembre. 
 - Módulo baldíos restitución: se cuenta con la ultima reunión realizada el 30 de septiembre, para validar el desempeño funcional y proponer ajustes de ser requeridos
</t>
  </si>
  <si>
    <t>Como avance de producto,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</si>
  <si>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t>
  </si>
  <si>
    <t>Se están solicitando las facturas de pago de impuesto predial de los bienes registrados en el Fondo de Tierras por valor CERO, con el fin de obtener el valor catastral que registra en el Ente Rector y actualizar el valor en el inventario de bienes del Fondo de Tierras.</t>
  </si>
  <si>
    <t xml:space="preserve">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t>
  </si>
  <si>
    <t>En el trimestre no se reporta avance.</t>
  </si>
  <si>
    <t>En lo que se lleva del cuarto trimestre del año 2022 es decir, los meses de octubre y noviembre, la Subdirección de Acceso a Tierras por Demanda y Descongestión no ha diagnosticado ninguna resolución de los años 2009 al 2015.</t>
  </si>
  <si>
    <t>Se aporta la hoja de control y los 20 primeros folios y foto de la nidificación (rótulo fijado en carpeta) de los expedientes organizados.  
Además se informa, que los expedientes físicos entregados por el INCODER ya se encuentran debidamente organizados, foliados, con rótulo nuevo y hoja de control, sin embargo,  actualmente se está  haciendo búsqueda avanzada de la documentación en la plataforma de Orfeo para incluir la documentación en la hoja de control, por tal motivo, las hojas de control seguirán teniendo cambios, hasta tanto, se consolide toda la información de cada uno de los expedientes.</t>
  </si>
  <si>
    <t>Las Subdirección de Acceso a Tierras por Zonas Focalizadas y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t>
  </si>
  <si>
    <t>En término. Se realiza avance de 11 procesos, los cuales corresponden a  21 tomos, de los predios El Delirio, Revocatoria Acapuy 2, La Esperanza, Revocatoria-La Libertad (Comunidad Indigena Santa Ines De Guacamayas), Revocatoria-La Corocora (Comunidad Indigena Santa Ines De Guacamayas), Revocatoria-La Reserva (Comunidad Indigena Santa Ines De Guacamayas), Revocatoria-La Dorada (Comunidad Indigena Santa Ines De Guacamayas), Revocatoria-Yopalito (Comunidad Indigena Santa Ines De Guacamayas), Revocatoria-El Paraiso, (Comunidad Indigena Santa Ines De Guacamayas), Revocatoria-El Manantial (Comunidad Indigena Santa Ines De Guacamayas), Revocatoria-La Envidia (Comunidad Indigena Santa Ines De Guacamayas), Se anexan los soportes de los expediente intervenidos, de acuerdo a las recomendaciones de Control Interno. Ver carpeta AMI-155.
Con el fin de aclara el requerimiento que indica"" Respecto a la información suministrada se solicita sea aclarado la cantidad registrada en la hoja de control en el ítem "No. CARPETA", dado que esta no coincide con el total de hojas de control suministradas y los folios registrados en estas"".
Se aclara que la referencia en el campo "No. CARPETA", refiere la ubicación real que tiene dentro del inventario total del proceso de Revocatoria Directa, es decir la hoja de control puede indicar que solo corresponde a un (1) tomo, pero en la ubicación dentro la caja esta en la posición de acuerdo a la inventario total. Ver ejemplo del reporte anterior "Casa Lote - Res 1046 - Choco - Quibdo", en esta corresponde a un tomo pero la ubicación dice carpeta 2.</t>
  </si>
  <si>
    <t>Ejecutada. Se han realizado tres capacitaciones sobre el tema de la organización y control de los expedientes físicos como virtuales del procedimiento de bienes fiscales patrimoniales que se manejan dentro de la Subdirección de Acceso a Tierras por Demanda y Descongestión, las cuales fueron 16 de septiembre, 18 de noviembre y 5 de diciembre del 2022.</t>
  </si>
  <si>
    <t xml:space="preserve">Se decidió con el equipo de gestión documental de Acceso a Tierras y los abogados de la Subdirección de Acceso a Tierras por Demanda y Descongestión, que los expedientes a organizar según  los instructivos ADMBS-I-003, ADMBS-P-007 y ADMBS-I-010, fueran los del predio Jalisco y Mazatlán. </t>
  </si>
  <si>
    <t>En término. Se realizaron DOS mesas de trabajo sobre la actualización del procedimiento TRÁMITE ESPECIAL EN CASO DE OCUPACIÓN DE HECHO DE PREDIOS (ACTTI-P-015), con el abogado pertinente del tema de bienes fiscales patrimoniales.</t>
  </si>
  <si>
    <t>En término. La actividad vence el 1 de noviembre de 2023: La Agencia Nacional de Tierras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t>
  </si>
  <si>
    <t>Esta Acción de mejora que inicia el 1 de noviembre de 2023.Tiene como pre-requisito la AMI-199</t>
  </si>
  <si>
    <t>En término. La actividad vence el 31 de marzo de 2023, se proyectó el Acto Administrativo que modifica la Resolución 8462 de 2021 por el cual se integra al patrimonio de la ANT el predio La Albania con FMI 368-505.
Se encuentra en revisión para las aprobaciones correspondientes y continuar con el trámite de integración.</t>
  </si>
  <si>
    <t>En término. La actividad vence el 1 de julio de 2023. Se está revisando el procedimiento "ADMTI-P-014 Integración al Patrimonio de Predios Afectos al Servicio a Nombre de INCORA, INCODER Y UNAT" con el fin de realizar los ajustes relacionados en la acción de mejora establecida.</t>
  </si>
  <si>
    <t xml:space="preserve">La actividad vence el 31 de diciembre de 2022. Se verificó en el listado Share Point del Fondo de Tierras y se idenficaron 4982 registros de bienes fiscales patrimoniales.
Por lo anterior, la Subdirección de Administración de Tierras de la Nación determinó realizar la contratación de 2 técnicos en Gestión Documental que apoyarán esta labor durante la vigencia 2023. </t>
  </si>
  <si>
    <t>En término. La actividad vence el 31 de mayo de 2023.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t>
  </si>
  <si>
    <t>Ejecutada.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t>
  </si>
  <si>
    <t>Acción de mejora que inicia el 2 de enero de 2023. Tiene como pre-requisito la AMI-212</t>
  </si>
  <si>
    <t>Acción de mejora que inicia el 2 de marzo de 2023.Tiene como pre-requisito la AMI-213</t>
  </si>
  <si>
    <t>En el artículo 2 de la Resolución 20221000208306 del 16 de agosto de 2022, en su artículo 2 le delega la competencia a la Dirección de Acceso a Tierras para solicitar la inscripción de las EscriturasPúblicas protocolizadas en las Oficinas de Instrumentos Públicos correspondientes. la SATN no programó esta actividad y se solicita cambiar el responsable por la Dirección de Acceso a Tierras.</t>
  </si>
  <si>
    <t>En término. Acción de mejora con fecha de finalización 30 septiembre de 2023.</t>
  </si>
  <si>
    <t>En término. Acción de mejora con fecha de finalización 30 octubre de 2023.</t>
  </si>
  <si>
    <t>Acción de mejora que inicia el 1 de febrero de 2023.Tiene como pre-requisito la AMI-218</t>
  </si>
  <si>
    <t>En término. Acción de mejora con fecha de finalización 30 de septiembre de 2023</t>
  </si>
  <si>
    <t>Ejecutada. La competencia para la suscripción de Escrituras Públicas se encuentra delegado en la Dirección de Acceso a Tierras segun la Resolución 20221000208306 del 16 de agosto de 2022.</t>
  </si>
  <si>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</si>
  <si>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Debilidad en la determinación de la ruta jurídica que se debe implementar al interior de la ANT para lograr la suscripción de las escrituras públicas de sesión de los predios privados revocados por procesos de fallos judiciales que son atendidos mediante la asignación de subsidios.</t>
  </si>
  <si>
    <t>Formalizar la ruta jurídica para la suscripción de las escrituras públicas de donación de los predios privados revocados</t>
  </si>
  <si>
    <t>Expedir el Acto Administrativo para asignar al Director de Acceso a Tierras de la ANT las funciones de suscripción de escrituras públicas de cesión de predios privados revocados y remisión a ORIP, conforme al concepto que sea emitido por la Oficina Asesora Jurídica.</t>
  </si>
  <si>
    <r>
      <rPr>
        <b/>
        <sz val="11"/>
        <color theme="1"/>
        <rFont val="Arial"/>
        <family val="2"/>
      </rPr>
      <t xml:space="preserve">28/11/2022.  </t>
    </r>
    <r>
      <rPr>
        <sz val="11"/>
        <color theme="1"/>
        <rFont val="Arial"/>
        <family val="2"/>
      </rPr>
      <t>La Subdirección de Acceso a Tierras en Zonas Focalizadas mediante memorando 20224100353073 del 21/11/2022 allegó el plan de mejoramiento para dar tratamiento a las no conformidades observadas.</t>
    </r>
  </si>
  <si>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</si>
  <si>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Realizar verificación de los procesos de fallos judiciales en los cuales se requiere la incorporación  al patrimonio de la ANT de predios privados revocados</t>
  </si>
  <si>
    <t>Se realizará una validación sobre los subsidios SIRA otorgados por la ANT, identificando el tipo de fallo que se atiende (restitución de tierras, reubicación); en los casos de reubicación se validará si el predio del cual proviene es de naturaleza privada o pública, verificando el vencimiento de los plazos de la condición resolutoria sobre los predios privados revocados que no han sido incorporados a la ANT. (1 matriz cada semestre de cada año)</t>
  </si>
  <si>
    <t>Matriz de predios privados revocados que requieren ser ingresados al patrimonio de la ANT</t>
  </si>
  <si>
    <t>Direción de Acceso a Tierras</t>
  </si>
  <si>
    <t>Realizar programación de firma de las escrituras con las familias y el responsable de la ANT de adelantar dicha gestión, en función de los recursos financieros disponibles para el pago del proceso de escrituracion y gastos notariales.</t>
  </si>
  <si>
    <t>Cronograma de firmas de escrituras para incorporacion de predios al patrimonio de la ANT</t>
  </si>
  <si>
    <t xml:space="preserve">Dirección de Acceso a Tierras </t>
  </si>
  <si>
    <t>Realizar el registro de los predios o cuotas partes con la que se suscriban las escrituras de donación con la ANT e ingresarlas al patrimonio de la ANT</t>
  </si>
  <si>
    <t>Porcentaje de Predios privados revocados identificados en la matriz de subsidios que son ingresados al patrimonio de la ANT</t>
  </si>
  <si>
    <t>subdirección de acceso a tierras en zonas focalizadas
Dirección de Acceso a Tierras</t>
  </si>
  <si>
    <t>Realizar seguimiento semestral al estado de los procesos de fallos judiciales, para identificar los casos que no han sido revocados con el fin de informarlos a la DAT</t>
  </si>
  <si>
    <t xml:space="preserve">Actualizar semestralmente la matriz de revocatorias del proceso de subsidios en la cual se evidencie el estado actual del proceso de materialización del subsidio otorgado y el estado de la expedición de los actos adminsitrativos de revocatoria y las gestiones administrativas requeridas para los subsidios y predios otorgados con anterioridad (1 matriz cada semestre) </t>
  </si>
  <si>
    <t xml:space="preserve">Matriz  revocatorias Subsidio </t>
  </si>
  <si>
    <r>
      <t xml:space="preserve">Debilidades en las revocatorias de subsidios y en los desembolsos de  nuevos subsidios por órdenes judiciales: </t>
    </r>
    <r>
      <rPr>
        <sz val="11"/>
        <rFont val="Arial"/>
        <family val="2"/>
      </rPr>
      <t>En desarrollo de la Auditoría el equipo auditor pudo establecer que se efectuaron 30 revocatorias durante la vigencia 2020 y 3 en el año 2021, correspondientes al  subsidio Integral de Reforma Agraria SIRA, en la verificación realizada, se evidenció que e</t>
    </r>
    <r>
      <rPr>
        <b/>
        <sz val="11"/>
        <rFont val="Arial"/>
        <family val="2"/>
      </rPr>
      <t xml:space="preserve">n siete (7) de ellos, se efectuó el pago y el desembolso para la compra del predio y de los gastos notariales por valor de $ 516.550.668, sin antes revocar los subsidios otorgados con anterioridad por el extinto INCODER, </t>
    </r>
    <r>
      <rPr>
        <sz val="11"/>
        <rFont val="Arial"/>
        <family val="2"/>
      </rPr>
      <t>presentando de esta manera la coexistencia en una misma persona de dos beneficios económicos de origen público (predio) para estos beneficiarios, incumpliendo con la Ley 160 de 1994 en el artículo 40 numeral 5</t>
    </r>
  </si>
  <si>
    <t>Debilidad en la identificación de competencias para la expedición de actos administrativos de revocatoria de predios otorgados por el extinto INCODER, dado que es la Dirección de Acceso a Tierras la dependencia competente para expedir dichos actos administrativos</t>
  </si>
  <si>
    <t>Matriz  revocatorias Subsidio</t>
  </si>
  <si>
    <t>Realizar seguimiento semestral al estado de los procesos de fallos judiciales, para identificar los casos que no han sido revocadoscon el fin de informarlos a la DAT</t>
  </si>
  <si>
    <t>Informar a la Dirección de Acceso a Tierras sobre los procesos que requieran la expedición de actos administrativos de revocatoria, que hayan sido identificados dentro del seguimiento de la matríz de revocatorias, para que en virtud de sus competencias se expidan los actos administrativos correspondientes</t>
  </si>
  <si>
    <t>Porcentaje de procesos que requieren expedición de actos administrativos de revocatoria</t>
  </si>
  <si>
    <t>Realizar una mesa de trabajo con la Dirección de Acceso a Tierras y las subdirecciones a su cargo, para determinar las competencias sobre los proceso de revocatoria de procesos de fallos judiciales atendidos por subsidios</t>
  </si>
  <si>
    <t>Programar y realizar la mesa de trabajo en conjunto con la Dirección y las subdirecciones de acceso a tierras, en las cuales se analicen los casos pendientes de revocatorias y de ingreso al patrimonio de la ANT, para determinar las competencias y responsabilidades de cada área sobre las actividades a realizar en los casos estudiados</t>
  </si>
  <si>
    <t>Dirección de Acceso a Tierras en Zonas Focalizadas
Subdirección de Administración de Tierras
Subdirección de Demanda y Descongestón</t>
  </si>
  <si>
    <r>
      <rPr>
        <b/>
        <sz val="11"/>
        <rFont val="Arial"/>
        <family val="2"/>
      </rPr>
      <t>No Conformidad No. 3. Debilidades en la oportunidad de efectuar las acciones establecidas en las Resoluciones de revocatorias de subsidios anteriores, para la recuperación de los predios:</t>
    </r>
    <r>
      <rPr>
        <sz val="11"/>
        <rFont val="Arial"/>
        <family val="2"/>
      </rPr>
      <t xml:space="preserve"> Se observó en las revocatorias Subsidios SIRA 2020 y  2021  que en el Artículo 2 de las revocatorias estipula “Comunicar el presente acto administrativo a la Oficina de  Registro e Instrumentos Públicos, para que en el marco  de lo establecido en la Ley 1579 de 2012 realice la  correspondiente anotación en el folio de matrícula, con el  objeto de suprimir los efectos de las anotaciones.” de igual  forma, en el Articulo 3 “Remitir copia del expediente a la  Subdirección de Administración de Tierras de la Nación,  para que, en el marco de sus competencias, inicie el  procedimiento respectivo para recuperar las cuotas partes, del predio que han sido revocadas”, y en la verificación efectuada se evidencia que no se realiza oportunamente.</t>
    </r>
  </si>
  <si>
    <t>Debilidad en el seguimiento en las actividades a realizar dentro de los proceso de fallos judiciales relacionados con revocatorias por parte de la SATZF</t>
  </si>
  <si>
    <t>Realizar seguimiento semestral al estado de los procesos de fallos judiciales validando la revocatoria y las comunicaciones a la ORIP y la SATN</t>
  </si>
  <si>
    <t>Actualizar semestralmente la matriz de revocatorias proceso subsidio la cual se evidencie el estado actual de la expedición de los actos adminsitrativos de revocatoria y las gestiones administrativas requeridas registrando los memorandos y oficios mediante los cuales se remiten las revocatorias a la ORIP y/o SATN</t>
  </si>
  <si>
    <t>Matriz  revocatorias Subsidio con memorandos enviados a SATN y radicados de los oficios enviados a la ORIP</t>
  </si>
  <si>
    <t>Subdirección de Administración de Tierras</t>
  </si>
  <si>
    <r>
      <t xml:space="preserve">Debilidades en la recuperación de los predios entregados por subsidios, producto de  revocatorias directa de subsidio integral de reforma agraria, debido a que no han sido de propiedad del INCODER o de la Agencia: </t>
    </r>
    <r>
      <rPr>
        <sz val="11"/>
        <rFont val="Arial"/>
        <family val="2"/>
      </rPr>
      <t>Se evidenció en la revisión de las revocatorias directa de Subsidios Integral de Reforma Agraria de la vigencia 2020 y 2021, que los predios “Paraíso Terrenal” Villahermosa, Tolima con folio de matrícula inmobiliario 364-22082, 364-5844, 364-6792, 364-9981 y “Santa Rosa” identificado
con folio de matrícula No. 204-1035, ubicado en el municipio de Paicol en el departamento de Huila</t>
    </r>
    <r>
      <rPr>
        <b/>
        <u/>
        <sz val="11"/>
        <rFont val="Arial"/>
        <family val="2"/>
      </rPr>
      <t xml:space="preserve">, que a la fecha de la auditoria no se ha efectuado la recuperación material del predio.
</t>
    </r>
    <r>
      <rPr>
        <sz val="11"/>
        <rFont val="Arial"/>
        <family val="2"/>
      </rPr>
      <t xml:space="preserve">
De igual manera, se observaron los actos administrativos de revocatorias de subsidios, Resolución N. 476 de 31  enero 2020 y Resolución N. 9025 del 23 septiembre 2020, con el objeto de suprimir los efectos de los subsidios anteriores, y para evitar la adjudicación de más de un predio rural en una misma persona, en la misma resolución en el artículo 2 se estipulo "Comunicar el presente acto administrativo a la Oficina de Registro e Instrumentos Públicos, para que en el marco de lo  establecido en la Ley 1579 de 2012 realice la correspondiente anotación en el folio de matrícula, con el objeto de suprimir los efectos de las anotaciones en la cual se registró la Resolución N.16730 del 23 de octubre de 2019 y Resolución N.428 del 31 marzo 2017, efecto que no es procedente jurídicamente, debido a que los predios nunca estuvieron bajo la titularidad del INCODER o de la Agencia, sino que pasaron directamente al 
beneficiario del subsidio</t>
    </r>
    <r>
      <rPr>
        <b/>
        <sz val="11"/>
        <rFont val="Arial"/>
        <family val="2"/>
      </rPr>
      <t xml:space="preserve"> </t>
    </r>
    <r>
      <rPr>
        <sz val="11"/>
        <rFont val="Arial"/>
        <family val="2"/>
      </rPr>
      <t>(...)
Debido que en el Decreto Ley 2363 de 2015, no contempló la asignación de funciones respecto a los bienes producto del proceso de revocatorias de las resoluciones mediante las cuales se otorgó un subsidio integral y se adjudicaron predios, en atención a las sentencias judiciales y en los cuales los beneficiarios dieron su consentimiento expreso de revocatoria del respectivo acto administrativo y para que dichos predios se incorporaran al patrimonio de la ANT.
Por consiguiente, es necesario dar celeridad a la implementación de la ruta jurídica para la suscripción de escrituras públicas, producto de la revocatorias de subsidios por fallos judiciales de los bienes que fueron comprados directamente por el beneficiario con dineros del subsidio y que no pertenecían al Fondo Nacional  Agrario.</t>
    </r>
  </si>
  <si>
    <t>AMI-222</t>
  </si>
  <si>
    <t>Adelantar las gestiones tendientes a lograr la incorporación de la cuota parte de los predios El Paraiso Terrenal y las 25 cuotas partes del predio Santa Rosa - Paicol</t>
  </si>
  <si>
    <t>Acción de mejora que inicia el 2 de marzo de 2023.Tiene como pre-requisito la AMI-221</t>
  </si>
  <si>
    <t>AMI-223</t>
  </si>
  <si>
    <t>No se ha recibido por parte de la Dirección de Acceso a Tierras, la información de bienes producto de revocatorias de subsidios que deban ingresar al inventario del Fondo de Tierras.</t>
  </si>
  <si>
    <t>AMI-224</t>
  </si>
  <si>
    <t xml:space="preserve">El sistema de información de subsidios (SIDRA -SIRA  y SIT) en el cual se encuentra cargada toda la información documental y de trazabilidad de los códigos de proyectos de los beneficiarios de subsidios presenta fallas en el cargue de información o requiere de actualizaciones constantes conforme a las necesidades y requerimientos que se evidencian dentro del proceso de materialización de los subsidios, sin que se cuente con el soporte de solución de problemas de manera permanente para atender estas situaciones de manera inmediata. </t>
  </si>
  <si>
    <t>Contar con  el soporte técnico permanente y realizar la validación del estado de funcionamiento del aplicativo de subsidios (SIDRA-SIRA y SIT) el cual incluye mejoras, actualizaciones, refinamientos y reportes.</t>
  </si>
  <si>
    <t>Definir, conforme a los lineamientosestablecidos por la Subdirección de Sistemas de Información,  el listado de requerimientos iniciales de ajustes, actualizaciones, mejoras y creación de nuevas funcionalidades que son necesarias para  garantizar la trazabilidad de los procesos del subsidio, priorizando los requerimientos que conformarán los sprint  de trabajo. Adicionalmente realizada la validación  de las mejoras o ajustes realizados al aplicativo se adelantará la identificación de nuevas necesidades o requerimientos que deban ser implementados en el sistema
 (2 anuales)</t>
  </si>
  <si>
    <t>Listado de requerimientos (Backlog)</t>
  </si>
  <si>
    <t>Subdirección de Sistemas de información de Tierras</t>
  </si>
  <si>
    <t>Acción de mejora que inicia el 2 de marzo de 2023</t>
  </si>
  <si>
    <t>AMI-225</t>
  </si>
  <si>
    <t>Realizar los levantamientos de información para las Historias de usuario  que conforman los sprint de trabajo y validar las mejoras o ajustes realizados mediante la aprobación de los test plan  de los sprint, conforme a los lineamientos definidos por la Subdirección de Sistemas de Información</t>
  </si>
  <si>
    <t xml:space="preserve">Actas de cierre de Sprint </t>
  </si>
  <si>
    <t>Acción de mejora que inicia el 2 de marzo de 2023. Se va ejecutando a medida que se vaya ejecutando la AMI-224</t>
  </si>
  <si>
    <t>AMI-226</t>
  </si>
  <si>
    <r>
      <rPr>
        <b/>
        <sz val="11"/>
        <rFont val="Arial"/>
        <family val="2"/>
      </rPr>
      <t xml:space="preserve">Debilidades en la trazabilidad documental del expediente digital en el marco de la Adjudicación y Materialización de los Subsidios: </t>
    </r>
    <r>
      <rPr>
        <sz val="11"/>
        <rFont val="Arial"/>
        <family val="2"/>
      </rPr>
      <t>En la muestra de la auditoría realizada a los 33 subsidios con resolución de materialización de subsidios SIRA en la vigencia 2021, se observó que la mayoría de los expedientes digitales en el aplicativo SIT generaban error en el cargue de la documentación del soporte GEFIN-F_x0002_001 Forma Solicitud Pago Acreedores Varios y del formato ACCTI-F-080 Solicitud Pago Materialización Del Subsidio para el pago de predio, gastos notariales y proyecto productivo.
Así mismo, se evidenció que algunas formas como el GEFIN-002-Forma Creación Beneficiario Cuenta, del vendedor y del beneficiario, el formato ACCTI-F-080 Solicitud Pago Materialización del Subsidio, no se encontraban cargados en el aplicativo, (Ver Anexo 1 Matriz de verificación de subsidios SIRA vigencia 2021)
Por otro lado, en la muestra de la auditoría realizada a las 33 revocatorias del año 2020 y 2021, se observó que 9 de ellas no tenían cargado el oficio de envió de la inscripción de la revocatoria a la ORIP al aplicativo, ni reposaban en el expediente físico. (Ver anexo 2 Matriz de verificación de revocatorias directas de subsidios 2020 y 2021).</t>
    </r>
  </si>
  <si>
    <t xml:space="preserve">La SATZF no cuenta con los profesionales de gestión documental suficientes adelantar la verificación y normalización documental física y digital de los proyectos de subsidios, por lo cual se apalanca en los equipos contratados a través del convenio de operatividad de la materializaicón del subsidio, los cuales sólo están vigentes generalmente en el segundo semestre del año. Así mismo, la situación coyuntural generada en el 2020 y 2021 relacionada con la pandemia del Covid 19, en la cual se realizaron todas las actividades de manera virtual, no le permitió a la SATZF realizar la verificación documental completa de los procesos en función de los documentos cargados en el aplicativo y los que fueron entregados de manera fìsica. </t>
  </si>
  <si>
    <t>Realizar seguimiento a los procesos de subsidios que se encuentran en proceso de materialización y etapa de desembolso de recursos.</t>
  </si>
  <si>
    <t>Realizar  anualmente la validación del cargue documental de los 116 expedientes en el aplicativo y el expediente fìsico frente a la lista de chequeo (incluidos los 33 expedientes de la muestra auditada), tomando una muestra aleatoria 10 proyectos SIRA que no hayan sido normalizados.</t>
  </si>
  <si>
    <t>Proyectos SIRA no normalizados</t>
  </si>
  <si>
    <t>En término. Acción de mejora con fecha de finalización 28 de febrero de 2024</t>
  </si>
  <si>
    <t>AMI-227</t>
  </si>
  <si>
    <t>AMI-228</t>
  </si>
  <si>
    <t>AMI-229</t>
  </si>
  <si>
    <t>AMI-230</t>
  </si>
  <si>
    <t>AMI-231</t>
  </si>
  <si>
    <t>AMI-232</t>
  </si>
  <si>
    <t>AMI-233</t>
  </si>
  <si>
    <t>AMI-234</t>
  </si>
  <si>
    <t xml:space="preserve">Subdirección de Acceso a Tierras por Demanda y Descongestión
</t>
  </si>
  <si>
    <t>Adjudicación del Subsidio Integral de Reforma Agraria – SIRA.</t>
  </si>
  <si>
    <t xml:space="preserve">Hacer seguimiento a la entrega del reporte de activos fijos y recalculo de vidas utiles, de acuerdo al cronograma establecido en la  la audiencia que se llevo a cabo el 16/09/2022 
</t>
  </si>
  <si>
    <t>Requerir mediante la mesa de servicios de Heisohn - apoteosys la parametrización del reporte y control de bienes intangibles</t>
  </si>
  <si>
    <t>Documento soporte de la solicitud realizada por  Almacen al proveedor</t>
  </si>
  <si>
    <t>AMI-230
AMI-231
AMI-232</t>
  </si>
  <si>
    <t>Los integrantes del Comité Institucional de Coordinación de Control Interno - CICCI en sesión extraordinaria del 18/07/2022 aprobaron la solicitud de eventualidad realizada por la Subdirección Administrativa y Financiera a través de memorando 20226200365793. 
Cabe señalar que, en el marco al seguimiento de PM realizado por la OCI con corte al III Trimestre del 2022 la acción de mejora se encontraba incumplida.</t>
  </si>
  <si>
    <t>Acta No. 03 de la sesión del Comité Institucional de Coordinación de Control Interno realizada el 13/12/2022.</t>
  </si>
  <si>
    <r>
      <rPr>
        <b/>
        <sz val="11"/>
        <color indexed="8"/>
        <rFont val="Arial"/>
        <family val="2"/>
      </rPr>
      <t>Hallazgo 43.</t>
    </r>
    <r>
      <rPr>
        <sz val="11"/>
        <color indexed="8"/>
        <rFont val="Arial"/>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</si>
  <si>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family val="2"/>
      </rPr>
      <t>22/01/2018.</t>
    </r>
    <r>
      <rPr>
        <sz val="11"/>
        <color indexed="8"/>
        <rFont val="Arial"/>
        <family val="2"/>
      </rPr>
      <t xml:space="preserve">  Se diseñó el procedimiento ADMTI-P-001 "Adm de predios fiscales patrimoniales", V 1, del 27/03/2017 y el ADMTI-P-007 "Adm de predios baldíos, V1 del 02/05/2017. Se socializaron a través del banner del SIG en la intranet.</t>
    </r>
  </si>
  <si>
    <r>
      <rPr>
        <b/>
        <sz val="11"/>
        <color theme="1"/>
        <rFont val="Arial"/>
        <family val="2"/>
      </rPr>
      <t xml:space="preserve">22/01/2021.  </t>
    </r>
    <r>
      <rPr>
        <sz val="11"/>
        <color theme="1"/>
        <rFont val="Arial"/>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</si>
  <si>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78.</t>
    </r>
    <r>
      <rPr>
        <sz val="11"/>
        <color indexed="8"/>
        <rFont val="Arial"/>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family val="2"/>
      </rPr>
      <t xml:space="preserve"> </t>
    </r>
  </si>
  <si>
    <r>
      <rPr>
        <b/>
        <sz val="11"/>
        <color theme="1"/>
        <rFont val="Arial"/>
        <family val="2"/>
      </rPr>
      <t>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</si>
  <si>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79. </t>
    </r>
    <r>
      <rPr>
        <sz val="11"/>
        <color indexed="8"/>
        <rFont val="Arial"/>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family val="2"/>
      </rPr>
      <t xml:space="preserve"> </t>
    </r>
  </si>
  <si>
    <r>
      <rPr>
        <b/>
        <sz val="11"/>
        <color indexed="8"/>
        <rFont val="Arial"/>
        <family val="2"/>
      </rPr>
      <t xml:space="preserve">Hallazgo 1. </t>
    </r>
    <r>
      <rPr>
        <sz val="11"/>
        <color indexed="8"/>
        <rFont val="Arial"/>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</si>
  <si>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22/01/2018.</t>
    </r>
    <r>
      <rPr>
        <sz val="11"/>
        <color indexed="8"/>
        <rFont val="Arial"/>
        <family val="2"/>
      </rPr>
      <t xml:space="preserve">  La Subdirección de Sistemas de Información desarrolló una certificación automática, generada desde el sistema mediante el cual se controla el inventario del FNA. </t>
    </r>
  </si>
  <si>
    <r>
      <rPr>
        <b/>
        <sz val="11"/>
        <color indexed="8"/>
        <rFont val="Arial"/>
        <family val="2"/>
      </rPr>
      <t xml:space="preserve">Hallazgo 1. </t>
    </r>
    <r>
      <rPr>
        <sz val="11"/>
        <color indexed="8"/>
        <rFont val="Arial"/>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</si>
  <si>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 xml:space="preserve">Hallazgo 22. </t>
    </r>
    <r>
      <rPr>
        <sz val="11"/>
        <color indexed="8"/>
        <rFont val="Arial"/>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family val="2"/>
      </rPr>
      <t xml:space="preserve"> </t>
    </r>
  </si>
  <si>
    <r>
      <rPr>
        <b/>
        <sz val="11"/>
        <color indexed="8"/>
        <rFont val="Arial"/>
        <family val="2"/>
      </rPr>
      <t xml:space="preserve">Hallazgo 23. </t>
    </r>
    <r>
      <rPr>
        <sz val="11"/>
        <color indexed="8"/>
        <rFont val="Arial"/>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</si>
  <si>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family val="2"/>
      </rPr>
      <t xml:space="preserve">Hallazgo 6. </t>
    </r>
    <r>
      <rPr>
        <sz val="11"/>
        <color indexed="8"/>
        <rFont val="Arial"/>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</si>
  <si>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family val="2"/>
      </rPr>
      <t xml:space="preserve">Hallazgo 1. (Casos Acumulación) - </t>
    </r>
    <r>
      <rPr>
        <sz val="11"/>
        <color indexed="8"/>
        <rFont val="Arial"/>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</si>
  <si>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family val="2"/>
      </rPr>
      <t xml:space="preserve">Hallazgo 2. (Casos Acumulación) </t>
    </r>
    <r>
      <rPr>
        <sz val="11"/>
        <color indexed="8"/>
        <rFont val="Arial"/>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</si>
  <si>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family val="2"/>
      </rPr>
      <t xml:space="preserve">Hallazgo 4. (Casos Acumulación) </t>
    </r>
    <r>
      <rPr>
        <sz val="11"/>
        <color indexed="8"/>
        <rFont val="Arial"/>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</si>
  <si>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family val="2"/>
      </rPr>
      <t xml:space="preserve">Hallazgo 5. (Casos Acumulación) - </t>
    </r>
    <r>
      <rPr>
        <sz val="11"/>
        <color indexed="8"/>
        <rFont val="Arial"/>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</si>
  <si>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t xml:space="preserve">INCODER. </t>
    </r>
    <r>
      <rPr>
        <b/>
        <sz val="11"/>
        <color indexed="8"/>
        <rFont val="Arial"/>
        <family val="2"/>
      </rPr>
      <t xml:space="preserve">ACES Mapiripán - febrero 2014:
</t>
    </r>
    <r>
      <rPr>
        <sz val="11"/>
        <color indexed="8"/>
        <rFont val="Arial"/>
        <family val="2"/>
      </rPr>
      <t>Actuación Especial Estudio de caso: Despojo y abandono de tierras en el Municipio de Mapiripán - Meta.  Vigencia Fiscal 2012</t>
    </r>
  </si>
  <si>
    <r>
      <rPr>
        <b/>
        <sz val="11"/>
        <color indexed="8"/>
        <rFont val="Arial"/>
        <family val="2"/>
      </rPr>
      <t xml:space="preserve">Hallazgo 1. </t>
    </r>
    <r>
      <rPr>
        <sz val="11"/>
        <color indexed="8"/>
        <rFont val="Arial"/>
        <family val="2"/>
      </rPr>
      <t xml:space="preserve">Se encontró Resoluciones de Adjudicación de Predios Baldíos con su consecuente folio de matrícula inmobiliaria, que no se encuentran en la base de datos suministrada por el INCODER. </t>
    </r>
  </si>
  <si>
    <r>
      <rPr>
        <b/>
        <sz val="11"/>
        <color indexed="8"/>
        <rFont val="Arial"/>
        <family val="2"/>
      </rPr>
      <t xml:space="preserve">Hallazgo 4. </t>
    </r>
    <r>
      <rPr>
        <sz val="11"/>
        <color indexed="8"/>
        <rFont val="Arial"/>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</si>
  <si>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family val="2"/>
      </rPr>
      <t>Hallazgo 5.</t>
    </r>
    <r>
      <rPr>
        <sz val="11"/>
        <color indexed="8"/>
        <rFont val="Arial"/>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</si>
  <si>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family val="2"/>
      </rPr>
      <t>Hallazgo 10</t>
    </r>
    <r>
      <rPr>
        <sz val="11"/>
        <color indexed="8"/>
        <rFont val="Arial"/>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</si>
  <si>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family val="2"/>
      </rPr>
      <t>Hallazgo 11:</t>
    </r>
    <r>
      <rPr>
        <sz val="11"/>
        <color indexed="8"/>
        <rFont val="Arial"/>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</si>
  <si>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family val="2"/>
      </rPr>
      <t>Hallazgo 11.</t>
    </r>
    <r>
      <rPr>
        <sz val="11"/>
        <color indexed="8"/>
        <rFont val="Arial"/>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</si>
  <si>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family val="2"/>
      </rPr>
      <t xml:space="preserve">Hallazgo 11. </t>
    </r>
    <r>
      <rPr>
        <sz val="11"/>
        <color indexed="8"/>
        <rFont val="Arial"/>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</si>
  <si>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family val="2"/>
      </rPr>
      <t>Hallazgo 11.</t>
    </r>
    <r>
      <rPr>
        <sz val="11"/>
        <color indexed="8"/>
        <rFont val="Arial"/>
        <family val="2"/>
      </rPr>
      <t xml:space="preserve"> En diciembre de 2007 el propietario del predio Los Esteros, FMI 236-39934 solicitó ante el INCODER el ingreso del predio al RUP, la cual fue tramitada tan solo en el año 2009.</t>
    </r>
  </si>
  <si>
    <r>
      <rPr>
        <b/>
        <sz val="11"/>
        <color indexed="8"/>
        <rFont val="Arial"/>
        <family val="2"/>
      </rPr>
      <t>Hallazgo 11- (MAPIRIPAN) Revocatoria</t>
    </r>
    <r>
      <rPr>
        <sz val="11"/>
        <color indexed="8"/>
        <rFont val="Arial"/>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family val="2"/>
      </rPr>
      <t xml:space="preserve">. </t>
    </r>
  </si>
  <si>
    <r>
      <rPr>
        <b/>
        <sz val="11"/>
        <color indexed="8"/>
        <rFont val="Arial"/>
        <family val="2"/>
      </rPr>
      <t xml:space="preserve">Hallazgo 12. </t>
    </r>
    <r>
      <rPr>
        <sz val="11"/>
        <color indexed="8"/>
        <rFont val="Arial"/>
        <family val="2"/>
      </rPr>
      <t xml:space="preserve"> Reubicación y compra de predios para el reasentamiento de la comunidad JIW en el Municipio de Mapiripán Meta. INCODER  y UARIV</t>
    </r>
  </si>
  <si>
    <r>
      <t>INCODER.</t>
    </r>
    <r>
      <rPr>
        <b/>
        <sz val="11"/>
        <color theme="1"/>
        <rFont val="Arial"/>
        <family val="2"/>
      </rPr>
      <t xml:space="preserve"> ACES Zona de Reserva Campesina:</t>
    </r>
    <r>
      <rPr>
        <sz val="11"/>
        <color theme="1"/>
        <rFont val="Arial"/>
        <family val="2"/>
      </rPr>
      <t xml:space="preserve">
Actuación Especial Políticas Zonas de Reservas Campesinas (ZRC) y Zonas de Desarrollo Empresarial (ZRE), Instrumentos de la Política de Desarrollo Rural.  Vigencia Fiscal 1997-2014.</t>
    </r>
  </si>
  <si>
    <r>
      <rPr>
        <b/>
        <sz val="11"/>
        <color indexed="8"/>
        <rFont val="Arial"/>
        <family val="2"/>
      </rPr>
      <t>Hallazgo 1.</t>
    </r>
    <r>
      <rPr>
        <sz val="11"/>
        <color indexed="8"/>
        <rFont val="Arial"/>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</si>
  <si>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family val="2"/>
      </rPr>
      <t>Hallazgo 2.</t>
    </r>
    <r>
      <rPr>
        <sz val="11"/>
        <color indexed="8"/>
        <rFont val="Arial"/>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</si>
  <si>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family val="2"/>
      </rPr>
      <t xml:space="preserve">Hallazgo 3. </t>
    </r>
    <r>
      <rPr>
        <sz val="11"/>
        <color indexed="8"/>
        <rFont val="Arial"/>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</si>
  <si>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family val="2"/>
      </rPr>
      <t xml:space="preserve">Hallazgo 4. </t>
    </r>
    <r>
      <rPr>
        <sz val="11"/>
        <color indexed="8"/>
        <rFont val="Arial"/>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family val="2"/>
      </rPr>
      <t>.</t>
    </r>
  </si>
  <si>
    <r>
      <rPr>
        <b/>
        <sz val="11"/>
        <color indexed="8"/>
        <rFont val="Arial"/>
        <family val="2"/>
      </rPr>
      <t>Hallazgo 5.</t>
    </r>
    <r>
      <rPr>
        <sz val="11"/>
        <color indexed="8"/>
        <rFont val="Arial"/>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</si>
  <si>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family val="2"/>
      </rPr>
      <t>Hallazgo 8.</t>
    </r>
    <r>
      <rPr>
        <sz val="11"/>
        <color indexed="8"/>
        <rFont val="Arial"/>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family val="2"/>
      </rPr>
      <t>.</t>
    </r>
  </si>
  <si>
    <r>
      <rPr>
        <b/>
        <sz val="11"/>
        <color indexed="8"/>
        <rFont val="Arial"/>
        <family val="2"/>
      </rPr>
      <t xml:space="preserve">Hallazgo 9.  </t>
    </r>
    <r>
      <rPr>
        <sz val="11"/>
        <color indexed="8"/>
        <rFont val="Arial"/>
        <family val="2"/>
      </rPr>
      <t>El INCODER ha incumplido los plazos legales para tramitar las solicitudes de constitución de ZRC.</t>
    </r>
  </si>
  <si>
    <r>
      <rPr>
        <b/>
        <sz val="11"/>
        <color indexed="8"/>
        <rFont val="Arial"/>
        <family val="2"/>
      </rPr>
      <t xml:space="preserve">Hallazgo 10. </t>
    </r>
    <r>
      <rPr>
        <sz val="11"/>
        <color indexed="8"/>
        <rFont val="Arial"/>
        <family val="2"/>
      </rPr>
      <t xml:space="preserve"> Luego de cerca de 20 años de expedida la Ley 160 de 1994, no se ha creado en el país ninguna ZDE adicional. </t>
    </r>
  </si>
  <si>
    <r>
      <rPr>
        <b/>
        <sz val="11"/>
        <color indexed="8"/>
        <rFont val="Arial"/>
        <family val="2"/>
      </rPr>
      <t xml:space="preserve">Hallazgo 11. </t>
    </r>
    <r>
      <rPr>
        <sz val="11"/>
        <color indexed="8"/>
        <rFont val="Arial"/>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</si>
  <si>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family val="2"/>
      </rPr>
      <t xml:space="preserve">Hallazgo 12. </t>
    </r>
    <r>
      <rPr>
        <sz val="11"/>
        <color indexed="8"/>
        <rFont val="Arial"/>
        <family val="2"/>
      </rPr>
      <t>La Corporación para el Desarrollo Sostenible del Norte y el Oriente Amazónico (CDA), no ha emitido el Plan Integrado de Manejo del Distrito de Manejo Integrado de los Recursos Naturales Renovables del Ariari Guayabero.</t>
    </r>
  </si>
  <si>
    <r>
      <t xml:space="preserve">INCODER. </t>
    </r>
    <r>
      <rPr>
        <b/>
        <sz val="11"/>
        <color theme="1"/>
        <rFont val="Arial"/>
        <family val="2"/>
      </rPr>
      <t>ACES URT:</t>
    </r>
    <r>
      <rPr>
        <sz val="11"/>
        <color theme="1"/>
        <rFont val="Arial"/>
        <family val="2"/>
      </rPr>
      <t xml:space="preserve">
Actuación Especial Política Pública: Unidad de Restitución de Tierras Despojadas y Abodanadas Nivel Central.  Vigencia Fiscal 2013.</t>
    </r>
  </si>
  <si>
    <r>
      <t xml:space="preserve">INCODER. </t>
    </r>
    <r>
      <rPr>
        <b/>
        <sz val="11"/>
        <color indexed="8"/>
        <rFont val="Arial"/>
        <family val="2"/>
      </rPr>
      <t xml:space="preserve">ACES Curvaradó y  Jiguamiandó.
</t>
    </r>
  </si>
  <si>
    <r>
      <rPr>
        <b/>
        <sz val="11"/>
        <color indexed="8"/>
        <rFont val="Arial"/>
        <family val="2"/>
      </rPr>
      <t>Hallazgo 1.</t>
    </r>
    <r>
      <rPr>
        <sz val="11"/>
        <color indexed="8"/>
        <rFont val="Arial"/>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</si>
  <si>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family val="2"/>
      </rPr>
      <t xml:space="preserve">Hallazgo 2. </t>
    </r>
    <r>
      <rPr>
        <sz val="11"/>
        <color indexed="8"/>
        <rFont val="Arial"/>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</si>
  <si>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family val="2"/>
      </rPr>
      <t xml:space="preserve">Hallazgo 3. </t>
    </r>
    <r>
      <rPr>
        <sz val="11"/>
        <color indexed="8"/>
        <rFont val="Arial"/>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</si>
  <si>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t xml:space="preserve">INCODER. </t>
    </r>
    <r>
      <rPr>
        <b/>
        <sz val="11"/>
        <color indexed="8"/>
        <rFont val="Arial"/>
        <family val="2"/>
      </rPr>
      <t xml:space="preserve">ACES  Adquisición de Tierras CI Cauca - noviembre 2013: </t>
    </r>
    <r>
      <rPr>
        <sz val="11"/>
        <color indexed="8"/>
        <rFont val="Arial"/>
        <family val="2"/>
      </rPr>
      <t xml:space="preserve">
Auditoría al proyecto de Adquisición de Tierras a Comunidades Indígenas del Cauca - Decreto 982 de 1999. Vigencia Fiscal 2012.</t>
    </r>
  </si>
  <si>
    <r>
      <rPr>
        <b/>
        <sz val="11"/>
        <color indexed="8"/>
        <rFont val="Arial"/>
        <family val="2"/>
      </rPr>
      <t>22/01/2018.</t>
    </r>
    <r>
      <rPr>
        <sz val="11"/>
        <color indexed="8"/>
        <rFont val="Arial"/>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</si>
  <si>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family val="2"/>
      </rPr>
      <t xml:space="preserve">22/01/2018.  </t>
    </r>
    <r>
      <rPr>
        <sz val="11"/>
        <color theme="1"/>
        <rFont val="Arial"/>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</si>
  <si>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t>
    </r>
    <r>
      <rPr>
        <sz val="11"/>
        <color indexed="8"/>
        <rFont val="Arial"/>
        <family val="2"/>
      </rPr>
      <t xml:space="preserve"> </t>
    </r>
    <r>
      <rPr>
        <b/>
        <sz val="11"/>
        <color rgb="FF000000"/>
        <rFont val="Arial"/>
        <family val="2"/>
      </rPr>
      <t>TITULACION DE PREDIOS ADQUIRIDOS A RESGUARDOS INDÍGENAS DEL CAUCA.</t>
    </r>
    <r>
      <rPr>
        <sz val="11"/>
        <color indexed="8"/>
        <rFont val="Arial"/>
        <family val="2"/>
      </rPr>
      <t xml:space="preserve">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</si>
  <si>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family val="2"/>
      </rPr>
      <t>Hallazgo  3.</t>
    </r>
    <r>
      <rPr>
        <sz val="11"/>
        <color indexed="8"/>
        <rFont val="Arial"/>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</si>
  <si>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family val="2"/>
      </rPr>
      <t>Hallazgo  5. GESTION DOCUMENTAL</t>
    </r>
    <r>
      <rPr>
        <sz val="11"/>
        <color indexed="8"/>
        <rFont val="Arial"/>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</si>
  <si>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family val="2"/>
      </rPr>
      <t>Hallazgo 6. CONTRATOS DE PRESTACION DE SERVICIOS PROFESIONALES</t>
    </r>
    <r>
      <rPr>
        <sz val="11"/>
        <color indexed="8"/>
        <rFont val="Arial"/>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</si>
  <si>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family val="2"/>
      </rPr>
      <t xml:space="preserve">Hallazgo 2. </t>
    </r>
    <r>
      <rPr>
        <sz val="11"/>
        <color indexed="8"/>
        <rFont val="Arial"/>
        <family val="2"/>
      </rPr>
      <t>Acumulación de terrenos baldíos por parte de particulares a partir de actualizaciones de área sin el lleno de requisitos. Hallazgo dirigido a la Superintentendencia de Notariado y Registro</t>
    </r>
  </si>
  <si>
    <r>
      <rPr>
        <b/>
        <sz val="11"/>
        <color indexed="8"/>
        <rFont val="Arial"/>
        <family val="2"/>
      </rPr>
      <t xml:space="preserve">Hallazgo 3. </t>
    </r>
    <r>
      <rPr>
        <sz val="11"/>
        <color indexed="8"/>
        <rFont val="Arial"/>
        <family val="2"/>
      </rPr>
      <t>Deficiente gestión jurídica del INCODER en la recuperación de los terrenos baldíos acumulados irregularmente por particulares.</t>
    </r>
  </si>
  <si>
    <r>
      <t xml:space="preserve">INCODER. </t>
    </r>
    <r>
      <rPr>
        <b/>
        <sz val="11"/>
        <color indexed="8"/>
        <rFont val="Arial"/>
        <family val="2"/>
      </rPr>
      <t xml:space="preserve">ACES Política Pública Restitución de Tierras:
</t>
    </r>
    <r>
      <rPr>
        <sz val="11"/>
        <color indexed="8"/>
        <rFont val="Arial"/>
        <family val="2"/>
      </rPr>
      <t>UAE de Gestión para la Restitución de Tierras Despojada, Vigencia 2014 - URT.</t>
    </r>
  </si>
  <si>
    <r>
      <rPr>
        <b/>
        <sz val="11"/>
        <color indexed="8"/>
        <rFont val="Arial"/>
        <family val="2"/>
      </rPr>
      <t>Hallazgo 1.</t>
    </r>
    <r>
      <rPr>
        <sz val="11"/>
        <color indexed="8"/>
        <rFont val="Arial"/>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</si>
  <si>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family val="2"/>
      </rPr>
      <t xml:space="preserve">Hallazgo 2. </t>
    </r>
    <r>
      <rPr>
        <sz val="11"/>
        <color indexed="8"/>
        <rFont val="Arial"/>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</si>
  <si>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family val="2"/>
      </rPr>
      <t xml:space="preserve">Hallazgo 4. </t>
    </r>
    <r>
      <rPr>
        <sz val="11"/>
        <color indexed="8"/>
        <rFont val="Arial"/>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</si>
  <si>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family val="2"/>
      </rPr>
      <t xml:space="preserve">Hallazgo 6. </t>
    </r>
    <r>
      <rPr>
        <sz val="11"/>
        <color indexed="8"/>
        <rFont val="Arial"/>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</si>
  <si>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family val="2"/>
      </rPr>
      <t>Hallazgo 7.</t>
    </r>
    <r>
      <rPr>
        <sz val="11"/>
        <color indexed="8"/>
        <rFont val="Arial"/>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</si>
  <si>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family val="2"/>
      </rPr>
      <t>Hallazgo 8.</t>
    </r>
    <r>
      <rPr>
        <sz val="11"/>
        <color indexed="8"/>
        <rFont val="Arial"/>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</si>
  <si>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family val="2"/>
      </rPr>
      <t xml:space="preserve">Hallazgo 9. </t>
    </r>
    <r>
      <rPr>
        <sz val="11"/>
        <color indexed="8"/>
        <rFont val="Arial"/>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</si>
  <si>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family val="2"/>
      </rPr>
      <t xml:space="preserve">Hallazgo 10. </t>
    </r>
    <r>
      <rPr>
        <sz val="11"/>
        <color indexed="8"/>
        <rFont val="Arial"/>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</si>
  <si>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family val="2"/>
      </rPr>
      <t xml:space="preserve">Hallazgo 14. </t>
    </r>
    <r>
      <rPr>
        <sz val="11"/>
        <color indexed="8"/>
        <rFont val="Arial"/>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</si>
  <si>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family val="2"/>
      </rPr>
      <t>Hallazgo 21.</t>
    </r>
    <r>
      <rPr>
        <sz val="11"/>
        <color indexed="8"/>
        <rFont val="Arial"/>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</si>
  <si>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family val="2"/>
      </rPr>
      <t>Hallazgo 22</t>
    </r>
    <r>
      <rPr>
        <sz val="11"/>
        <color indexed="8"/>
        <rFont val="Arial"/>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</si>
  <si>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family val="2"/>
      </rPr>
      <t>Hallazgo 24.</t>
    </r>
    <r>
      <rPr>
        <sz val="11"/>
        <color indexed="8"/>
        <rFont val="Arial"/>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</si>
  <si>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family val="2"/>
      </rPr>
      <t xml:space="preserve">Hallazgo 25. </t>
    </r>
    <r>
      <rPr>
        <sz val="11"/>
        <color indexed="8"/>
        <rFont val="Arial"/>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</si>
  <si>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family val="2"/>
      </rPr>
      <t>Hallazgo 27.</t>
    </r>
    <r>
      <rPr>
        <sz val="11"/>
        <color indexed="8"/>
        <rFont val="Arial"/>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</si>
  <si>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family val="2"/>
      </rPr>
      <t xml:space="preserve">Hallazgo 28. </t>
    </r>
    <r>
      <rPr>
        <sz val="11"/>
        <color indexed="8"/>
        <rFont val="Arial"/>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</si>
  <si>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family val="2"/>
      </rPr>
      <t xml:space="preserve">Hallazgo 30. </t>
    </r>
    <r>
      <rPr>
        <sz val="11"/>
        <color indexed="8"/>
        <rFont val="Arial"/>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</si>
  <si>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family val="2"/>
      </rPr>
      <t>Hallazgo 33.</t>
    </r>
    <r>
      <rPr>
        <sz val="11"/>
        <color indexed="8"/>
        <rFont val="Arial"/>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</si>
  <si>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rFont val="Arial"/>
        <family val="2"/>
      </rPr>
      <t xml:space="preserve">Secretaría General: </t>
    </r>
    <r>
      <rPr>
        <sz val="11"/>
        <rFont val="Arial"/>
        <family val="2"/>
      </rPr>
      <t>Atención al ciudadano</t>
    </r>
  </si>
  <si>
    <r>
      <rPr>
        <b/>
        <sz val="11"/>
        <color indexed="8"/>
        <rFont val="Arial"/>
        <family val="2"/>
      </rPr>
      <t xml:space="preserve">Hallazgo 37. </t>
    </r>
    <r>
      <rPr>
        <sz val="11"/>
        <color indexed="8"/>
        <rFont val="Arial"/>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</si>
  <si>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t>INCODER.</t>
    </r>
    <r>
      <rPr>
        <b/>
        <sz val="11"/>
        <color theme="1"/>
        <rFont val="Arial"/>
        <family val="2"/>
      </rPr>
      <t xml:space="preserve"> ACES  Casos de Acumulación:</t>
    </r>
    <r>
      <rPr>
        <sz val="11"/>
        <color theme="1"/>
        <rFont val="Arial"/>
        <family val="2"/>
      </rPr>
      <t xml:space="preserve">
Informe sobre (8) Casos de Acumulación de UAF - Denuncia Presentada por Wilson Neber Arias.  Vigencia Fiscal 2015.</t>
    </r>
  </si>
  <si>
    <r>
      <rPr>
        <b/>
        <sz val="11"/>
        <color indexed="8"/>
        <rFont val="Arial"/>
        <family val="2"/>
      </rPr>
      <t>Hallazgo 1.</t>
    </r>
    <r>
      <rPr>
        <sz val="11"/>
        <color indexed="8"/>
        <rFont val="Arial"/>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</si>
  <si>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family val="2"/>
      </rPr>
      <t xml:space="preserve">Hallazgo 2. </t>
    </r>
    <r>
      <rPr>
        <sz val="11"/>
        <color indexed="8"/>
        <rFont val="Arial"/>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</si>
  <si>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family val="2"/>
      </rPr>
      <t xml:space="preserve">Hallazgo 4.  </t>
    </r>
    <r>
      <rPr>
        <sz val="11"/>
        <color indexed="8"/>
        <rFont val="Arial"/>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</si>
  <si>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family val="2"/>
      </rPr>
      <t xml:space="preserve">Hallazgo 31. </t>
    </r>
    <r>
      <rPr>
        <sz val="11"/>
        <color indexed="8"/>
        <rFont val="Arial"/>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</si>
  <si>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family val="2"/>
      </rPr>
      <t xml:space="preserve">Hallazgo 1. Implementación de Indicadores. </t>
    </r>
    <r>
      <rPr>
        <sz val="11"/>
        <color indexed="8"/>
        <rFont val="Arial"/>
        <family val="2"/>
      </rPr>
      <t>Se evidencio que solamente se formulan indicadores de eficacia y eficiencia falta la implementación y medición de los indicadores de economía, equidad y valoración de los costos ambientales</t>
    </r>
  </si>
  <si>
    <r>
      <rPr>
        <b/>
        <sz val="11"/>
        <color indexed="8"/>
        <rFont val="Arial"/>
        <family val="2"/>
      </rPr>
      <t>Hallazgo 4.</t>
    </r>
    <r>
      <rPr>
        <sz val="11"/>
        <color indexed="8"/>
        <rFont val="Arial"/>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</si>
  <si>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family val="2"/>
      </rPr>
      <t xml:space="preserve">22/01/2018.  </t>
    </r>
    <r>
      <rPr>
        <sz val="11"/>
        <color indexed="8"/>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</si>
  <si>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family val="2"/>
      </rPr>
      <t xml:space="preserve">22/01/2018.  </t>
    </r>
    <r>
      <rPr>
        <sz val="11"/>
        <color theme="1"/>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</si>
  <si>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t>
    </r>
    <r>
      <rPr>
        <sz val="11"/>
        <color indexed="8"/>
        <rFont val="Arial"/>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</si>
  <si>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family val="2"/>
      </rPr>
      <t>Hallazgo 7. Gestión de Solicitudes de Titulación.</t>
    </r>
    <r>
      <rPr>
        <sz val="11"/>
        <color indexed="8"/>
        <rFont val="Arial"/>
        <family val="2"/>
      </rPr>
      <t>-Bajo porcentaje de gestión para el trámite de las solicitudes de titulación</t>
    </r>
  </si>
  <si>
    <r>
      <rPr>
        <b/>
        <sz val="11"/>
        <color indexed="8"/>
        <rFont val="Arial"/>
        <family val="2"/>
      </rPr>
      <t xml:space="preserve">22/01/2018.  </t>
    </r>
    <r>
      <rPr>
        <sz val="11"/>
        <color indexed="8"/>
        <rFont val="Arial"/>
        <family val="2"/>
      </rPr>
      <t>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</si>
  <si>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Se elaboró el procedimiento código ACCTIP-016 Materialización del subsidio - Adquisición de predio, el cual fue divulgado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</si>
  <si>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21.</t>
    </r>
    <r>
      <rPr>
        <sz val="11"/>
        <color indexed="8"/>
        <rFont val="Arial"/>
        <family val="2"/>
      </rPr>
      <t xml:space="preserve"> </t>
    </r>
    <r>
      <rPr>
        <b/>
        <sz val="11"/>
        <color indexed="8"/>
        <rFont val="Arial"/>
        <family val="2"/>
      </rPr>
      <t>Proyectos pendientes de desembolso.</t>
    </r>
    <r>
      <rPr>
        <sz val="11"/>
        <color indexed="8"/>
        <rFont val="Arial"/>
        <family val="2"/>
      </rPr>
      <t xml:space="preserve">  El INCODER no efectuó el desembolso de los subsidios a los beneficiarios de los proyectos relacionados en la tabla 15 ……..
</t>
    </r>
  </si>
  <si>
    <r>
      <rPr>
        <b/>
        <sz val="11"/>
        <color indexed="8"/>
        <rFont val="Arial"/>
        <family val="2"/>
      </rPr>
      <t xml:space="preserve">22/01/2018.  </t>
    </r>
    <r>
      <rPr>
        <sz val="11"/>
        <color indexed="8"/>
        <rFont val="Arial"/>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</si>
  <si>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theme="1"/>
        <rFont val="Arial"/>
        <family val="2"/>
      </rPr>
      <t xml:space="preserve">22/01/2018.  </t>
    </r>
    <r>
      <rPr>
        <sz val="11"/>
        <color theme="1"/>
        <rFont val="Arial"/>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</si>
  <si>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diseñó el Plan de acción de la Dirección de Acceso a Tierras, al cual se le hizo el respectivo seguimiento de las actividades establecidas en el mismo.</t>
    </r>
  </si>
  <si>
    <r>
      <rPr>
        <b/>
        <sz val="11"/>
        <color theme="1"/>
        <rFont val="Arial"/>
        <family val="2"/>
      </rPr>
      <t xml:space="preserve">22/01/2018.  </t>
    </r>
    <r>
      <rPr>
        <sz val="11"/>
        <color theme="1"/>
        <rFont val="Arial"/>
        <family val="2"/>
      </rPr>
      <t>Se diseñó el Plan de acción de la Dirección de Acceso a Tierras, al cual se le hizo el respectivo seguimiento de las actividades establecidas en el mismo.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</si>
  <si>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22.</t>
    </r>
    <r>
      <rPr>
        <sz val="11"/>
        <color indexed="8"/>
        <rFont val="Arial"/>
        <family val="2"/>
      </rPr>
      <t xml:space="preserve"> </t>
    </r>
    <r>
      <rPr>
        <b/>
        <sz val="11"/>
        <color indexed="8"/>
        <rFont val="Arial"/>
        <family val="2"/>
      </rPr>
      <t xml:space="preserve">Requisitos en el otorgamiento de subsidios.  </t>
    </r>
    <r>
      <rPr>
        <sz val="11"/>
        <color indexed="8"/>
        <rFont val="Arial"/>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</si>
  <si>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family val="2"/>
      </rPr>
      <t xml:space="preserve">22/01/2018. </t>
    </r>
    <r>
      <rPr>
        <sz val="11"/>
        <color indexed="8"/>
        <rFont val="Arial"/>
        <family val="2"/>
      </rPr>
      <t xml:space="preserve"> 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</si>
  <si>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 xml:space="preserve">Se elaboró el procedimiento código ACCTIP-016 Materialización del subsidio - Adquisición de predio, el cual fue divulgado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</si>
  <si>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cuenta con los correspondientes a la revisión y adjudicación del Subsidio del proyecto S-ARA-007.</t>
    </r>
  </si>
  <si>
    <r>
      <rPr>
        <b/>
        <sz val="11"/>
        <color theme="1"/>
        <rFont val="Arial"/>
        <family val="2"/>
      </rPr>
      <t xml:space="preserve">22/01/2018.  </t>
    </r>
    <r>
      <rPr>
        <sz val="11"/>
        <color theme="1"/>
        <rFont val="Arial"/>
        <family val="2"/>
      </rPr>
      <t>Se cuenta con los correspondientes a la revisión y adjudicación del Subsidio del proyecto S-ARA-007.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</si>
  <si>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23.</t>
    </r>
    <r>
      <rPr>
        <sz val="11"/>
        <color indexed="8"/>
        <rFont val="Arial"/>
        <family val="2"/>
      </rPr>
      <t xml:space="preserve"> </t>
    </r>
    <r>
      <rPr>
        <b/>
        <sz val="11"/>
        <color indexed="8"/>
        <rFont val="Arial"/>
        <family val="2"/>
      </rPr>
      <t>Proceso para avalúo y adquisición de predios.</t>
    </r>
    <r>
      <rPr>
        <sz val="11"/>
        <color indexed="8"/>
        <rFont val="Arial"/>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</si>
  <si>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family val="2"/>
      </rPr>
      <t xml:space="preserve">22/01/2018. </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</si>
  <si>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</si>
  <si>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</si>
  <si>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</si>
  <si>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</si>
  <si>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30.</t>
    </r>
    <r>
      <rPr>
        <sz val="11"/>
        <color indexed="8"/>
        <rFont val="Arial"/>
        <family val="2"/>
      </rPr>
      <t xml:space="preserve"> </t>
    </r>
    <r>
      <rPr>
        <b/>
        <sz val="11"/>
        <color indexed="8"/>
        <rFont val="Arial"/>
        <family val="2"/>
      </rPr>
      <t>Ejecución Recursos.</t>
    </r>
    <r>
      <rPr>
        <sz val="11"/>
        <color indexed="8"/>
        <rFont val="Arial"/>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</si>
  <si>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family val="2"/>
      </rPr>
      <t xml:space="preserve">22/01/2018. </t>
    </r>
    <r>
      <rPr>
        <sz val="11"/>
        <color indexed="8"/>
        <rFont val="Arial"/>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</si>
  <si>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theme="1"/>
        <rFont val="Arial"/>
        <family val="2"/>
      </rPr>
      <t xml:space="preserve">22/01/2018.  </t>
    </r>
    <r>
      <rPr>
        <sz val="11"/>
        <color theme="1"/>
        <rFont val="Arial"/>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</si>
  <si>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31. Ejecución Presupuestal y Cumplimiento de metas.</t>
    </r>
    <r>
      <rPr>
        <sz val="11"/>
        <color indexed="8"/>
        <rFont val="Arial"/>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</si>
  <si>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family val="2"/>
      </rPr>
      <t>22/01/2018.</t>
    </r>
    <r>
      <rPr>
        <sz val="11"/>
        <color indexed="8"/>
        <rFont val="Arial"/>
        <family val="2"/>
      </rPr>
      <t xml:space="preserve">  Se diseñó plan de acción para cada vigencia de la Dirección de Asuntos Étnicos y se efectuó seguimiento periódico a cada una de las actividades definidas.</t>
    </r>
  </si>
  <si>
    <r>
      <rPr>
        <b/>
        <sz val="11"/>
        <color theme="1"/>
        <rFont val="Arial"/>
        <family val="2"/>
      </rPr>
      <t xml:space="preserve">22/01/2018.  </t>
    </r>
    <r>
      <rPr>
        <sz val="11"/>
        <color theme="1"/>
        <rFont val="Arial"/>
        <family val="2"/>
      </rPr>
      <t xml:space="preserve">Se diseñó plan de acción para cada vigencia de la Dirección de Asuntos Étnicos y se efectuó seguimiento periódico a cada una de las actividades definidas.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</si>
  <si>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32</t>
    </r>
    <r>
      <rPr>
        <sz val="11"/>
        <color indexed="8"/>
        <rFont val="Arial"/>
        <family val="2"/>
      </rPr>
      <t xml:space="preserve">. </t>
    </r>
    <r>
      <rPr>
        <b/>
        <sz val="11"/>
        <color indexed="8"/>
        <rFont val="Arial"/>
        <family val="2"/>
      </rPr>
      <t xml:space="preserve">Acompañamiento a comunidades beneficiarias - Proyecto Adquisición de Predios Comunidades Indígenas. </t>
    </r>
    <r>
      <rPr>
        <sz val="11"/>
        <color indexed="8"/>
        <rFont val="Arial"/>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</si>
  <si>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family val="2"/>
      </rPr>
      <t>22/01/2018.</t>
    </r>
    <r>
      <rPr>
        <sz val="11"/>
        <color indexed="8"/>
        <rFont val="Arial"/>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</si>
  <si>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theme="1"/>
        <rFont val="Arial"/>
        <family val="2"/>
      </rPr>
      <t xml:space="preserve">22/01/2018.  </t>
    </r>
    <r>
      <rPr>
        <sz val="11"/>
        <color theme="1"/>
        <rFont val="Arial"/>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</si>
  <si>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33. Entrega material del predio San Francisco.</t>
    </r>
    <r>
      <rPr>
        <sz val="11"/>
        <color indexed="8"/>
        <rFont val="Arial"/>
        <family val="2"/>
      </rPr>
      <t xml:space="preserve"> Revisado el expediente del proceso de compra del predio San Francisco, (ubicado en el municipio de San Andrés de Sotavento en el departamento de Córdoba), y efectuada la visita de campo…</t>
    </r>
  </si>
  <si>
    <r>
      <rPr>
        <b/>
        <sz val="11"/>
        <color indexed="8"/>
        <rFont val="Arial"/>
        <family val="2"/>
      </rPr>
      <t>22/01/2018.</t>
    </r>
    <r>
      <rPr>
        <sz val="11"/>
        <color indexed="8"/>
        <rFont val="Arial"/>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</si>
  <si>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theme="1"/>
        <rFont val="Arial"/>
        <family val="2"/>
      </rPr>
      <t xml:space="preserve">22/01/2018.  </t>
    </r>
    <r>
      <rPr>
        <sz val="11"/>
        <color theme="1"/>
        <rFont val="Arial"/>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</si>
  <si>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34.  Entrega efectiva del predio Buenavista a los beneficiarios.</t>
    </r>
    <r>
      <rPr>
        <sz val="11"/>
        <color indexed="8"/>
        <rFont val="Arial"/>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</si>
  <si>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family val="2"/>
      </rPr>
      <t xml:space="preserve">22/01/2018. </t>
    </r>
    <r>
      <rPr>
        <sz val="11"/>
        <color indexed="8"/>
        <rFont val="Arial"/>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</si>
  <si>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family val="2"/>
      </rPr>
      <t xml:space="preserve">22/01/2018.  </t>
    </r>
    <r>
      <rPr>
        <sz val="11"/>
        <color theme="1"/>
        <rFont val="Arial"/>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</si>
  <si>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</si>
  <si>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</si>
  <si>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36.</t>
    </r>
    <r>
      <rPr>
        <sz val="11"/>
        <color indexed="8"/>
        <rFont val="Arial"/>
        <family val="2"/>
      </rPr>
      <t xml:space="preserve"> </t>
    </r>
    <r>
      <rPr>
        <b/>
        <sz val="11"/>
        <color indexed="8"/>
        <rFont val="Arial"/>
        <family val="2"/>
      </rPr>
      <t>Supervisión Convenio 619 de 2014.</t>
    </r>
    <r>
      <rPr>
        <sz val="11"/>
        <color indexed="8"/>
        <rFont val="Arial"/>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</si>
  <si>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family val="2"/>
      </rPr>
      <t>Hallazgo 37.</t>
    </r>
    <r>
      <rPr>
        <sz val="11"/>
        <color indexed="8"/>
        <rFont val="Arial"/>
        <family val="2"/>
      </rPr>
      <t xml:space="preserve"> </t>
    </r>
    <r>
      <rPr>
        <b/>
        <sz val="11"/>
        <color indexed="8"/>
        <rFont val="Arial"/>
        <family val="2"/>
      </rPr>
      <t xml:space="preserve">Formulación y viabilidad de proyectos productivos Comunidades Indígenas. </t>
    </r>
    <r>
      <rPr>
        <sz val="11"/>
        <color indexed="8"/>
        <rFont val="Arial"/>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</si>
  <si>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theme="1"/>
        <rFont val="Arial"/>
        <family val="2"/>
      </rPr>
      <t xml:space="preserve">22/01/2018. </t>
    </r>
    <r>
      <rPr>
        <sz val="11"/>
        <color theme="1"/>
        <rFont val="Arial"/>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</si>
  <si>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38.</t>
    </r>
    <r>
      <rPr>
        <sz val="11"/>
        <color indexed="8"/>
        <rFont val="Arial"/>
        <family val="2"/>
      </rPr>
      <t xml:space="preserve"> </t>
    </r>
    <r>
      <rPr>
        <b/>
        <sz val="11"/>
        <color indexed="8"/>
        <rFont val="Arial"/>
        <family val="2"/>
      </rPr>
      <t xml:space="preserve">Beneficiarios del proyecto, origen de los recursos. </t>
    </r>
    <r>
      <rPr>
        <sz val="11"/>
        <color indexed="8"/>
        <rFont val="Arial"/>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</si>
  <si>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</si>
  <si>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</si>
  <si>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</si>
  <si>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</si>
  <si>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42. Concepto pagos Convenio 619-2014.</t>
    </r>
    <r>
      <rPr>
        <sz val="11"/>
        <color indexed="8"/>
        <rFont val="Arial"/>
        <family val="2"/>
      </rPr>
      <t xml:space="preserve"> Las cláusulas no contemplan la participación de agremiaciones, pero si se reportan gastos de viaje fuera del país en el informe de gestión del contratista. Presunto detrimento</t>
    </r>
  </si>
  <si>
    <r>
      <rPr>
        <b/>
        <sz val="11"/>
        <color indexed="8"/>
        <rFont val="Arial"/>
        <family val="2"/>
      </rPr>
      <t>22/01/2018.</t>
    </r>
    <r>
      <rPr>
        <sz val="11"/>
        <color indexed="8"/>
        <rFont val="Arial"/>
        <family val="2"/>
      </rPr>
      <t xml:space="preserve">  Se realizó capacitación de supervisión contractual, por parte del grupo interno de Gestión contractual, la cual fue realizada el 05 de julio de 2017.</t>
    </r>
  </si>
  <si>
    <r>
      <rPr>
        <b/>
        <sz val="11"/>
        <color indexed="8"/>
        <rFont val="Arial"/>
        <family val="2"/>
      </rPr>
      <t xml:space="preserve">22/01/2018. </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</si>
  <si>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</si>
  <si>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</si>
  <si>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family val="2"/>
      </rPr>
      <t>Hallazgo 45. Notas Estados Financieros. convenio 619 de 2014.</t>
    </r>
    <r>
      <rPr>
        <sz val="11"/>
        <color indexed="8"/>
        <rFont val="Arial"/>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</si>
  <si>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family val="2"/>
      </rPr>
      <t xml:space="preserve">22/01/2018.  </t>
    </r>
    <r>
      <rPr>
        <sz val="11"/>
        <color indexed="8"/>
        <rFont val="Arial"/>
        <family val="2"/>
      </rPr>
      <t>Se realizó capacitación el 15 de noviembre de 2017 sobre la elaboración de las notas a los estados financieros, por parte de la Subdirección Administrativa y Financiera-Contabilidad.</t>
    </r>
  </si>
  <si>
    <r>
      <rPr>
        <b/>
        <sz val="11"/>
        <color theme="1"/>
        <rFont val="Arial"/>
        <family val="2"/>
      </rPr>
      <t xml:space="preserve">22/01/2018.  </t>
    </r>
    <r>
      <rPr>
        <sz val="11"/>
        <color theme="1"/>
        <rFont val="Arial"/>
        <family val="2"/>
      </rPr>
      <t>Se realizó capacitación el 15 de noviembre de 2017 sobre la elaboración de las notas a los estados financieros, por parte de la Subdirección Administrativa y Financiera-Contabilidad.</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</si>
  <si>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</si>
  <si>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Se realizó capacitación de supervisión contractual, por parte del grupo interno de Gestión contractual, la cual fue realizada el 05 de julio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</si>
  <si>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</si>
  <si>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49.</t>
    </r>
    <r>
      <rPr>
        <sz val="11"/>
        <color indexed="8"/>
        <rFont val="Arial"/>
        <family val="2"/>
      </rPr>
      <t xml:space="preserve"> </t>
    </r>
    <r>
      <rPr>
        <b/>
        <sz val="11"/>
        <color indexed="8"/>
        <rFont val="Arial"/>
        <family val="2"/>
      </rPr>
      <t xml:space="preserve">Plazo ejecución del procedimiento análisis y recibo de los predios aptos administrados por la Sociedad de Activos Especiales S.A.S - SAE. </t>
    </r>
    <r>
      <rPr>
        <sz val="11"/>
        <color indexed="8"/>
        <rFont val="Arial"/>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</si>
  <si>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family val="2"/>
      </rPr>
      <t>22/01/2018.</t>
    </r>
    <r>
      <rPr>
        <sz val="11"/>
        <color indexed="8"/>
        <rFont val="Arial"/>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</si>
  <si>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family val="2"/>
      </rPr>
      <t xml:space="preserve">22/01/2018.  </t>
    </r>
    <r>
      <rPr>
        <sz val="11"/>
        <color theme="1"/>
        <rFont val="Arial"/>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</si>
  <si>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50.</t>
    </r>
    <r>
      <rPr>
        <sz val="11"/>
        <color indexed="8"/>
        <rFont val="Arial"/>
        <family val="2"/>
      </rPr>
      <t xml:space="preserve"> </t>
    </r>
    <r>
      <rPr>
        <b/>
        <sz val="11"/>
        <color indexed="8"/>
        <rFont val="Arial"/>
        <family val="2"/>
      </rPr>
      <t xml:space="preserve">Predio Tierra Grata, municipio de Bolivar (Valle del Cauca).  </t>
    </r>
    <r>
      <rPr>
        <sz val="11"/>
        <color indexed="8"/>
        <rFont val="Arial"/>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</si>
  <si>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family val="2"/>
      </rPr>
      <t xml:space="preserve">22/01/2018.  </t>
    </r>
    <r>
      <rPr>
        <sz val="11"/>
        <color indexed="8"/>
        <rFont val="Arial"/>
        <family val="2"/>
      </rPr>
      <t>Se realizó capacitación frente a la creación del indicador, y como resultado de esta capacitación se obtiene los indicadores: a) Hectáreas identificadas b) revisión de solicitudes de familias</t>
    </r>
  </si>
  <si>
    <r>
      <rPr>
        <b/>
        <sz val="11"/>
        <color theme="1"/>
        <rFont val="Arial"/>
        <family val="2"/>
      </rPr>
      <t xml:space="preserve">22/01/2018.  </t>
    </r>
    <r>
      <rPr>
        <sz val="11"/>
        <color theme="1"/>
        <rFont val="Arial"/>
        <family val="2"/>
      </rPr>
      <t>Se realizó capacitación frente a la creación del indicador, y como resultado de esta capacitación se obtiene los indicadores: a) Hectáreas identificadas b) revisión de solicitudes de familias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</si>
  <si>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53.</t>
    </r>
    <r>
      <rPr>
        <sz val="11"/>
        <color indexed="8"/>
        <rFont val="Arial"/>
        <family val="2"/>
      </rPr>
      <t xml:space="preserve"> </t>
    </r>
    <r>
      <rPr>
        <b/>
        <sz val="11"/>
        <color indexed="8"/>
        <rFont val="Arial"/>
        <family val="2"/>
      </rPr>
      <t xml:space="preserve">Diferencias información inventario predios Fondo Nacional Agrario - FNA. </t>
    </r>
    <r>
      <rPr>
        <sz val="11"/>
        <color indexed="8"/>
        <rFont val="Arial"/>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</si>
  <si>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</si>
  <si>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54.</t>
    </r>
    <r>
      <rPr>
        <sz val="11"/>
        <color indexed="8"/>
        <rFont val="Arial"/>
        <family val="2"/>
      </rPr>
      <t xml:space="preserve"> </t>
    </r>
    <r>
      <rPr>
        <b/>
        <sz val="11"/>
        <color indexed="8"/>
        <rFont val="Arial"/>
        <family val="2"/>
      </rPr>
      <t>Consistencia de la información del informe de gestión INCODER vigencia 2014.</t>
    </r>
    <r>
      <rPr>
        <sz val="11"/>
        <color indexed="8"/>
        <rFont val="Arial"/>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</si>
  <si>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family val="2"/>
      </rPr>
      <t>Hallazgo No. 55.</t>
    </r>
    <r>
      <rPr>
        <sz val="11"/>
        <color indexed="8"/>
        <rFont val="Arial"/>
        <family val="2"/>
      </rPr>
      <t xml:space="preserve"> </t>
    </r>
    <r>
      <rPr>
        <b/>
        <sz val="11"/>
        <color indexed="8"/>
        <rFont val="Arial"/>
        <family val="2"/>
      </rPr>
      <t>Notificación y entrega de resoluciones de adjudicación de predios FNA.</t>
    </r>
    <r>
      <rPr>
        <sz val="11"/>
        <color indexed="8"/>
        <rFont val="Arial"/>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</si>
  <si>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family val="2"/>
      </rPr>
      <t xml:space="preserve">22/01/2018. </t>
    </r>
    <r>
      <rPr>
        <sz val="11"/>
        <color indexed="8"/>
        <rFont val="Arial"/>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</si>
  <si>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theme="1"/>
        <rFont val="Arial"/>
        <family val="2"/>
      </rPr>
      <t xml:space="preserve">22/01/2018.  </t>
    </r>
    <r>
      <rPr>
        <sz val="11"/>
        <color theme="1"/>
        <rFont val="Arial"/>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</si>
  <si>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56.</t>
    </r>
    <r>
      <rPr>
        <sz val="11"/>
        <color indexed="8"/>
        <rFont val="Arial"/>
        <family val="2"/>
      </rPr>
      <t xml:space="preserve"> </t>
    </r>
    <r>
      <rPr>
        <b/>
        <sz val="11"/>
        <color indexed="8"/>
        <rFont val="Arial"/>
        <family val="2"/>
      </rPr>
      <t>Levantamiento topográfico y determinación de linderos prefios FNA</t>
    </r>
    <r>
      <rPr>
        <sz val="11"/>
        <color indexed="8"/>
        <rFont val="Arial"/>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</si>
  <si>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family val="2"/>
      </rPr>
      <t xml:space="preserve">22/01/2018. </t>
    </r>
    <r>
      <rPr>
        <sz val="11"/>
        <color indexed="8"/>
        <rFont val="Arial"/>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</si>
  <si>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theme="1"/>
        <rFont val="Arial"/>
        <family val="2"/>
      </rPr>
      <t xml:space="preserve">22/01/2018.  </t>
    </r>
    <r>
      <rPr>
        <sz val="11"/>
        <color theme="1"/>
        <rFont val="Arial"/>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</si>
  <si>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58.</t>
    </r>
    <r>
      <rPr>
        <sz val="11"/>
        <color indexed="8"/>
        <rFont val="Arial"/>
        <family val="2"/>
      </rPr>
      <t xml:space="preserve"> </t>
    </r>
    <r>
      <rPr>
        <b/>
        <sz val="11"/>
        <color indexed="8"/>
        <rFont val="Arial"/>
        <family val="2"/>
      </rPr>
      <t>Resoluciones de remisión de expedientes a la UAEGRT.</t>
    </r>
    <r>
      <rPr>
        <sz val="11"/>
        <color indexed="8"/>
        <rFont val="Arial"/>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family val="2"/>
      </rPr>
      <t>.</t>
    </r>
  </si>
  <si>
    <r>
      <rPr>
        <b/>
        <sz val="11"/>
        <color indexed="8"/>
        <rFont val="Arial"/>
        <family val="2"/>
      </rPr>
      <t>Hallazgo 59</t>
    </r>
    <r>
      <rPr>
        <sz val="11"/>
        <color indexed="8"/>
        <rFont val="Arial"/>
        <family val="2"/>
      </rPr>
      <t xml:space="preserve">. </t>
    </r>
    <r>
      <rPr>
        <b/>
        <sz val="11"/>
        <color indexed="8"/>
        <rFont val="Arial"/>
        <family val="2"/>
      </rPr>
      <t xml:space="preserve">Área de predios del FNA adjudicados.  </t>
    </r>
    <r>
      <rPr>
        <sz val="11"/>
        <color indexed="8"/>
        <rFont val="Arial"/>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family val="2"/>
      </rPr>
      <t>.</t>
    </r>
  </si>
  <si>
    <r>
      <rPr>
        <b/>
        <sz val="11"/>
        <color indexed="8"/>
        <rFont val="Arial"/>
        <family val="2"/>
      </rPr>
      <t xml:space="preserve">22/01/2018. </t>
    </r>
    <r>
      <rPr>
        <sz val="11"/>
        <color indexed="8"/>
        <rFont val="Arial"/>
        <family val="2"/>
      </rPr>
      <t xml:space="preserve"> Se elaboró una guía metodológica para el cálculo de las Unidades Agrícolas Familiares, UAF.</t>
    </r>
  </si>
  <si>
    <r>
      <rPr>
        <b/>
        <sz val="11"/>
        <color indexed="8"/>
        <rFont val="Arial"/>
        <family val="2"/>
      </rPr>
      <t xml:space="preserve">Hallazgo 60. Productos entregables componentes RUPTA y FNA. </t>
    </r>
    <r>
      <rPr>
        <sz val="11"/>
        <color indexed="8"/>
        <rFont val="Arial"/>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</si>
  <si>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family val="2"/>
      </rPr>
      <t>Hallazgo 61.</t>
    </r>
    <r>
      <rPr>
        <sz val="11"/>
        <color indexed="8"/>
        <rFont val="Arial"/>
        <family val="2"/>
      </rPr>
      <t xml:space="preserve"> </t>
    </r>
    <r>
      <rPr>
        <b/>
        <sz val="11"/>
        <color indexed="8"/>
        <rFont val="Arial"/>
        <family val="2"/>
      </rPr>
      <t>Modificación ítems del Contrato 611 de 2013.</t>
    </r>
    <r>
      <rPr>
        <sz val="11"/>
        <color indexed="8"/>
        <rFont val="Arial"/>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</si>
  <si>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family val="2"/>
      </rPr>
      <t xml:space="preserve">Hallazgo 62. Compra de Bienes Convenio 611 de 2013. </t>
    </r>
    <r>
      <rPr>
        <sz val="11"/>
        <color indexed="8"/>
        <rFont val="Arial"/>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</si>
  <si>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theme="1"/>
        <rFont val="Arial"/>
        <family val="2"/>
      </rPr>
      <t>22/01/2018.</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</si>
  <si>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65. Verificación requisitos trámite apertura FMI.</t>
    </r>
    <r>
      <rPr>
        <sz val="11"/>
        <color indexed="8"/>
        <rFont val="Arial"/>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</si>
  <si>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family val="2"/>
      </rPr>
      <t>22/01/2018.</t>
    </r>
    <r>
      <rPr>
        <sz val="11"/>
        <color indexed="8"/>
        <rFont val="Arial"/>
        <family val="2"/>
      </rPr>
      <t xml:space="preserve">  No es competencia de la Dirección de Acceso a Tierras , es de la Unidad de Restitución de Tierras, se identifica entrega del plan estratégico RUPTA en memorando de octubre pasado a URT.</t>
    </r>
  </si>
  <si>
    <r>
      <rPr>
        <b/>
        <sz val="11"/>
        <color theme="1"/>
        <rFont val="Arial"/>
        <family val="2"/>
      </rPr>
      <t xml:space="preserve">22/01/2018. </t>
    </r>
    <r>
      <rPr>
        <sz val="11"/>
        <color theme="1"/>
        <rFont val="Arial"/>
        <family val="2"/>
      </rPr>
      <t xml:space="preserve"> No es competencia de la Dirección de Acceso a Tierras , es de la Unidad de Restitución de Tierras, se identifica entrega del plan estratégico RUPTA en memorando de octubre pasado a URT.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</si>
  <si>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66.</t>
    </r>
    <r>
      <rPr>
        <sz val="11"/>
        <color indexed="8"/>
        <rFont val="Arial"/>
        <family val="2"/>
      </rPr>
      <t xml:space="preserve"> </t>
    </r>
    <r>
      <rPr>
        <b/>
        <sz val="11"/>
        <color indexed="8"/>
        <rFont val="Arial"/>
        <family val="2"/>
      </rPr>
      <t xml:space="preserve">Adquisición de predios por intervención directa. </t>
    </r>
    <r>
      <rPr>
        <sz val="11"/>
        <color indexed="8"/>
        <rFont val="Arial"/>
        <family val="2"/>
      </rPr>
      <t xml:space="preserve"> Inexistencia de resultados en la actividad de “Adquirir predios por intervención directa para adelantar su adjudicación a familias campesinas". </t>
    </r>
    <r>
      <rPr>
        <b/>
        <sz val="11"/>
        <color indexed="8"/>
        <rFont val="Arial"/>
        <family val="2"/>
      </rPr>
      <t xml:space="preserve"> </t>
    </r>
  </si>
  <si>
    <r>
      <rPr>
        <b/>
        <sz val="11"/>
        <color indexed="8"/>
        <rFont val="Arial"/>
        <family val="2"/>
      </rPr>
      <t xml:space="preserve">22/01/2018. </t>
    </r>
    <r>
      <rPr>
        <sz val="11"/>
        <color indexed="8"/>
        <rFont val="Arial"/>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</si>
  <si>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family val="2"/>
      </rPr>
      <t xml:space="preserve">22/01/2018.  </t>
    </r>
    <r>
      <rPr>
        <sz val="11"/>
        <color theme="1"/>
        <rFont val="Arial"/>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</si>
  <si>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</si>
  <si>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theme="1"/>
        <rFont val="Arial"/>
        <family val="2"/>
      </rPr>
      <t xml:space="preserve">22/01/2018.  </t>
    </r>
    <r>
      <rPr>
        <sz val="11"/>
        <color theme="1"/>
        <rFont val="Arial"/>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</si>
  <si>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109</t>
    </r>
    <r>
      <rPr>
        <sz val="11"/>
        <color indexed="8"/>
        <rFont val="Arial"/>
        <family val="2"/>
      </rPr>
      <t>.</t>
    </r>
    <r>
      <rPr>
        <b/>
        <sz val="11"/>
        <color indexed="8"/>
        <rFont val="Arial"/>
        <family val="2"/>
      </rPr>
      <t xml:space="preserve"> Titulación en baldío reservado.</t>
    </r>
    <r>
      <rPr>
        <sz val="11"/>
        <color indexed="8"/>
        <rFont val="Arial"/>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</si>
  <si>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family val="2"/>
      </rPr>
      <t xml:space="preserve">22/01/2018. </t>
    </r>
    <r>
      <rPr>
        <sz val="11"/>
        <color indexed="8"/>
        <rFont val="Arial"/>
        <family val="2"/>
      </rPr>
      <t xml:space="preserve"> Se diseñó el procedimiento código ACCTI-P-003 "Adjudicación de baldíos a personas naturales", en versión 1 del 04/04/201 y se encuentra publicado en la Intranet Institucional</t>
    </r>
  </si>
  <si>
    <r>
      <rPr>
        <b/>
        <sz val="11"/>
        <color theme="1"/>
        <rFont val="Arial"/>
        <family val="2"/>
      </rPr>
      <t xml:space="preserve">22/01/2018.  </t>
    </r>
    <r>
      <rPr>
        <sz val="11"/>
        <color theme="1"/>
        <rFont val="Arial"/>
        <family val="2"/>
      </rPr>
      <t>Se diseñó el procedimiento código ACCTI-P-003 "Adjudicación de baldíos a personas naturales", en versión 1 del 04/04/201 y se encuentra publicado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</si>
  <si>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111.</t>
    </r>
    <r>
      <rPr>
        <sz val="11"/>
        <color indexed="8"/>
        <rFont val="Arial"/>
        <family val="2"/>
      </rPr>
      <t xml:space="preserve"> </t>
    </r>
    <r>
      <rPr>
        <b/>
        <sz val="11"/>
        <color indexed="8"/>
        <rFont val="Arial"/>
        <family val="2"/>
      </rPr>
      <t xml:space="preserve">Trámite y registro adjudicaciones de baldíos veredas de Los Pasaos, Juriepe, Samuco y Cinaruco del Municipio de Cravo Norte. </t>
    </r>
    <r>
      <rPr>
        <sz val="11"/>
        <color indexed="8"/>
        <rFont val="Arial"/>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</si>
  <si>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family val="2"/>
      </rPr>
      <t>22/01/2018.</t>
    </r>
    <r>
      <rPr>
        <sz val="11"/>
        <color indexed="8"/>
        <rFont val="Arial"/>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</si>
  <si>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theme="1"/>
        <rFont val="Arial"/>
        <family val="2"/>
      </rPr>
      <t xml:space="preserve">22/01/2018.  </t>
    </r>
    <r>
      <rPr>
        <sz val="11"/>
        <color theme="1"/>
        <rFont val="Arial"/>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</si>
  <si>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113</t>
    </r>
    <r>
      <rPr>
        <sz val="11"/>
        <color indexed="8"/>
        <rFont val="Arial"/>
        <family val="2"/>
      </rPr>
      <t>.</t>
    </r>
    <r>
      <rPr>
        <b/>
        <sz val="11"/>
        <color indexed="8"/>
        <rFont val="Arial"/>
        <family val="2"/>
      </rPr>
      <t xml:space="preserve"> Procesos de extinción de dominio. </t>
    </r>
    <r>
      <rPr>
        <sz val="11"/>
        <color indexed="8"/>
        <rFont val="Arial"/>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</si>
  <si>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family val="2"/>
      </rPr>
      <t xml:space="preserve">22/01/2018. </t>
    </r>
    <r>
      <rPr>
        <sz val="11"/>
        <color indexed="8"/>
        <rFont val="Arial"/>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</si>
  <si>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family val="2"/>
      </rPr>
      <t>Hallazgo 114.</t>
    </r>
    <r>
      <rPr>
        <sz val="11"/>
        <color indexed="8"/>
        <rFont val="Arial"/>
        <family val="2"/>
      </rPr>
      <t xml:space="preserve"> </t>
    </r>
    <r>
      <rPr>
        <b/>
        <sz val="11"/>
        <color indexed="8"/>
        <rFont val="Arial"/>
        <family val="2"/>
      </rPr>
      <t xml:space="preserve">Debido proceso titulación de baldíos y revocatoria directa. </t>
    </r>
    <r>
      <rPr>
        <sz val="11"/>
        <color indexed="8"/>
        <rFont val="Arial"/>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</si>
  <si>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family val="2"/>
      </rPr>
      <t xml:space="preserve">22/01/2018.  </t>
    </r>
    <r>
      <rPr>
        <sz val="11"/>
        <color indexed="8"/>
        <rFont val="Arial"/>
        <family val="2"/>
      </rPr>
      <t>Se realizaron capacitaciones sobre Retención documental Orfeo, Tablas de retención documental, transferencias documentales, las cuales fueron en Junio y Diciembre de 2017</t>
    </r>
  </si>
  <si>
    <r>
      <rPr>
        <b/>
        <sz val="11"/>
        <color theme="1"/>
        <rFont val="Arial"/>
        <family val="2"/>
      </rPr>
      <t xml:space="preserve">22/01/2018.  </t>
    </r>
    <r>
      <rPr>
        <sz val="11"/>
        <color theme="1"/>
        <rFont val="Arial"/>
        <family val="2"/>
      </rPr>
      <t xml:space="preserve">Se realizaron capacitaciones sobre Retención documental Orfeo, Tablas de retención documental, transferencias documentales, las cuales fueron en Junio y Diciembre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</si>
  <si>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118. Rezago Presupuestal 2013 ejecutado en 2014.</t>
    </r>
    <r>
      <rPr>
        <sz val="11"/>
        <color indexed="8"/>
        <rFont val="Arial"/>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</si>
  <si>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family val="2"/>
      </rPr>
      <t xml:space="preserve">22/01/2018. </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</si>
  <si>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family val="2"/>
      </rPr>
      <t xml:space="preserve">22/01/2018.  </t>
    </r>
    <r>
      <rPr>
        <sz val="11"/>
        <color theme="1"/>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</si>
  <si>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</si>
  <si>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120.</t>
    </r>
    <r>
      <rPr>
        <sz val="11"/>
        <color indexed="8"/>
        <rFont val="Arial"/>
        <family val="2"/>
      </rPr>
      <t xml:space="preserve"> </t>
    </r>
    <r>
      <rPr>
        <b/>
        <sz val="11"/>
        <color indexed="8"/>
        <rFont val="Arial"/>
        <family val="2"/>
      </rPr>
      <t>Consistencia Información Presupuestal</t>
    </r>
    <r>
      <rPr>
        <sz val="11"/>
        <color indexed="8"/>
        <rFont val="Arial"/>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</si>
  <si>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family val="2"/>
      </rPr>
      <t xml:space="preserve">22/01/2018.  </t>
    </r>
    <r>
      <rPr>
        <sz val="11"/>
        <color indexed="8"/>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</si>
  <si>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126.</t>
    </r>
    <r>
      <rPr>
        <sz val="11"/>
        <color indexed="8"/>
        <rFont val="Arial"/>
        <family val="2"/>
      </rPr>
      <t xml:space="preserve"> </t>
    </r>
    <r>
      <rPr>
        <b/>
        <sz val="11"/>
        <color indexed="8"/>
        <rFont val="Arial"/>
        <family val="2"/>
      </rPr>
      <t xml:space="preserve">Registro legalizaciones Recursos Entregados en Administración. </t>
    </r>
    <r>
      <rPr>
        <sz val="11"/>
        <color indexed="8"/>
        <rFont val="Arial"/>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</si>
  <si>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family val="2"/>
      </rPr>
      <t>Hallazgo 127. Confirmación Saldos Deudores.</t>
    </r>
    <r>
      <rPr>
        <sz val="11"/>
        <color indexed="8"/>
        <rFont val="Arial"/>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</si>
  <si>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family val="2"/>
      </rPr>
      <t>Hallazgo 128.</t>
    </r>
    <r>
      <rPr>
        <sz val="11"/>
        <color indexed="8"/>
        <rFont val="Arial"/>
        <family val="2"/>
      </rPr>
      <t xml:space="preserve"> </t>
    </r>
    <r>
      <rPr>
        <b/>
        <sz val="11"/>
        <color indexed="8"/>
        <rFont val="Arial"/>
        <family val="2"/>
      </rPr>
      <t xml:space="preserve">Predios Fondo Nacional Agrario. </t>
    </r>
    <r>
      <rPr>
        <sz val="11"/>
        <color indexed="8"/>
        <rFont val="Arial"/>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family val="2"/>
      </rPr>
      <t xml:space="preserve"> </t>
    </r>
  </si>
  <si>
    <r>
      <rPr>
        <b/>
        <sz val="11"/>
        <color indexed="8"/>
        <rFont val="Arial"/>
        <family val="2"/>
      </rPr>
      <t>Hallazgo 129. Compra de Predios - FNA.</t>
    </r>
    <r>
      <rPr>
        <sz val="11"/>
        <color indexed="8"/>
        <rFont val="Arial"/>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</si>
  <si>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family val="2"/>
      </rPr>
      <t>Hallazgo 135.</t>
    </r>
    <r>
      <rPr>
        <sz val="11"/>
        <color indexed="8"/>
        <rFont val="Arial"/>
        <family val="2"/>
      </rPr>
      <t xml:space="preserve"> </t>
    </r>
    <r>
      <rPr>
        <b/>
        <sz val="11"/>
        <color indexed="8"/>
        <rFont val="Arial"/>
        <family val="2"/>
      </rPr>
      <t>Cuentas por pagar SIDRA.</t>
    </r>
    <r>
      <rPr>
        <sz val="11"/>
        <color indexed="8"/>
        <rFont val="Arial"/>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</si>
  <si>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family val="2"/>
      </rPr>
      <t>22/01/2018.</t>
    </r>
    <r>
      <rPr>
        <sz val="11"/>
        <color indexed="8"/>
        <rFont val="Arial"/>
        <family val="2"/>
      </rPr>
      <t xml:space="preserve">  Se elaboró Documento técnico de Subsidio Integral Directo de Reforma Agraria en Diciembre de 2017</t>
    </r>
  </si>
  <si>
    <r>
      <rPr>
        <b/>
        <sz val="11"/>
        <color theme="1"/>
        <rFont val="Arial"/>
        <family val="2"/>
      </rPr>
      <t xml:space="preserve">22/01/2018.  </t>
    </r>
    <r>
      <rPr>
        <sz val="11"/>
        <color theme="1"/>
        <rFont val="Arial"/>
        <family val="2"/>
      </rPr>
      <t>Se elaboró Documento técnico de Subsidio Integral Directo de Reforma Agraria en Diciembre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</si>
  <si>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136. Cuentas por Pagar Banco Agrario. </t>
    </r>
    <r>
      <rPr>
        <sz val="11"/>
        <color indexed="8"/>
        <rFont val="Arial"/>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</si>
  <si>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family val="2"/>
      </rPr>
      <t>Hallazgo 142.</t>
    </r>
    <r>
      <rPr>
        <sz val="11"/>
        <color indexed="8"/>
        <rFont val="Arial"/>
        <family val="2"/>
      </rPr>
      <t xml:space="preserve"> </t>
    </r>
    <r>
      <rPr>
        <b/>
        <sz val="11"/>
        <color indexed="8"/>
        <rFont val="Arial"/>
        <family val="2"/>
      </rPr>
      <t>Predios Fondo Nacional Agrario con valor cero.</t>
    </r>
    <r>
      <rPr>
        <sz val="11"/>
        <color indexed="8"/>
        <rFont val="Arial"/>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family val="2"/>
      </rPr>
      <t xml:space="preserve"> </t>
    </r>
  </si>
  <si>
    <r>
      <rPr>
        <b/>
        <sz val="11"/>
        <color indexed="8"/>
        <rFont val="Arial"/>
        <family val="2"/>
      </rPr>
      <t>Hallazgo 143</t>
    </r>
    <r>
      <rPr>
        <sz val="11"/>
        <color indexed="8"/>
        <rFont val="Arial"/>
        <family val="2"/>
      </rPr>
      <t>.</t>
    </r>
    <r>
      <rPr>
        <b/>
        <sz val="11"/>
        <color indexed="8"/>
        <rFont val="Arial"/>
        <family val="2"/>
      </rPr>
      <t xml:space="preserve"> Expedientes predios Fondo Nacional Agrario Contabilizados en cuenta 163701 - Terrenos.</t>
    </r>
    <r>
      <rPr>
        <sz val="11"/>
        <color indexed="8"/>
        <rFont val="Arial"/>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</si>
  <si>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family val="2"/>
      </rPr>
      <t xml:space="preserve">Hallazgo 144. Registro contable altas predios Fondo Nacional Agrario vigencia 2014. </t>
    </r>
    <r>
      <rPr>
        <sz val="11"/>
        <color indexed="8"/>
        <rFont val="Arial"/>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</si>
  <si>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family val="2"/>
      </rPr>
      <t>Hallazgo 153. Predios del Fondo Nacional Agrario (FNA).</t>
    </r>
    <r>
      <rPr>
        <sz val="11"/>
        <color indexed="8"/>
        <rFont val="Arial"/>
        <family val="2"/>
      </rPr>
      <t xml:space="preserve">  Existen nueve (9) predios a los cuales no se les ha iniciado trámite para transferir del antiguo INCORA al INCODER</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</si>
  <si>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</si>
  <si>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154.</t>
    </r>
    <r>
      <rPr>
        <sz val="11"/>
        <color indexed="8"/>
        <rFont val="Arial"/>
        <family val="2"/>
      </rPr>
      <t xml:space="preserve"> </t>
    </r>
    <r>
      <rPr>
        <b/>
        <sz val="11"/>
        <color indexed="8"/>
        <rFont val="Arial"/>
        <family val="2"/>
      </rPr>
      <t>Contabilización Predios F.N.A.</t>
    </r>
    <r>
      <rPr>
        <sz val="11"/>
        <color indexed="8"/>
        <rFont val="Arial"/>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family val="2"/>
      </rPr>
      <t>.</t>
    </r>
  </si>
  <si>
    <r>
      <rPr>
        <b/>
        <sz val="11"/>
        <color indexed="8"/>
        <rFont val="Arial"/>
        <family val="2"/>
      </rPr>
      <t>Hallazgo 165.</t>
    </r>
    <r>
      <rPr>
        <sz val="11"/>
        <color indexed="8"/>
        <rFont val="Arial"/>
        <family val="2"/>
      </rPr>
      <t xml:space="preserve"> </t>
    </r>
    <r>
      <rPr>
        <b/>
        <sz val="11"/>
        <color indexed="8"/>
        <rFont val="Arial"/>
        <family val="2"/>
      </rPr>
      <t>Capacidad Institucional - Recurso Humano.</t>
    </r>
    <r>
      <rPr>
        <sz val="11"/>
        <color indexed="8"/>
        <rFont val="Arial"/>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</si>
  <si>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family val="2"/>
      </rPr>
      <t xml:space="preserve">22/01/2018. </t>
    </r>
    <r>
      <rPr>
        <sz val="11"/>
        <color indexed="8"/>
        <rFont val="Arial"/>
        <family val="2"/>
      </rPr>
      <t xml:space="preserve"> Se elaboraron dos Decretos de creación de planta temporal, los cuales fueron el Decreto 1390 de Agosto de 2016 y el Decreto 1836 de Noviembre de 2016.</t>
    </r>
  </si>
  <si>
    <r>
      <rPr>
        <b/>
        <sz val="11"/>
        <color theme="1"/>
        <rFont val="Arial"/>
        <family val="2"/>
      </rPr>
      <t xml:space="preserve">22/01/2018. </t>
    </r>
    <r>
      <rPr>
        <sz val="11"/>
        <color theme="1"/>
        <rFont val="Arial"/>
        <family val="2"/>
      </rPr>
      <t xml:space="preserve"> Se elaboraron dos Decretos de creación de planta temporal, los cuales fueron el Decreto 1390 de Agosto de 2016 y el Decreto 1836 de Noviembre de 2016.</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</si>
  <si>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38.  Inconsistencias en la información registrada en SIIF Nación, documentos soportes y SIDRA, vigencia 2015. </t>
    </r>
    <r>
      <rPr>
        <sz val="11"/>
        <color indexed="8"/>
        <rFont val="Arial"/>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</si>
  <si>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family val="2"/>
      </rPr>
      <t xml:space="preserve">Hallazgo 39.  Revocatoria de la Resolución 2000 del 30 de junio de 2015. </t>
    </r>
    <r>
      <rPr>
        <sz val="11"/>
        <color indexed="8"/>
        <rFont val="Arial"/>
        <family val="2"/>
      </rPr>
      <t>No cumple con los requisitos establecidos en el procedimiento PR3-OA-06 Adjudicación Subsidio Integral Directo de Reforma Agraria SIDRA, en su numeral 5º.</t>
    </r>
  </si>
  <si>
    <r>
      <rPr>
        <b/>
        <sz val="11"/>
        <color indexed="8"/>
        <rFont val="Arial"/>
        <family val="2"/>
      </rPr>
      <t>Hallazgo 40.  Tiempos de espera para desembolso subsidios SIDRA.</t>
    </r>
    <r>
      <rPr>
        <sz val="11"/>
        <color indexed="8"/>
        <rFont val="Arial"/>
        <family val="2"/>
      </rPr>
      <t xml:space="preserve"> Incumplimiento a los procedimientos adoptados por el instituto.</t>
    </r>
  </si>
  <si>
    <r>
      <rPr>
        <b/>
        <sz val="11"/>
        <color indexed="8"/>
        <rFont val="Arial"/>
        <family val="2"/>
      </rPr>
      <t>Hallazgo 41.  Formulación de proyectos productivos – Cundinamarca y Arauca.</t>
    </r>
    <r>
      <rPr>
        <sz val="11"/>
        <color indexed="8"/>
        <rFont val="Arial"/>
        <family val="2"/>
      </rPr>
      <t xml:space="preserve"> El INCODER , como guía para la formulación del proyecto productivo Formato F52-PM-OS, al realizar seguimiento a las carpetas contentivas de los soportes al proceso de adjudicación, se observaron inconsistencias</t>
    </r>
  </si>
  <si>
    <r>
      <t xml:space="preserve">Revisar las carpetas contentivas de los soportes al proceso de adjudicación del subsidio </t>
    </r>
    <r>
      <rPr>
        <sz val="11"/>
        <rFont val="Arial"/>
        <family val="2"/>
      </rPr>
      <t>SIDRA</t>
    </r>
    <r>
      <rPr>
        <sz val="11"/>
        <color indexed="10"/>
        <rFont val="Arial"/>
        <family val="2"/>
      </rPr>
      <t xml:space="preserve"> </t>
    </r>
    <r>
      <rPr>
        <sz val="11"/>
        <color indexed="8"/>
        <rFont val="Arial"/>
        <family val="2"/>
      </rPr>
      <t>y el estado de los proyectos.</t>
    </r>
  </si>
  <si>
    <r>
      <rPr>
        <b/>
        <sz val="11"/>
        <color indexed="8"/>
        <rFont val="Arial"/>
        <family val="2"/>
      </rPr>
      <t>Hallazgo 42.  Diferencias entre lo proyectado en el MUF y lo autorizado por el comité de compras</t>
    </r>
    <r>
      <rPr>
        <sz val="11"/>
        <color indexed="8"/>
        <rFont val="Arial"/>
        <family val="2"/>
      </rPr>
      <t>. el Comité de compras, autorizó la adquisición de elementos y/o insumos sin que en la proyección financiera del proyecto se hubiera considerado la necesidad o conveniencia.</t>
    </r>
  </si>
  <si>
    <r>
      <rPr>
        <b/>
        <sz val="11"/>
        <color indexed="8"/>
        <rFont val="Arial"/>
        <family val="2"/>
      </rPr>
      <t>Hallazgo 43.  Recursos del proyecto productivo (D28).</t>
    </r>
    <r>
      <rPr>
        <sz val="11"/>
        <color indexed="8"/>
        <rFont val="Arial"/>
        <family val="2"/>
      </rPr>
      <t xml:space="preserve"> la CGR constató el retiro mediante firmas conjuntas de $8,6 millones correspondientes a la partida con destino a financiar el proyecto productivo SCUN 001</t>
    </r>
  </si>
  <si>
    <r>
      <rPr>
        <b/>
        <sz val="11"/>
        <color indexed="8"/>
        <rFont val="Arial"/>
        <family val="2"/>
      </rPr>
      <t>Hallazgo 44.  Archivo Documental Proyectos SIDRA.</t>
    </r>
    <r>
      <rPr>
        <sz val="11"/>
        <color indexed="8"/>
        <rFont val="Arial"/>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</si>
  <si>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family val="2"/>
      </rPr>
      <t xml:space="preserve">Hallazgo 45. Poder adquisitivo subsidio SIDRA. </t>
    </r>
    <r>
      <rPr>
        <sz val="11"/>
        <color indexed="8"/>
        <rFont val="Arial"/>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</si>
  <si>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family val="2"/>
      </rPr>
      <t>Hallazgo 46.  Cumplimiento Metas SIDRA.</t>
    </r>
    <r>
      <rPr>
        <sz val="11"/>
        <color indexed="8"/>
        <rFont val="Arial"/>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</si>
  <si>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family val="2"/>
      </rPr>
      <t xml:space="preserve">Hallazgo 47.  Acompañamiento y seguimiento a la inversión de proyectos SIDRA (D29). </t>
    </r>
    <r>
      <rPr>
        <sz val="11"/>
        <color indexed="8"/>
        <rFont val="Arial"/>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</si>
  <si>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family val="2"/>
      </rPr>
      <t>Hallazgo 48.  Recursos en cuentas controladas y comités de compras.</t>
    </r>
    <r>
      <rPr>
        <sz val="11"/>
        <color indexed="8"/>
        <rFont val="Arial"/>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</si>
  <si>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family val="2"/>
      </rPr>
      <t xml:space="preserve">Hallazgo 49.  Verificación de las condiciones para ser sujetos de reforma agraria. </t>
    </r>
    <r>
      <rPr>
        <sz val="11"/>
        <color indexed="8"/>
        <rFont val="Arial"/>
        <family val="2"/>
      </rPr>
      <t>En la DT Arauca, no hay soportes que permitan concluir que respecto del subsidio S-ARA-007, se hayan verificado las condiciones de propiedad, patrimonio bruto y de víctimas.</t>
    </r>
  </si>
  <si>
    <r>
      <rPr>
        <b/>
        <sz val="11"/>
        <color indexed="8"/>
        <rFont val="Arial"/>
        <family val="2"/>
      </rPr>
      <t xml:space="preserve">Hallazgo 50.  Manejo de recursos de cuenta controlada (D30). </t>
    </r>
    <r>
      <rPr>
        <sz val="11"/>
        <color indexed="8"/>
        <rFont val="Arial"/>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</si>
  <si>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family val="2"/>
      </rPr>
      <t>Hallazgo 51.  Extractos Bancarios cuentas controladas.</t>
    </r>
    <r>
      <rPr>
        <sz val="11"/>
        <color indexed="8"/>
        <rFont val="Arial"/>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</si>
  <si>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family val="2"/>
      </rPr>
      <t>Hallazgo 52.  Oportunidad de Avalúos.</t>
    </r>
    <r>
      <rPr>
        <sz val="11"/>
        <color indexed="8"/>
        <rFont val="Arial"/>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</si>
  <si>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family val="2"/>
      </rPr>
      <t>Hallazgo 53.  Planeación de los Proyectos SIDRA.</t>
    </r>
    <r>
      <rPr>
        <sz val="11"/>
        <color indexed="8"/>
        <rFont val="Arial"/>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</si>
  <si>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family val="2"/>
      </rPr>
      <t xml:space="preserve">Hallazgo 56.  Diligenciamiento del Formato F47 para Subsidios SIDRA. </t>
    </r>
    <r>
      <rPr>
        <sz val="11"/>
        <color indexed="8"/>
        <rFont val="Arial"/>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</si>
  <si>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family val="2"/>
      </rPr>
      <t>Hallazgo 57.  Diligenciamiento de los Formatos F48 y F49 en el expediente de SIDRA.</t>
    </r>
    <r>
      <rPr>
        <sz val="11"/>
        <color indexed="8"/>
        <rFont val="Arial"/>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</si>
  <si>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family val="2"/>
      </rPr>
      <t>Hallazgo 58.  Diligenciamiento de los Formatos F50 y F53 en el expediente de SIDRA.</t>
    </r>
    <r>
      <rPr>
        <sz val="11"/>
        <color indexed="8"/>
        <rFont val="Arial"/>
        <family val="2"/>
      </rPr>
      <t xml:space="preserve"> los beneficiarios del subsidio SIDRA otorgado por el INCODER DT Santander mediante Resolución, postularon predios y allegaron documentos sin diligenciar los Formatos F50-OA-OS y F53-OA-OS.</t>
    </r>
  </si>
  <si>
    <r>
      <rPr>
        <b/>
        <sz val="11"/>
        <color indexed="8"/>
        <rFont val="Arial"/>
        <family val="2"/>
      </rPr>
      <t>Hallazgo 59.  Control de avalúo (I.P.1)</t>
    </r>
    <r>
      <rPr>
        <sz val="11"/>
        <color indexed="8"/>
        <rFont val="Arial"/>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</si>
  <si>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family val="2"/>
      </rPr>
      <t>Hallazgo 60.  Predios en trámite.</t>
    </r>
    <r>
      <rPr>
        <sz val="11"/>
        <color indexed="8"/>
        <rFont val="Arial"/>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</si>
  <si>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family val="2"/>
      </rPr>
      <t>Hallazgo 61.  Cumplimiento de la legislación en archivo (D31).</t>
    </r>
    <r>
      <rPr>
        <sz val="11"/>
        <color indexed="8"/>
        <rFont val="Arial"/>
        <family val="2"/>
      </rPr>
      <t xml:space="preserve"> Se evidenció en el INCODER, D.T. Cauca, que en las carpetas de los expedientes 859, 887 y 1.087 faltan documentos importantes como son: el avalúo comercial y la propuesta de oferta.</t>
    </r>
  </si>
  <si>
    <r>
      <rPr>
        <b/>
        <sz val="11"/>
        <color indexed="8"/>
        <rFont val="Arial"/>
        <family val="2"/>
      </rPr>
      <t>Hallazgo 62.  Entrega predio Expediente 883.</t>
    </r>
    <r>
      <rPr>
        <sz val="11"/>
        <color indexed="8"/>
        <rFont val="Arial"/>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</si>
  <si>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family val="2"/>
      </rPr>
      <t>Hallazgo 64.  Pólizas de garantía en los contratos de arrendamiento de los predios ubicados en islas del rosario, administrados por el INCODER (D33).</t>
    </r>
    <r>
      <rPr>
        <sz val="11"/>
        <color indexed="8"/>
        <rFont val="Arial"/>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</si>
  <si>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family val="2"/>
      </rPr>
      <t xml:space="preserve">Hallazgo 66.  Constitución Rezago Cuentas por Pagar Banco Agrario. (D34). </t>
    </r>
    <r>
      <rPr>
        <sz val="11"/>
        <color indexed="8"/>
        <rFont val="Arial"/>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</si>
  <si>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family val="2"/>
      </rPr>
      <t>Hallazgo 67.  Constitución Cuentas por Pagar (D35).</t>
    </r>
    <r>
      <rPr>
        <sz val="11"/>
        <color indexed="8"/>
        <rFont val="Arial"/>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</si>
  <si>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family val="2"/>
      </rPr>
      <t>Hallazgo 68.</t>
    </r>
    <r>
      <rPr>
        <sz val="11"/>
        <color indexed="8"/>
        <rFont val="Arial"/>
        <family val="2"/>
      </rPr>
      <t xml:space="preserve"> </t>
    </r>
    <r>
      <rPr>
        <b/>
        <sz val="11"/>
        <color indexed="8"/>
        <rFont val="Arial"/>
        <family val="2"/>
      </rPr>
      <t xml:space="preserve"> Recursos acreedores varios sujetos a devolución DTN</t>
    </r>
    <r>
      <rPr>
        <sz val="11"/>
        <color indexed="8"/>
        <rFont val="Arial"/>
        <family val="2"/>
      </rPr>
      <t>. El INCODER, ha constituido Rezago Presupuestal - Cuentas por Pagar, en cada vigencia, con saldos pendientes de ejecutar de convenios y proyectos por valor $278.923 millones.</t>
    </r>
  </si>
  <si>
    <r>
      <rPr>
        <b/>
        <sz val="11"/>
        <color indexed="8"/>
        <rFont val="Arial"/>
        <family val="2"/>
      </rPr>
      <t>Hallazgo 69.  Ejecución Rezago Presupuestal.</t>
    </r>
    <r>
      <rPr>
        <sz val="11"/>
        <color indexed="8"/>
        <rFont val="Arial"/>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</si>
  <si>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family val="2"/>
      </rPr>
      <t xml:space="preserve">http://intranet.agenciadetierras.gov.co/index.php/administracion-de-bienes-y-servicios/ </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</si>
  <si>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</si>
  <si>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</si>
  <si>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theme="1"/>
        <rFont val="Arial"/>
        <family val="2"/>
      </rPr>
      <t xml:space="preserve">21/01/2020. </t>
    </r>
    <r>
      <rPr>
        <sz val="11"/>
        <color theme="1"/>
        <rFont val="Arial"/>
        <family val="2"/>
      </rPr>
      <t xml:space="preserve"> En consonancia con los avances y soportes suministrados por el responsable de ejecución, se observó la elaboración de 9 actas para la vigencia 2019 y 11 actas para la vigencia 2018, cumpliendo lo establecido.</t>
    </r>
  </si>
  <si>
    <r>
      <rPr>
        <b/>
        <sz val="11"/>
        <color rgb="FF000000"/>
        <rFont val="Arial"/>
        <family val="2"/>
      </rPr>
      <t>30/09/2018.</t>
    </r>
    <r>
      <rPr>
        <sz val="11"/>
        <color rgb="FF000000"/>
        <rFont val="Arial"/>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family val="2"/>
      </rPr>
      <t>30/12/2018.</t>
    </r>
    <r>
      <rPr>
        <sz val="11"/>
        <color rgb="FF000000"/>
        <rFont val="Arial"/>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family val="2"/>
      </rPr>
      <t>21/01/2020.</t>
    </r>
    <r>
      <rPr>
        <sz val="11"/>
        <color rgb="FF000000"/>
        <rFont val="Arial"/>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</si>
  <si>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color rgb="FF000000"/>
        <rFont val="Arial"/>
        <family val="2"/>
      </rPr>
      <t xml:space="preserve">30/12/2019. </t>
    </r>
    <r>
      <rPr>
        <sz val="11"/>
        <color rgb="FF000000"/>
        <rFont val="Arial"/>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</si>
  <si>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color rgb="FF000000"/>
        <rFont val="Arial"/>
        <family val="2"/>
      </rPr>
      <t xml:space="preserve">Hallazgo  17. Evaluación de los proyectos de las iniciativas comunitarias resoluciones 305 y 306 de 2016 Nuquí </t>
    </r>
    <r>
      <rPr>
        <sz val="11"/>
        <color rgb="FF000000"/>
        <rFont val="Arial"/>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family val="2"/>
      </rPr>
      <t>se evidenció la entrega de unos fertilizantes sin tener un análisis de suelos para ver las necesidades reales de los mismos</t>
    </r>
    <r>
      <rPr>
        <sz val="11"/>
        <color rgb="FF000000"/>
        <rFont val="Arial"/>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family val="2"/>
      </rPr>
      <t xml:space="preserve">
De igual manera, e</t>
    </r>
    <r>
      <rPr>
        <sz val="11"/>
        <color rgb="FFFF0000"/>
        <rFont val="Arial"/>
        <family val="2"/>
      </rPr>
      <t>n las dos iniciativas no se contemplaron actividades tendientes a la comercialización del proyecto tendientes al desarrollo del potencial productivo.</t>
    </r>
    <r>
      <rPr>
        <sz val="11"/>
        <color rgb="FF000000"/>
        <rFont val="Arial"/>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</si>
  <si>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t>Las iniciativas aprobadas cuentan con un cronograma de ejecución  en la ficha definitiva de la iniciativa comunitaria,</t>
    </r>
    <r>
      <rPr>
        <sz val="11"/>
        <color indexed="8"/>
        <rFont val="Arial"/>
        <family val="2"/>
      </rPr>
      <t xml:space="preserve"> dando cumplimiento a  la Guía operativa aprobada con la resolución 3722 del 23 de julio de 2018. 
</t>
    </r>
  </si>
  <si>
    <r>
      <rPr>
        <sz val="11"/>
        <rFont val="Arial"/>
        <family val="2"/>
      </rPr>
      <t xml:space="preserve">Debilidades en la formulación de estudios y documentos previos Contratos </t>
    </r>
    <r>
      <rPr>
        <sz val="11"/>
        <color theme="1"/>
        <rFont val="Arial"/>
        <family val="2"/>
      </rPr>
      <t xml:space="preserve">
</t>
    </r>
  </si>
  <si>
    <r>
      <rPr>
        <b/>
        <sz val="11"/>
        <color theme="1"/>
        <rFont val="Arial"/>
        <family val="2"/>
      </rPr>
      <t>23/01/2020.</t>
    </r>
    <r>
      <rPr>
        <sz val="11"/>
        <color theme="1"/>
        <rFont val="Arial"/>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</si>
  <si>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</si>
  <si>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Baldio  sin  Nombre Conocido</t>
    </r>
    <r>
      <rPr>
        <sz val="11"/>
        <color indexed="8"/>
        <rFont val="Arial"/>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poliza)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</si>
  <si>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theme="1"/>
        <rFont val="Arial"/>
        <family val="2"/>
      </rPr>
      <t>12/04/2019</t>
    </r>
    <r>
      <rPr>
        <sz val="11"/>
        <color theme="1"/>
        <rFont val="Arial"/>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</si>
  <si>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family val="2"/>
      </rPr>
      <t xml:space="preserve">12/04/2019. </t>
    </r>
    <r>
      <rPr>
        <sz val="11"/>
        <color theme="1"/>
        <rFont val="Arial"/>
        <family val="2"/>
      </rPr>
      <t>Esta actividad se encuentra dentro de los tiempos de ejecución, sin embargo se evidenció cumplimento anticipado</t>
    </r>
  </si>
  <si>
    <r>
      <rPr>
        <b/>
        <sz val="11"/>
        <color theme="1"/>
        <rFont val="Arial"/>
        <family val="2"/>
      </rPr>
      <t xml:space="preserve">22/04/2019.  </t>
    </r>
    <r>
      <rPr>
        <sz val="11"/>
        <color theme="1"/>
        <rFont val="Arial"/>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</si>
  <si>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indexed="8"/>
        <rFont val="Arial"/>
        <family val="2"/>
      </rPr>
      <t>Hallazgo 1</t>
    </r>
    <r>
      <rPr>
        <sz val="11"/>
        <color theme="1"/>
        <rFont val="Arial"/>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</si>
  <si>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family val="2"/>
      </rPr>
      <t xml:space="preserve">Hallazgo 2. </t>
    </r>
    <r>
      <rPr>
        <sz val="11"/>
        <color theme="1"/>
        <rFont val="Arial"/>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</si>
  <si>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family val="2"/>
      </rPr>
      <t xml:space="preserve">Hallazgo 3. </t>
    </r>
    <r>
      <rPr>
        <b/>
        <sz val="11"/>
        <color theme="1"/>
        <rFont val="Arial"/>
        <family val="2"/>
      </rPr>
      <t xml:space="preserve"> Rechazo de Subsidio SIRA.</t>
    </r>
    <r>
      <rPr>
        <sz val="11"/>
        <color theme="1"/>
        <rFont val="Arial"/>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family val="2"/>
      </rPr>
      <t>Análisis de Respuesta</t>
    </r>
    <r>
      <rPr>
        <sz val="11"/>
        <color theme="1"/>
        <rFont val="Arial"/>
        <family val="2"/>
      </rPr>
      <t xml:space="preserve">
Para la CGR, </t>
    </r>
    <r>
      <rPr>
        <sz val="11"/>
        <color rgb="FFFF0000"/>
        <rFont val="Arial"/>
        <family val="2"/>
      </rPr>
      <t>el argumento de que los actos administrativos Nos. 421, 422, 423, 424, 425 y 426 de 2017, se encuentren en firme no es un elemento para constituir una cuenta por pagar por el valor de los subsidios</t>
    </r>
    <r>
      <rPr>
        <sz val="11"/>
        <color theme="1"/>
        <rFont val="Arial"/>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family val="2"/>
      </rPr>
      <t>no reúne las condiciones para que se constituyera como cuenta por pagar, independientemente de que exista la obligación por la firmeza de los resoluciones antes citadas.</t>
    </r>
    <r>
      <rPr>
        <sz val="11"/>
        <color theme="1"/>
        <rFont val="Arial"/>
        <family val="2"/>
      </rPr>
      <t xml:space="preserve"> Por lo anterior, este hallazgo se valida.
</t>
    </r>
  </si>
  <si>
    <r>
      <rPr>
        <b/>
        <sz val="11"/>
        <color indexed="8"/>
        <rFont val="Arial"/>
        <family val="2"/>
      </rPr>
      <t xml:space="preserve">Hallazgo 4. </t>
    </r>
    <r>
      <rPr>
        <b/>
        <sz val="11"/>
        <color theme="1"/>
        <rFont val="Arial"/>
        <family val="2"/>
      </rPr>
      <t>Organización archivística soportes de reservas presupuestales.</t>
    </r>
    <r>
      <rPr>
        <sz val="11"/>
        <color theme="1"/>
        <rFont val="Arial"/>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family val="2"/>
      </rPr>
      <t>Respuesta de la Entidad</t>
    </r>
    <r>
      <rPr>
        <sz val="11"/>
        <color theme="1"/>
        <rFont val="Arial"/>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family val="2"/>
      </rPr>
      <t xml:space="preserve">
Análisis de la Respuesta</t>
    </r>
    <r>
      <rPr>
        <sz val="11"/>
        <color theme="1"/>
        <rFont val="Arial"/>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</si>
  <si>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family val="2"/>
      </rPr>
      <t xml:space="preserve">Hallazgo 5. </t>
    </r>
    <r>
      <rPr>
        <b/>
        <sz val="11"/>
        <color theme="1"/>
        <rFont val="Arial"/>
        <family val="2"/>
      </rPr>
      <t xml:space="preserve">Ejecución presupuestal contratos. </t>
    </r>
    <r>
      <rPr>
        <sz val="11"/>
        <color theme="1"/>
        <rFont val="Arial"/>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family val="2"/>
      </rPr>
      <t xml:space="preserve">
Respuesta de la Entidad</t>
    </r>
    <r>
      <rPr>
        <sz val="11"/>
        <color theme="1"/>
        <rFont val="Arial"/>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family val="2"/>
      </rPr>
      <t>Análisis de la Respuesta</t>
    </r>
    <r>
      <rPr>
        <sz val="11"/>
        <color theme="1"/>
        <rFont val="Arial"/>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</si>
  <si>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family val="2"/>
      </rPr>
      <t>Hallazgo 6.</t>
    </r>
    <r>
      <rPr>
        <sz val="11"/>
        <color indexed="8"/>
        <rFont val="Arial"/>
        <family val="2"/>
      </rPr>
      <t xml:space="preserve"> </t>
    </r>
    <r>
      <rPr>
        <b/>
        <sz val="11"/>
        <color theme="1"/>
        <rFont val="Arial"/>
        <family val="2"/>
      </rPr>
      <t xml:space="preserve">Presentación Informes Técnicos. </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t>
    </r>
    <r>
      <rPr>
        <b/>
        <sz val="11"/>
        <color theme="1"/>
        <rFont val="Arial"/>
        <family val="2"/>
      </rPr>
      <t xml:space="preserve">convenio No. 528 </t>
    </r>
    <r>
      <rPr>
        <sz val="11"/>
        <color theme="1"/>
        <rFont val="Arial"/>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family val="2"/>
      </rPr>
      <t>Respuesta de la Entidad</t>
    </r>
    <r>
      <rPr>
        <sz val="11"/>
        <color theme="1"/>
        <rFont val="Arial"/>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</si>
  <si>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theme="1"/>
        <rFont val="Arial"/>
        <family val="2"/>
      </rPr>
      <t xml:space="preserve">21/01/2020.  </t>
    </r>
    <r>
      <rPr>
        <sz val="11"/>
        <color theme="1"/>
        <rFont val="Arial"/>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</si>
  <si>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family val="2"/>
      </rPr>
      <t xml:space="preserve">30/12/2019 </t>
    </r>
    <r>
      <rPr>
        <sz val="11"/>
        <color theme="1"/>
        <rFont val="Arial"/>
        <family val="2"/>
      </rPr>
      <t xml:space="preserve">La dependencia no allegó información de la ejecución de esta tarea 21/01/2020 
</t>
    </r>
    <r>
      <rPr>
        <b/>
        <sz val="11"/>
        <color theme="1"/>
        <rFont val="Arial"/>
        <family val="2"/>
      </rPr>
      <t xml:space="preserve">21/01/2020. </t>
    </r>
    <r>
      <rPr>
        <sz val="11"/>
        <color theme="1"/>
        <rFont val="Arial"/>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family val="2"/>
      </rPr>
      <t xml:space="preserve">. </t>
    </r>
    <r>
      <rPr>
        <sz val="11"/>
        <color theme="1"/>
        <rFont val="Arial"/>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</si>
  <si>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rPr>
        <b/>
        <sz val="11"/>
        <color indexed="8"/>
        <rFont val="Arial"/>
        <family val="2"/>
      </rPr>
      <t xml:space="preserve">Hallazgo 7. </t>
    </r>
    <r>
      <rPr>
        <b/>
        <sz val="11"/>
        <color theme="1"/>
        <rFont val="Arial"/>
        <family val="2"/>
      </rPr>
      <t>Reuniones Comité Técnico Operativo.</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</si>
  <si>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family val="2"/>
      </rPr>
      <t xml:space="preserve">Hallazgo 8. </t>
    </r>
    <r>
      <rPr>
        <sz val="11"/>
        <color theme="1"/>
        <rFont val="Arial"/>
        <family val="2"/>
      </rPr>
      <t xml:space="preserve"> </t>
    </r>
    <r>
      <rPr>
        <b/>
        <sz val="11"/>
        <color theme="1"/>
        <rFont val="Arial"/>
        <family val="2"/>
      </rPr>
      <t xml:space="preserve">Régimen Jurídico Aplicable al Convenio ANT–ONU (UNODC) A) (D1) </t>
    </r>
    <r>
      <rPr>
        <sz val="11"/>
        <color theme="1"/>
        <rFont val="Arial"/>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</si>
  <si>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rPr>
        <b/>
        <sz val="11"/>
        <color theme="1"/>
        <rFont val="Arial"/>
        <family val="2"/>
      </rPr>
      <t xml:space="preserve">30/12/2019. </t>
    </r>
    <r>
      <rPr>
        <sz val="11"/>
        <color theme="1"/>
        <rFont val="Arial"/>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</si>
  <si>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t xml:space="preserve">Hallazgo 1. Gestión arrendamiento operativo (A1) (F1) (D1)
</t>
    </r>
    <r>
      <rPr>
        <sz val="11"/>
        <color theme="1"/>
        <rFont val="Arial"/>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</si>
  <si>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family val="2"/>
      </rPr>
      <t xml:space="preserve">27/04/2020. </t>
    </r>
    <r>
      <rPr>
        <sz val="11"/>
        <color theme="1"/>
        <rFont val="Arial"/>
        <family val="2"/>
      </rPr>
      <t>Respecto a lo informado, esta Jefatura  consultó el 27/04/2020 sistema integrado de gestión de la Agencia, en el enlace</t>
    </r>
    <r>
      <rPr>
        <sz val="11"/>
        <color rgb="FF0070C0"/>
        <rFont val="Arial"/>
        <family val="2"/>
      </rPr>
      <t xml:space="preserve"> 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del 23/04/2020.</t>
    </r>
  </si>
  <si>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family val="2"/>
      </rPr>
      <t xml:space="preserve">
27/04/2020. </t>
    </r>
    <r>
      <rPr>
        <sz val="11"/>
        <color theme="1"/>
        <rFont val="Arial"/>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family val="2"/>
      </rPr>
      <t>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con fecha del 23/04/2020.</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</si>
  <si>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</si>
  <si>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rPr>
        <b/>
        <sz val="11"/>
        <color theme="1"/>
        <rFont val="Arial"/>
        <family val="2"/>
      </rPr>
      <t xml:space="preserve">14/07/2020.  </t>
    </r>
    <r>
      <rPr>
        <sz val="11"/>
        <color theme="1"/>
        <rFont val="Arial"/>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</si>
  <si>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family val="2"/>
      </rPr>
      <t xml:space="preserve">
30/12/2019. </t>
    </r>
    <r>
      <rPr>
        <sz val="11"/>
        <color theme="1"/>
        <rFont val="Arial"/>
        <family val="2"/>
      </rPr>
      <t xml:space="preserve"> La dependencia reportó avances en la ejecución de esta actividad y se encuentra en términos de ejecución</t>
    </r>
  </si>
  <si>
    <r>
      <t xml:space="preserve">El responsable de ejecución suministró los siguientes 2 documentos:
</t>
    </r>
    <r>
      <rPr>
        <b/>
        <sz val="11"/>
        <color theme="1"/>
        <rFont val="Arial"/>
        <family val="2"/>
      </rPr>
      <t>Memorando 20204000056133 del 25/03/2020</t>
    </r>
    <r>
      <rPr>
        <sz val="11"/>
        <color theme="1"/>
        <rFont val="Arial"/>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family val="2"/>
      </rPr>
      <t>Informe revisión jurídica de Islas del Rosario</t>
    </r>
    <r>
      <rPr>
        <sz val="11"/>
        <color theme="1"/>
        <rFont val="Arial"/>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family val="2"/>
      </rPr>
      <t xml:space="preserve">27/04/2020. </t>
    </r>
    <r>
      <rPr>
        <sz val="11"/>
        <color theme="1"/>
        <rFont val="Arial"/>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</si>
  <si>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r>
      <rPr>
        <b/>
        <sz val="11"/>
        <color theme="1"/>
        <rFont val="Arial"/>
        <family val="2"/>
      </rPr>
      <t xml:space="preserve">14/07/2020. </t>
    </r>
    <r>
      <rPr>
        <sz val="11"/>
        <color theme="1"/>
        <rFont val="Arial"/>
        <family val="2"/>
      </rPr>
      <t xml:space="preserve">La Dirección de Acceso a Tierras suministró los siguientes documentos:
</t>
    </r>
    <r>
      <rPr>
        <b/>
        <sz val="11"/>
        <color theme="1"/>
        <rFont val="Arial"/>
        <family val="2"/>
      </rPr>
      <t>INFORME REVISIÓN CASOS DE MOROSIDAD PREDIOS ISLAS DEL ROSARIO, IDENTIFICADOS EN EL MARCO DE AUDITORIA FINANCIERA 2018</t>
    </r>
    <r>
      <rPr>
        <sz val="11"/>
        <color theme="1"/>
        <rFont val="Arial"/>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family val="2"/>
      </rPr>
      <t>1. Contratos Vigentes:</t>
    </r>
    <r>
      <rPr>
        <sz val="11"/>
        <color theme="1"/>
        <rFont val="Arial"/>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family val="2"/>
      </rPr>
      <t>2. Contratos terminados</t>
    </r>
    <r>
      <rPr>
        <sz val="11"/>
        <color theme="1"/>
        <rFont val="Arial"/>
        <family val="2"/>
      </rPr>
      <t xml:space="preserve"> </t>
    </r>
    <r>
      <rPr>
        <b/>
        <sz val="11"/>
        <color theme="1"/>
        <rFont val="Arial"/>
        <family val="2"/>
      </rPr>
      <t>dentro de los dos años</t>
    </r>
    <r>
      <rPr>
        <sz val="11"/>
        <color theme="1"/>
        <rFont val="Arial"/>
        <family val="2"/>
      </rPr>
      <t xml:space="preserve"> contados a partir del día siguiente a la terminación del contrato, acción de controversias contractuales) </t>
    </r>
    <r>
      <rPr>
        <b/>
        <sz val="11"/>
        <color theme="1"/>
        <rFont val="Arial"/>
        <family val="2"/>
      </rPr>
      <t>3. Contratos terminados hace más de dos años</t>
    </r>
    <r>
      <rPr>
        <sz val="11"/>
        <color theme="1"/>
        <rFont val="Arial"/>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family val="2"/>
      </rPr>
      <t xml:space="preserve">INFORME ACCIONES JUDICIALES EN EL CASO ISLAS DE NUESTRA SEÑORA DEL ROSARIO Y SAN BERNARDO, </t>
    </r>
    <r>
      <rPr>
        <sz val="11"/>
        <color theme="1"/>
        <rFont val="Arial"/>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</si>
  <si>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family val="2"/>
      </rPr>
      <t xml:space="preserve">30/12/2019. </t>
    </r>
    <r>
      <rPr>
        <sz val="11"/>
        <color theme="1"/>
        <rFont val="Arial"/>
        <family val="2"/>
      </rPr>
      <t>Mediante memorando con radicado No. 20194000185103, la Dirección de Acceso a Tierras remitió a la oficina de Planeación, el proyecto de acuerdo definitivo.
La actividad presentó ejecución anticipada de acuerdo a su programación.</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</si>
  <si>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family val="2"/>
      </rPr>
      <t>falta de control en la presentación del informe de legalización de recursos por parte del supervisor</t>
    </r>
    <r>
      <rPr>
        <sz val="11"/>
        <color theme="1"/>
        <rFont val="Arial"/>
        <family val="2"/>
      </rPr>
      <t xml:space="preserve">,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</si>
  <si>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</si>
  <si>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</si>
  <si>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 Se observó soporte del cronograma de actividades el cual esta incluido en la presentación de la capacitación.</t>
    </r>
  </si>
  <si>
    <r>
      <rPr>
        <b/>
        <sz val="11"/>
        <color theme="1"/>
        <rFont val="Arial"/>
        <family val="2"/>
      </rPr>
      <t xml:space="preserve">21/01/2020. </t>
    </r>
    <r>
      <rPr>
        <sz val="11"/>
        <color theme="1"/>
        <rFont val="Arial"/>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</si>
  <si>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</si>
  <si>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family val="2"/>
      </rPr>
      <t xml:space="preserve">21/01/2020.  </t>
    </r>
    <r>
      <rPr>
        <sz val="11"/>
        <color theme="1"/>
        <rFont val="Arial"/>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</si>
  <si>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family val="2"/>
      </rPr>
      <t>30/12/2019.</t>
    </r>
    <r>
      <rPr>
        <sz val="11"/>
        <color theme="1"/>
        <rFont val="Arial"/>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del 14/01/2020, el cual informa que "</t>
    </r>
    <r>
      <rPr>
        <i/>
        <sz val="11"/>
        <color theme="1"/>
        <rFont val="Arial"/>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family val="2"/>
      </rPr>
      <t xml:space="preserve">http://intranet.agenciadetierras.gov.co/index.php/gestion-financiera/ </t>
    </r>
    <r>
      <rPr>
        <sz val="11"/>
        <color rgb="FF0070C0"/>
        <rFont val="Arial"/>
        <family val="2"/>
      </rPr>
      <t xml:space="preserve">"
</t>
    </r>
    <r>
      <rPr>
        <sz val="11"/>
        <color theme="1"/>
        <rFont val="Arial"/>
        <family val="2"/>
      </rPr>
      <t>Cabe señalar, que dada a la fecha de expedición del informe (14/01/2020), la actividad presentó cierre posterior a la fecha establecida para su finalización (30/09/2019).</t>
    </r>
  </si>
  <si>
    <r>
      <rPr>
        <b/>
        <sz val="11"/>
        <color theme="1"/>
        <rFont val="Arial"/>
        <family val="2"/>
      </rPr>
      <t xml:space="preserve">30/12/2019. </t>
    </r>
    <r>
      <rPr>
        <sz val="11"/>
        <color theme="1"/>
        <rFont val="Arial"/>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</si>
  <si>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</si>
  <si>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r>
      <rPr>
        <b/>
        <sz val="11"/>
        <color theme="1"/>
        <rFont val="Arial"/>
        <family val="2"/>
      </rPr>
      <t xml:space="preserve">21/01/2020.  </t>
    </r>
    <r>
      <rPr>
        <sz val="11"/>
        <color theme="1"/>
        <rFont val="Arial"/>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</si>
  <si>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</si>
  <si>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color theme="1"/>
        <rFont val="Arial"/>
        <family val="2"/>
      </rPr>
      <t xml:space="preserve">21/01/2020. </t>
    </r>
    <r>
      <rPr>
        <sz val="11"/>
        <color theme="1"/>
        <rFont val="Arial"/>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family val="2"/>
      </rPr>
      <t>Por la cual se regula el cobro de copias expedidas por la Entidad</t>
    </r>
    <r>
      <rPr>
        <sz val="11"/>
        <rFont val="Arial"/>
        <family val="2"/>
      </rPr>
      <t xml:space="preserve">".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</si>
  <si>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</si>
  <si>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family val="2"/>
      </rPr>
      <t xml:space="preserve">21/01/2020.  </t>
    </r>
    <r>
      <rPr>
        <sz val="11"/>
        <color theme="1"/>
        <rFont val="Arial"/>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</si>
  <si>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 </t>
    </r>
    <r>
      <rPr>
        <sz val="11"/>
        <rFont val="Arial"/>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family val="2"/>
      </rPr>
      <t>http://intranet.agenciadetierras.gov.co/index.php/administracion-de-bienes-y-servicios/</t>
    </r>
  </si>
  <si>
    <r>
      <rPr>
        <b/>
        <sz val="11"/>
        <color theme="1"/>
        <rFont val="Arial"/>
        <family val="2"/>
      </rPr>
      <t xml:space="preserve">15/07/2020.  </t>
    </r>
    <r>
      <rPr>
        <sz val="11"/>
        <color theme="1"/>
        <rFont val="Arial"/>
        <family val="2"/>
      </rPr>
      <t>En atención de avances reportados y evidencias suministradas, la acción de mejora continua presentó cumplimiento. Sin embargo, su ejecución fue posterior a la fecha de cierre establecida, a saber, 31/12/2019.</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</si>
  <si>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de acuerdo a lo planificado, dado que, no se evidenció el cumplimiento del indicador establecido para la actividad (circular).</t>
    </r>
  </si>
  <si>
    <r>
      <rPr>
        <b/>
        <sz val="11"/>
        <color rgb="FF000000"/>
        <rFont val="Arial"/>
        <family val="2"/>
      </rPr>
      <t xml:space="preserve">08/07/2020. </t>
    </r>
    <r>
      <rPr>
        <sz val="11"/>
        <color rgb="FF000000"/>
        <rFont val="Arial"/>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family val="2"/>
      </rPr>
      <t xml:space="preserve">15/07/2020.  </t>
    </r>
    <r>
      <rPr>
        <sz val="11"/>
        <color rgb="FF000000"/>
        <rFont val="Arial"/>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</si>
  <si>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t xml:space="preserve">Hallazgo 5. Conciliación Cuenta Inventarios Terrenos (A5 </t>
    </r>
    <r>
      <rPr>
        <sz val="11"/>
        <color theme="1"/>
        <rFont val="Arial"/>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</si>
  <si>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r>
      <rPr>
        <b/>
        <sz val="11"/>
        <color theme="1"/>
        <rFont val="Arial"/>
        <family val="2"/>
      </rPr>
      <t xml:space="preserve">30/12/2019. </t>
    </r>
    <r>
      <rPr>
        <sz val="11"/>
        <color theme="1"/>
        <rFont val="Arial"/>
        <family val="2"/>
      </rPr>
      <t>Se observó comunicado oficial del 30/08/2019 bajo radicado 20196200753091, dirigido al Contaduría General de la Nación, de asunto "solicitud concepto bienes baldíos de la nación.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</si>
  <si>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family val="2"/>
      </rPr>
      <t xml:space="preserve">21/01/2020. </t>
    </r>
    <r>
      <rPr>
        <sz val="11"/>
        <color theme="1"/>
        <rFont val="Arial"/>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</si>
  <si>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rPr>
        <b/>
        <sz val="11"/>
        <color theme="1"/>
        <rFont val="Arial"/>
        <family val="2"/>
      </rPr>
      <t xml:space="preserve">22/04/2020. </t>
    </r>
    <r>
      <rPr>
        <sz val="11"/>
        <color theme="1"/>
        <rFont val="Arial"/>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</si>
  <si>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family val="2"/>
      </rPr>
      <t xml:space="preserve">20/04/2020.  </t>
    </r>
    <r>
      <rPr>
        <sz val="11"/>
        <color theme="1"/>
        <rFont val="Arial"/>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</si>
  <si>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La actividad presentó incumpliendo, toda vez que, no se evidenció el cumplimiento del indicador establecido para la actividad (acta).</t>
    </r>
  </si>
  <si>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family val="2"/>
      </rPr>
      <t xml:space="preserve">Acta 1 del 27/01/2020, </t>
    </r>
    <r>
      <rPr>
        <sz val="11"/>
        <rFont val="Arial"/>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family val="2"/>
      </rPr>
      <t xml:space="preserve">Acta 2 del 04/02/2020, </t>
    </r>
    <r>
      <rPr>
        <sz val="11"/>
        <rFont val="Arial"/>
        <family val="2"/>
      </rPr>
      <t xml:space="preserve">cuyo orden del día incluyó la revisión de los bienes que actualmente figuran de propiedad privada, adjudicación con valores y áreas diferentes y predios con incertidumbre.
</t>
    </r>
  </si>
  <si>
    <r>
      <t xml:space="preserve">Hallazgo 6. Revocatoria de actos administrativos – subsidios (A6) (D2)  </t>
    </r>
    <r>
      <rPr>
        <sz val="11"/>
        <color theme="1"/>
        <rFont val="Arial"/>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family val="2"/>
      </rPr>
      <t xml:space="preserve">, así: </t>
    </r>
    <r>
      <rPr>
        <sz val="11"/>
        <color rgb="FFFF0000"/>
        <rFont val="Arial"/>
        <family val="2"/>
      </rPr>
      <t>Santa Inés</t>
    </r>
    <r>
      <rPr>
        <sz val="11"/>
        <color theme="1"/>
        <rFont val="Arial"/>
        <family val="2"/>
      </rPr>
      <t xml:space="preserve"> – Vereda el Tambo Quemao – Municipio de Rionegro Departamento de Santander,</t>
    </r>
    <r>
      <rPr>
        <sz val="11"/>
        <color rgb="FFFF0000"/>
        <rFont val="Arial"/>
        <family val="2"/>
      </rPr>
      <t xml:space="preserve"> Parcela Villa Diana</t>
    </r>
    <r>
      <rPr>
        <sz val="11"/>
        <color theme="1"/>
        <rFont val="Arial"/>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family val="2"/>
      </rPr>
      <t>El Bado</t>
    </r>
    <r>
      <rPr>
        <sz val="11"/>
        <color theme="1"/>
        <rFont val="Arial"/>
        <family val="2"/>
      </rPr>
      <t xml:space="preserve"> - Municipio de la Unión – Departamento de Nariño matrícula 2048-27927 Y</t>
    </r>
    <r>
      <rPr>
        <sz val="11"/>
        <color rgb="FFFF0000"/>
        <rFont val="Arial"/>
        <family val="2"/>
      </rPr>
      <t xml:space="preserve"> La Esperanza y Normandía o la Calera.</t>
    </r>
    <r>
      <rPr>
        <sz val="11"/>
        <color theme="1"/>
        <rFont val="Arial"/>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family val="2"/>
      </rPr>
      <t xml:space="preserve">
</t>
    </r>
  </si>
  <si>
    <r>
      <rPr>
        <b/>
        <sz val="11"/>
        <color theme="1"/>
        <rFont val="Arial"/>
        <family val="2"/>
      </rPr>
      <t xml:space="preserve">21/01/2020. Octubre: </t>
    </r>
    <r>
      <rPr>
        <sz val="11"/>
        <color theme="1"/>
        <rFont val="Arial"/>
        <family val="2"/>
      </rPr>
      <t xml:space="preserve">Se reportan 2 revocatorias : predios Santa Inés y El Bado quedando pendiente la revocatoria del predio Villa Diana. 
</t>
    </r>
    <r>
      <rPr>
        <b/>
        <sz val="11"/>
        <color theme="1"/>
        <rFont val="Arial"/>
        <family val="2"/>
      </rPr>
      <t xml:space="preserve">Abril: </t>
    </r>
    <r>
      <rPr>
        <sz val="11"/>
        <color theme="1"/>
        <rFont val="Arial"/>
        <family val="2"/>
      </rPr>
      <t xml:space="preserve">Se anexa resolución de revocatoria correspondiente al Predio Villa Diana, se encontraba pendiente por reportar (se anexa soporte). </t>
    </r>
  </si>
  <si>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family val="2"/>
      </rPr>
      <t xml:space="preserve">
Actividad Incumplida</t>
    </r>
    <r>
      <rPr>
        <sz val="11"/>
        <color theme="1"/>
        <rFont val="Arial"/>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</si>
  <si>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rPr>
        <b/>
        <sz val="11"/>
        <color theme="1"/>
        <rFont val="Arial"/>
        <family val="2"/>
      </rPr>
      <t xml:space="preserve">21/04/2020. </t>
    </r>
    <r>
      <rPr>
        <sz val="11"/>
        <color theme="1"/>
        <rFont val="Arial"/>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</si>
  <si>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family val="2"/>
      </rPr>
      <t xml:space="preserve">27/08/2020. </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</si>
  <si>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family val="2"/>
      </rPr>
      <t xml:space="preserve">
Actividad Incumplida</t>
    </r>
    <r>
      <rPr>
        <sz val="11"/>
        <color theme="1"/>
        <rFont val="Arial"/>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</si>
  <si>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rPr>
        <b/>
        <sz val="11"/>
        <color theme="1"/>
        <rFont val="Arial"/>
        <family val="2"/>
      </rPr>
      <t>21/04/2020.</t>
    </r>
    <r>
      <rPr>
        <sz val="11"/>
        <color theme="1"/>
        <rFont val="Arial"/>
        <family val="2"/>
      </rPr>
      <t xml:space="preserve"> 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administrativa (se anexa soporte de corrección). 
</t>
    </r>
    <r>
      <rPr>
        <b/>
        <sz val="11"/>
        <color theme="1"/>
        <rFont val="Arial"/>
        <family val="2"/>
      </rPr>
      <t>Predio VILLA DIANA</t>
    </r>
    <r>
      <rPr>
        <sz val="11"/>
        <color theme="1"/>
        <rFont val="Arial"/>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family val="2"/>
      </rPr>
      <t xml:space="preserve">22/04/2020. </t>
    </r>
    <r>
      <rPr>
        <sz val="11"/>
        <color theme="1"/>
        <rFont val="Arial"/>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</si>
  <si>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family val="2"/>
      </rPr>
      <t xml:space="preserve">14/07/2020. </t>
    </r>
    <r>
      <rPr>
        <sz val="11"/>
        <color theme="1"/>
        <rFont val="Arial"/>
        <family val="2"/>
      </rPr>
      <t>En cuanto la Parcelación Villa Diana,</t>
    </r>
    <r>
      <rPr>
        <b/>
        <sz val="11"/>
        <color theme="1"/>
        <rFont val="Arial"/>
        <family val="2"/>
      </rPr>
      <t xml:space="preserve"> </t>
    </r>
    <r>
      <rPr>
        <sz val="11"/>
        <color theme="1"/>
        <rFont val="Arial"/>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</si>
  <si>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r>
      <t xml:space="preserve">27/01/2021.  </t>
    </r>
    <r>
      <rPr>
        <sz val="11"/>
        <color theme="1"/>
        <rFont val="Arial"/>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</si>
  <si>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 xml:space="preserve">28/08/2020. </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family val="2"/>
      </rPr>
      <t xml:space="preserve">
21/10/2020. </t>
    </r>
    <r>
      <rPr>
        <sz val="11"/>
        <color theme="1"/>
        <rFont val="Arial"/>
        <family val="2"/>
      </rPr>
      <t xml:space="preserve">En cuanto a las evidencias suministradas se observó lo siguiente:
</t>
    </r>
    <r>
      <rPr>
        <b/>
        <sz val="11"/>
        <color theme="1"/>
        <rFont val="Arial"/>
        <family val="2"/>
      </rPr>
      <t xml:space="preserve">PARCELA VILLA DIANA, </t>
    </r>
    <r>
      <rPr>
        <sz val="11"/>
        <color theme="1"/>
        <rFont val="Arial"/>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family val="2"/>
      </rPr>
      <t xml:space="preserve">Resolución 477 del 31/01/2020 </t>
    </r>
    <r>
      <rPr>
        <sz val="11"/>
        <color theme="1"/>
        <rFont val="Arial"/>
        <family val="2"/>
      </rPr>
      <t xml:space="preserve">HUGO ALBERTO GARCÍAS SIERRA, la cual fue notificada a la ORIP de Maicao mediante comunicación 20204100992971 del 02/10/2020, para su correspondiente registro.
</t>
    </r>
    <r>
      <rPr>
        <b/>
        <sz val="11"/>
        <color theme="1"/>
        <rFont val="Arial"/>
        <family val="2"/>
      </rPr>
      <t>Resolución 4772 del 06/05/2019</t>
    </r>
    <r>
      <rPr>
        <sz val="11"/>
        <color theme="1"/>
        <rFont val="Arial"/>
        <family val="2"/>
      </rPr>
      <t xml:space="preserve">, GILBERTO NACIOANO POLO MORRÓN,  la cual fue notificada a la ORIP de Maicao mediante comunicación 20204100402081 del 04/05/2020, para su correspondiente registro.
</t>
    </r>
    <r>
      <rPr>
        <b/>
        <sz val="11"/>
        <color theme="1"/>
        <rFont val="Arial"/>
        <family val="2"/>
      </rPr>
      <t>Resolución 4773 del 06/05/2019,</t>
    </r>
    <r>
      <rPr>
        <sz val="11"/>
        <color theme="1"/>
        <rFont val="Arial"/>
        <family val="2"/>
      </rPr>
      <t xml:space="preserve"> ÁNGEL ANTONIO TORRES TORRE,  la cual fue notificada a la ORIP de Maicao mediante comunicación 20204100402061 del 04/05/2020, para su correspondiente registro.
</t>
    </r>
    <r>
      <rPr>
        <b/>
        <sz val="11"/>
        <color theme="1"/>
        <rFont val="Arial"/>
        <family val="2"/>
      </rPr>
      <t xml:space="preserve">Resolución 4774 del 06/05/2019, </t>
    </r>
    <r>
      <rPr>
        <sz val="11"/>
        <color theme="1"/>
        <rFont val="Arial"/>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family val="2"/>
      </rPr>
      <t>PREDIO EL BADO,</t>
    </r>
    <r>
      <rPr>
        <sz val="11"/>
        <color theme="1"/>
        <rFont val="Arial"/>
        <family val="2"/>
      </rPr>
      <t xml:space="preserve"> Que en atención a la acciones de tutela del 2017 y 2018 se ordenó a la Agencia reubicar a las señoras  MARÍA MENESES ROSALES y  ANA LUCIA YARPAS RIVERA y su familia, observándose lo siguiente: 
</t>
    </r>
    <r>
      <rPr>
        <b/>
        <sz val="11"/>
        <color theme="1"/>
        <rFont val="Arial"/>
        <family val="2"/>
      </rPr>
      <t>Resolución 10538 del 29/07/2019,</t>
    </r>
    <r>
      <rPr>
        <sz val="11"/>
        <color theme="1"/>
        <rFont val="Arial"/>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Resolución 1798 del 28/11/2017,</t>
    </r>
    <r>
      <rPr>
        <sz val="11"/>
        <color theme="1"/>
        <rFont val="Arial"/>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 xml:space="preserve">
PREDIO LA CALERA</t>
    </r>
    <r>
      <rPr>
        <sz val="11"/>
        <color theme="1"/>
        <rFont val="Arial"/>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family val="2"/>
      </rPr>
      <t xml:space="preserve">
PREDIO SANTA INÉS</t>
    </r>
    <r>
      <rPr>
        <sz val="11"/>
        <color theme="1"/>
        <rFont val="Arial"/>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family val="2"/>
      </rPr>
      <t>Ricardo Sandoval.</t>
    </r>
    <r>
      <rPr>
        <sz val="11"/>
        <color theme="1"/>
        <rFont val="Arial"/>
        <family val="2"/>
      </rPr>
      <t xml:space="preserve">
Resolución 9030 del 23/09/2020 </t>
    </r>
    <r>
      <rPr>
        <sz val="11"/>
        <color rgb="FFFF0000"/>
        <rFont val="Arial"/>
        <family val="2"/>
      </rPr>
      <t xml:space="preserve">Cecilia Solano
</t>
    </r>
    <r>
      <rPr>
        <sz val="11"/>
        <color theme="1"/>
        <rFont val="Arial"/>
        <family val="2"/>
      </rPr>
      <t xml:space="preserve">Resolución 9031 del 2309/2020 </t>
    </r>
    <r>
      <rPr>
        <sz val="11"/>
        <color rgb="FFFF0000"/>
        <rFont val="Arial"/>
        <family val="2"/>
      </rPr>
      <t xml:space="preserve">Olga Patricia Solano
</t>
    </r>
    <r>
      <rPr>
        <sz val="11"/>
        <color theme="1"/>
        <rFont val="Arial"/>
        <family val="2"/>
      </rPr>
      <t xml:space="preserve">Resolución 9032 del 23/09/2020 </t>
    </r>
    <r>
      <rPr>
        <sz val="11"/>
        <color rgb="FFFF0000"/>
        <rFont val="Arial"/>
        <family val="2"/>
      </rPr>
      <t>Ángel María</t>
    </r>
    <r>
      <rPr>
        <sz val="11"/>
        <color theme="1"/>
        <rFont val="Arial"/>
        <family val="2"/>
      </rPr>
      <t xml:space="preserve">
Resolución 9033 del 23/09/2020 </t>
    </r>
    <r>
      <rPr>
        <sz val="11"/>
        <color rgb="FFFF0000"/>
        <rFont val="Arial"/>
        <family val="2"/>
      </rPr>
      <t xml:space="preserve">Olga Rodríguez
</t>
    </r>
    <r>
      <rPr>
        <sz val="11"/>
        <color theme="1"/>
        <rFont val="Arial"/>
        <family val="2"/>
      </rPr>
      <t xml:space="preserve">Resolución 9034 del 23/09/2020 </t>
    </r>
    <r>
      <rPr>
        <sz val="11"/>
        <color rgb="FFFF0000"/>
        <rFont val="Arial"/>
        <family val="2"/>
      </rPr>
      <t>Ana Stella Carrillo</t>
    </r>
    <r>
      <rPr>
        <sz val="11"/>
        <color theme="1"/>
        <rFont val="Arial"/>
        <family val="2"/>
      </rPr>
      <t xml:space="preserve">
Resolución 9035 del 23/09/2020 </t>
    </r>
    <r>
      <rPr>
        <sz val="11"/>
        <color rgb="FFFF0000"/>
        <rFont val="Arial"/>
        <family val="2"/>
      </rPr>
      <t>Arnulfo Pabón</t>
    </r>
    <r>
      <rPr>
        <sz val="11"/>
        <color theme="1"/>
        <rFont val="Arial"/>
        <family val="2"/>
      </rPr>
      <t xml:space="preserve">
Resolución 9036 del 23/09/2020</t>
    </r>
    <r>
      <rPr>
        <sz val="11"/>
        <color rgb="FFFF0000"/>
        <rFont val="Arial"/>
        <family val="2"/>
      </rPr>
      <t xml:space="preserve"> Diosenel Márquez</t>
    </r>
    <r>
      <rPr>
        <sz val="11"/>
        <color theme="1"/>
        <rFont val="Arial"/>
        <family val="2"/>
      </rPr>
      <t xml:space="preserve">
Resolución 9037 del 23/09/2020 </t>
    </r>
    <r>
      <rPr>
        <sz val="11"/>
        <color rgb="FFFF0000"/>
        <rFont val="Arial"/>
        <family val="2"/>
      </rPr>
      <t>Gregorio Contreras</t>
    </r>
    <r>
      <rPr>
        <sz val="11"/>
        <color theme="1"/>
        <rFont val="Arial"/>
        <family val="2"/>
      </rPr>
      <t xml:space="preserve">
Resolución 9038 del 23/09/2020 </t>
    </r>
    <r>
      <rPr>
        <sz val="11"/>
        <color rgb="FFFF0000"/>
        <rFont val="Arial"/>
        <family val="2"/>
      </rPr>
      <t>Israel Velásquez</t>
    </r>
    <r>
      <rPr>
        <sz val="11"/>
        <color theme="1"/>
        <rFont val="Arial"/>
        <family val="2"/>
      </rPr>
      <t xml:space="preserve">
Resolución 9039 del 23/09/2020 </t>
    </r>
    <r>
      <rPr>
        <sz val="11"/>
        <color rgb="FFFF0000"/>
        <rFont val="Arial"/>
        <family val="2"/>
      </rPr>
      <t>Gilberto Bernal</t>
    </r>
    <r>
      <rPr>
        <sz val="11"/>
        <color theme="1"/>
        <rFont val="Arial"/>
        <family val="2"/>
      </rPr>
      <t xml:space="preserve">
Resolución 9040 del 23/09/2020 </t>
    </r>
    <r>
      <rPr>
        <sz val="11"/>
        <color rgb="FFFF0000"/>
        <rFont val="Arial"/>
        <family val="2"/>
      </rPr>
      <t>Yecit Gómez</t>
    </r>
    <r>
      <rPr>
        <sz val="11"/>
        <color theme="1"/>
        <rFont val="Arial"/>
        <family val="2"/>
      </rPr>
      <t xml:space="preserve">
Resolución 9041 del 23/09/2020 </t>
    </r>
    <r>
      <rPr>
        <sz val="11"/>
        <color rgb="FFFF0000"/>
        <rFont val="Arial"/>
        <family val="2"/>
      </rPr>
      <t>Luis Evelio Vergel</t>
    </r>
    <r>
      <rPr>
        <sz val="11"/>
        <color theme="1"/>
        <rFont val="Arial"/>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</si>
  <si>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21/01/2021.  </t>
    </r>
    <r>
      <rPr>
        <sz val="11"/>
        <color theme="1"/>
        <rFont val="Arial"/>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</si>
  <si>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27/08/2020.</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</si>
  <si>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family val="2"/>
      </rPr>
      <t xml:space="preserve">
Actividad Incumplida</t>
    </r>
    <r>
      <rPr>
        <sz val="11"/>
        <color theme="1"/>
        <rFont val="Arial"/>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</si>
  <si>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rPr>
        <b/>
        <sz val="11"/>
        <color theme="1"/>
        <rFont val="Arial"/>
        <family val="2"/>
      </rPr>
      <t xml:space="preserve">21/04/2020.  </t>
    </r>
    <r>
      <rPr>
        <sz val="11"/>
        <color theme="1"/>
        <rFont val="Arial"/>
        <family val="2"/>
      </rPr>
      <t xml:space="preserve">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t>
    </r>
    <r>
      <rPr>
        <b/>
        <sz val="11"/>
        <color theme="1"/>
        <rFont val="Arial"/>
        <family val="2"/>
      </rPr>
      <t>Predio VILLA DIANA</t>
    </r>
    <r>
      <rPr>
        <sz val="11"/>
        <color theme="1"/>
        <rFont val="Arial"/>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</si>
  <si>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family val="2"/>
      </rPr>
      <t xml:space="preserve">14/07/2020. </t>
    </r>
    <r>
      <rPr>
        <sz val="11"/>
        <color theme="1"/>
        <rFont val="Arial"/>
        <family val="2"/>
      </rPr>
      <t>Se observó el</t>
    </r>
    <r>
      <rPr>
        <b/>
        <sz val="11"/>
        <color theme="1"/>
        <rFont val="Arial"/>
        <family val="2"/>
      </rPr>
      <t xml:space="preserve"> </t>
    </r>
    <r>
      <rPr>
        <sz val="11"/>
        <color theme="1"/>
        <rFont val="Arial"/>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family val="2"/>
      </rPr>
      <t xml:space="preserve">
Predio El Bado</t>
    </r>
    <r>
      <rPr>
        <sz val="11"/>
        <color theme="1"/>
        <rFont val="Arial"/>
        <family val="2"/>
      </rPr>
      <t xml:space="preserve">, </t>
    </r>
    <r>
      <rPr>
        <b/>
        <sz val="11"/>
        <color theme="1"/>
        <rFont val="Arial"/>
        <family val="2"/>
      </rPr>
      <t xml:space="preserve">La Unión, Nariño, </t>
    </r>
    <r>
      <rPr>
        <sz val="11"/>
        <color theme="1"/>
        <rFont val="Arial"/>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family val="2"/>
      </rPr>
      <t>Predio Villa Diana, Maicao, La Guajira</t>
    </r>
    <r>
      <rPr>
        <sz val="11"/>
        <color theme="1"/>
        <rFont val="Arial"/>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</si>
  <si>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family val="2"/>
      </rPr>
      <t>09/06/2020:</t>
    </r>
    <r>
      <rPr>
        <sz val="11"/>
        <color theme="1"/>
        <rFont val="Arial"/>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31/08/2020.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</si>
  <si>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 xml:space="preserve">28/01/2021. </t>
    </r>
    <r>
      <rPr>
        <sz val="11"/>
        <color theme="1"/>
        <rFont val="Arial"/>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</si>
  <si>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family val="2"/>
      </rPr>
      <t>28/08/2020.</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family val="2"/>
      </rPr>
      <t>21/10/2020.</t>
    </r>
    <r>
      <rPr>
        <sz val="11"/>
        <color theme="1"/>
        <rFont val="Arial"/>
        <family val="2"/>
      </rPr>
      <t xml:space="preserve"> En concordancia con los avances evidenciados por la Oficina de Control Interno en la AME-265, a continuación se relacionan los memorando de traslado observados: 
</t>
    </r>
    <r>
      <rPr>
        <b/>
        <sz val="11"/>
        <color theme="1"/>
        <rFont val="Arial"/>
        <family val="2"/>
      </rPr>
      <t xml:space="preserve">
Predio Villa Diana,</t>
    </r>
    <r>
      <rPr>
        <sz val="11"/>
        <color theme="1"/>
        <rFont val="Arial"/>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family val="2"/>
      </rPr>
      <t>Predio La Calera</t>
    </r>
    <r>
      <rPr>
        <sz val="11"/>
        <color theme="1"/>
        <rFont val="Arial"/>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family val="2"/>
      </rPr>
      <t>Predio Santa Inés</t>
    </r>
    <r>
      <rPr>
        <sz val="11"/>
        <color theme="1"/>
        <rFont val="Arial"/>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</si>
  <si>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family val="2"/>
      </rPr>
      <t xml:space="preserve">21/01/2021.  </t>
    </r>
    <r>
      <rPr>
        <sz val="11"/>
        <color theme="1"/>
        <rFont val="Arial"/>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family val="2"/>
      </rPr>
      <t xml:space="preserve">
Predio Santa Inés,</t>
    </r>
    <r>
      <rPr>
        <sz val="11"/>
        <color theme="1"/>
        <rFont val="Arial"/>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family val="2"/>
      </rPr>
      <t>Predio La Calera</t>
    </r>
    <r>
      <rPr>
        <sz val="11"/>
        <color theme="1"/>
        <rFont val="Arial"/>
        <family val="2"/>
      </rPr>
      <t xml:space="preserve">, no se allegó memorando de comunicación de la Resolución 9467.
</t>
    </r>
    <r>
      <rPr>
        <b/>
        <sz val="11"/>
        <color theme="1"/>
        <rFont val="Arial"/>
        <family val="2"/>
      </rPr>
      <t xml:space="preserve">
28/01/2021.  </t>
    </r>
    <r>
      <rPr>
        <sz val="11"/>
        <color theme="1"/>
        <rFont val="Arial"/>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family val="2"/>
      </rPr>
      <t xml:space="preserve">Predio Santa Inés, </t>
    </r>
    <r>
      <rPr>
        <sz val="11"/>
        <color theme="1"/>
        <rFont val="Arial"/>
        <family val="2"/>
      </rPr>
      <t xml:space="preserve">se observó memorando 20214100006963 del 26/01/2021, mediante el cual se remitió la Res 22977 Ismenia Moncada y  Res 18757 Ismael Castellanos.
</t>
    </r>
    <r>
      <rPr>
        <b/>
        <sz val="11"/>
        <color theme="1"/>
        <rFont val="Arial"/>
        <family val="2"/>
      </rPr>
      <t xml:space="preserve">Predio La Calera, </t>
    </r>
    <r>
      <rPr>
        <sz val="11"/>
        <color theme="1"/>
        <rFont val="Arial"/>
        <family val="2"/>
      </rPr>
      <t xml:space="preserve">se observó memorando 20204100224113 del 05/10/2020, mediante el cual se remitió la Res 9467 Otilia Herrera.
</t>
    </r>
    <r>
      <rPr>
        <b/>
        <sz val="11"/>
        <color theme="1"/>
        <rFont val="Arial"/>
        <family val="2"/>
      </rPr>
      <t xml:space="preserve">21/10/2020. </t>
    </r>
    <r>
      <rPr>
        <sz val="11"/>
        <color theme="1"/>
        <rFont val="Arial"/>
        <family val="2"/>
      </rPr>
      <t xml:space="preserve">En concordancia con los avances evidenciados por la Oficina de Control Interno en la AME-265, a continuación se relacionan los memorando de traslado observados: 
</t>
    </r>
    <r>
      <rPr>
        <b/>
        <sz val="11"/>
        <color theme="1"/>
        <rFont val="Arial"/>
        <family val="2"/>
      </rPr>
      <t>Predio Villa Diana</t>
    </r>
    <r>
      <rPr>
        <sz val="11"/>
        <color theme="1"/>
        <rFont val="Arial"/>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family val="2"/>
      </rPr>
      <t xml:space="preserve">27/01/2021. </t>
    </r>
    <r>
      <rPr>
        <sz val="11"/>
        <color theme="1"/>
        <rFont val="Arial"/>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family val="2"/>
      </rPr>
      <t xml:space="preserve">28/01/2021. </t>
    </r>
    <r>
      <rPr>
        <sz val="11"/>
        <color theme="1"/>
        <rFont val="Arial"/>
        <family val="2"/>
      </rPr>
      <t xml:space="preserve"> La Subdirección de Acceso a Tierras en Zonas Focalizadas mediante correo electrónico allegó los siguiente memorando de comunicación a la SATN así:
</t>
    </r>
    <r>
      <rPr>
        <b/>
        <sz val="11"/>
        <color theme="1"/>
        <rFont val="Arial"/>
        <family val="2"/>
      </rPr>
      <t>Memorando 20214100006963 del 26/01/2021,</t>
    </r>
    <r>
      <rPr>
        <sz val="11"/>
        <color theme="1"/>
        <rFont val="Arial"/>
        <family val="2"/>
      </rPr>
      <t xml:space="preserve"> mediante el cual se remitió la Res 22977 Ismenia Moncada y  Res 18757 Ismael Castellanos, pertenecientes al Predio Santa Inés.
</t>
    </r>
    <r>
      <rPr>
        <b/>
        <sz val="11"/>
        <color theme="1"/>
        <rFont val="Arial"/>
        <family val="2"/>
      </rPr>
      <t>Memorando 20204100224113 del 05/10/2020</t>
    </r>
    <r>
      <rPr>
        <sz val="11"/>
        <color theme="1"/>
        <rFont val="Arial"/>
        <family val="2"/>
      </rPr>
      <t>, mediante el cual se remitió la Res 9467 Otilia Herrera del Predio La Calera.</t>
    </r>
  </si>
  <si>
    <r>
      <rPr>
        <b/>
        <sz val="11"/>
        <color theme="1"/>
        <rFont val="Arial"/>
        <family val="2"/>
      </rPr>
      <t xml:space="preserve">27/08/2020. </t>
    </r>
    <r>
      <rPr>
        <sz val="11"/>
        <color theme="1"/>
        <rFont val="Arial"/>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</si>
  <si>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t xml:space="preserve">Actividad incumplida- </t>
    </r>
    <r>
      <rPr>
        <sz val="11"/>
        <color indexed="8"/>
        <rFont val="Arial"/>
        <family val="2"/>
      </rPr>
      <t>La dependencia no reporta avance en la estructuración  del formato</t>
    </r>
  </si>
  <si>
    <r>
      <rPr>
        <b/>
        <sz val="11"/>
        <color indexed="8"/>
        <rFont val="Arial"/>
        <family val="2"/>
      </rPr>
      <t>23/04/2020.</t>
    </r>
    <r>
      <rPr>
        <sz val="11"/>
        <color indexed="8"/>
        <rFont val="Arial"/>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</si>
  <si>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rgb="FF000000"/>
        <rFont val="Arial"/>
        <family val="2"/>
      </rPr>
      <t xml:space="preserve">14/07/2020. </t>
    </r>
    <r>
      <rPr>
        <sz val="11"/>
        <color rgb="FF000000"/>
        <rFont val="Arial"/>
        <family val="2"/>
      </rPr>
      <t>La Dirección de Acceso a Tierras a través de correo electrónico del  02/07/2020 indicó que, "d</t>
    </r>
    <r>
      <rPr>
        <i/>
        <sz val="11"/>
        <color rgb="FF000000"/>
        <rFont val="Arial"/>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</si>
  <si>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family val="2"/>
      </rPr>
      <t xml:space="preserve">
31/08/2020. </t>
    </r>
    <r>
      <rPr>
        <sz val="11"/>
        <color indexed="8"/>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</si>
  <si>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r>
      <rPr>
        <b/>
        <sz val="11"/>
        <color theme="1"/>
        <rFont val="Arial"/>
        <family val="2"/>
      </rPr>
      <t xml:space="preserve">30/12/2019. </t>
    </r>
    <r>
      <rPr>
        <sz val="11"/>
        <color theme="1"/>
        <rFont val="Arial"/>
        <family val="2"/>
      </rPr>
      <t>Se observó el Acta 001 del 03/09/2019  y listado de asistencia de la mesa de trabajo realizada para llevar a cabo la revisión del Manual e Políticas Contables, con el fin de analizar la inclusión de las observaciones planteadas por la CGR.</t>
    </r>
  </si>
  <si>
    <r>
      <t>30/12/2019.</t>
    </r>
    <r>
      <rPr>
        <sz val="11"/>
        <color theme="1"/>
        <rFont val="Arial"/>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</si>
  <si>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t xml:space="preserve">Hallazgo 9. Ejecución de reservas presupuestales constituidas en la vigencia 2017 (A9)  </t>
    </r>
    <r>
      <rPr>
        <sz val="11"/>
        <color indexed="8"/>
        <rFont val="Arial"/>
        <family val="2"/>
      </rPr>
      <t>Al cierre de la vigencia 2017, l</t>
    </r>
    <r>
      <rPr>
        <sz val="11"/>
        <color rgb="FFFF0000"/>
        <rFont val="Arial"/>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family val="2"/>
      </rPr>
      <t xml:space="preserve">
Respuesta de la Entidad</t>
    </r>
    <r>
      <rPr>
        <sz val="11"/>
        <color indexed="8"/>
        <rFont val="Arial"/>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family val="2"/>
      </rPr>
      <t>Análisis de respuesta</t>
    </r>
    <r>
      <rPr>
        <sz val="11"/>
        <color indexed="8"/>
        <rFont val="Arial"/>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</si>
  <si>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rPr>
        <b/>
        <sz val="11"/>
        <color theme="1"/>
        <rFont val="Arial"/>
        <family val="2"/>
      </rPr>
      <t>21/01/2020.</t>
    </r>
    <r>
      <rPr>
        <sz val="11"/>
        <color theme="1"/>
        <rFont val="Arial"/>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</si>
  <si>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family val="2"/>
      </rPr>
      <t>21/04/2020.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</si>
  <si>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t xml:space="preserve">Hallazgo 10. Constitución de reservas presupuestales 2018 con aceptación de oferta (A10) (D3)  </t>
    </r>
    <r>
      <rPr>
        <sz val="11"/>
        <color rgb="FFFF0000"/>
        <rFont val="Arial"/>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family val="2"/>
      </rPr>
      <t xml:space="preserve">
Respuesta de la Entidad</t>
    </r>
    <r>
      <rPr>
        <sz val="11"/>
        <color theme="1"/>
        <rFont val="Arial"/>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family val="2"/>
      </rPr>
      <t xml:space="preserve">
Análisis de respuesta</t>
    </r>
    <r>
      <rPr>
        <sz val="11"/>
        <color theme="1"/>
        <rFont val="Arial"/>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</si>
  <si>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rPr>
        <b/>
        <sz val="11"/>
        <color theme="1"/>
        <rFont val="Arial"/>
        <family val="2"/>
      </rPr>
      <t xml:space="preserve">30/12/2019. </t>
    </r>
    <r>
      <rPr>
        <sz val="11"/>
        <color theme="1"/>
        <rFont val="Arial"/>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</si>
  <si>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family val="2"/>
      </rPr>
      <t xml:space="preserve">30/12/2019. </t>
    </r>
    <r>
      <rPr>
        <sz val="11"/>
        <color theme="1"/>
        <rFont val="Arial"/>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</si>
  <si>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family val="2"/>
      </rPr>
      <t xml:space="preserve">30/12/2019. </t>
    </r>
    <r>
      <rPr>
        <sz val="11"/>
        <color theme="1"/>
        <rFont val="Arial"/>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</si>
  <si>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color theme="1"/>
        <rFont val="Arial"/>
        <family val="2"/>
      </rPr>
      <t xml:space="preserve">09/07/2020.  </t>
    </r>
    <r>
      <rPr>
        <sz val="11"/>
        <color theme="1"/>
        <rFont val="Arial"/>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</si>
  <si>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t>La actividad presentó incumplimiento de acuerdo a lo planificado, lo anterior, conforme a los avances y evidencias suministradas por el responsable de ejecución el pasado 20/12/2019, "</t>
    </r>
    <r>
      <rPr>
        <i/>
        <sz val="11"/>
        <color theme="1"/>
        <rFont val="Arial"/>
        <family val="2"/>
      </rPr>
      <t>Pendiente, se agendará espacio para la tercera semana de diciembre con el IGAC y SINR</t>
    </r>
    <r>
      <rPr>
        <sz val="11"/>
        <color theme="1"/>
        <rFont val="Arial"/>
        <family val="2"/>
      </rPr>
      <t>".</t>
    </r>
  </si>
  <si>
    <r>
      <rPr>
        <b/>
        <sz val="11"/>
        <color theme="1"/>
        <rFont val="Arial"/>
        <family val="2"/>
      </rPr>
      <t xml:space="preserve">13/04/2020. </t>
    </r>
    <r>
      <rPr>
        <sz val="11"/>
        <color theme="1"/>
        <rFont val="Arial"/>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family val="2"/>
      </rPr>
      <t>pendiente, se agendará espacio para la tercera semana de diciembre con el IGAC y SINR</t>
    </r>
    <r>
      <rPr>
        <sz val="11"/>
        <color theme="1"/>
        <rFont val="Arial"/>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</si>
  <si>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t xml:space="preserve">Hallazgo 11. Constitución de reservas presupuestales 2018 por contratos de prestación de servicios (A11) (D4)  </t>
    </r>
    <r>
      <rPr>
        <sz val="11"/>
        <color theme="1"/>
        <rFont val="Arial"/>
        <family val="2"/>
      </rPr>
      <t xml:space="preserve">En verificación a la constitución de las reservas presupuestales, </t>
    </r>
    <r>
      <rPr>
        <sz val="11"/>
        <color rgb="FFFF0000"/>
        <rFont val="Arial"/>
        <family val="2"/>
      </rPr>
      <t>se observa que la Agencia Nacional de Tierras constituyó las siguientes partidas como reservas de apropiación, las cuales no se enmarcan en el criterio de “caso fortuito y/o fuerza mayor”</t>
    </r>
    <r>
      <rPr>
        <sz val="11"/>
        <color theme="1"/>
        <rFont val="Arial"/>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family val="2"/>
      </rPr>
      <t>Análisis de respuesta</t>
    </r>
    <r>
      <rPr>
        <sz val="11"/>
        <color theme="1"/>
        <rFont val="Arial"/>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</si>
  <si>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rPr>
        <b/>
        <sz val="11"/>
        <color theme="1"/>
        <rFont val="Arial"/>
        <family val="2"/>
      </rPr>
      <t>21/01/2020.</t>
    </r>
    <r>
      <rPr>
        <sz val="11"/>
        <color theme="1"/>
        <rFont val="Arial"/>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</si>
  <si>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21/12/2020. </t>
    </r>
    <r>
      <rPr>
        <sz val="11"/>
        <color theme="1"/>
        <rFont val="Arial"/>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family val="2"/>
      </rPr>
      <t>". 
Cabe señalar, que dada a la fecha de expedición del informe (14/01/2020), la actividad presentó cierre posterior a la fecha establecida para su finalización (31/10/2019).</t>
    </r>
  </si>
  <si>
    <r>
      <rPr>
        <b/>
        <sz val="11"/>
        <color theme="1"/>
        <rFont val="Arial"/>
        <family val="2"/>
      </rPr>
      <t xml:space="preserve">21/01/2020. </t>
    </r>
    <r>
      <rPr>
        <sz val="11"/>
        <color theme="1"/>
        <rFont val="Arial"/>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</si>
  <si>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family val="2"/>
      </rPr>
      <t>30/12/2019.</t>
    </r>
    <r>
      <rPr>
        <sz val="11"/>
        <color theme="1"/>
        <rFont val="Arial"/>
        <family val="2"/>
      </rPr>
      <t xml:space="preserve"> No se observaron los soportes que evidencien el reporte de cumplimiento realizado por el responsable de ejecución de la actividad.
</t>
    </r>
    <r>
      <rPr>
        <b/>
        <sz val="11"/>
        <color theme="1"/>
        <rFont val="Arial"/>
        <family val="2"/>
      </rPr>
      <t xml:space="preserve">21/12/2020. </t>
    </r>
    <r>
      <rPr>
        <sz val="11"/>
        <color theme="1"/>
        <rFont val="Arial"/>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</si>
  <si>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</si>
  <si>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12. Vigencias futuras (A12)  </t>
    </r>
    <r>
      <rPr>
        <sz val="11"/>
        <color theme="1"/>
        <rFont val="Arial"/>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</si>
  <si>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r>
      <rPr>
        <b/>
        <sz val="11"/>
        <color theme="1"/>
        <rFont val="Arial"/>
        <family val="2"/>
      </rPr>
      <t xml:space="preserve">20/04/2020. </t>
    </r>
    <r>
      <rPr>
        <sz val="11"/>
        <color theme="1"/>
        <rFont val="Arial"/>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</si>
  <si>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family val="2"/>
      </rPr>
      <t xml:space="preserve">30/12/2019. </t>
    </r>
    <r>
      <rPr>
        <sz val="11"/>
        <color theme="1"/>
        <rFont val="Arial"/>
        <family val="2"/>
      </rPr>
      <t xml:space="preserve">No se observaron los soportes que evidencien el reporte de cumplimiento realizado por el responsable de ejecución de la actividad.
</t>
    </r>
    <r>
      <rPr>
        <b/>
        <sz val="11"/>
        <color theme="1"/>
        <rFont val="Arial"/>
        <family val="2"/>
      </rPr>
      <t xml:space="preserve">
21/12/2020. </t>
    </r>
    <r>
      <rPr>
        <sz val="11"/>
        <color theme="1"/>
        <rFont val="Arial"/>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</si>
  <si>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</si>
  <si>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13. Convenio de Cooperación Internacional No. 784 de 2018 - Oficina de las Naciones Unidas contra la Droga y el Delito – UNODC (A13) (D5) </t>
    </r>
    <r>
      <rPr>
        <sz val="11"/>
        <color theme="1"/>
        <rFont val="Arial"/>
        <family val="2"/>
      </rPr>
      <t>Revisada la ejecución del convenio, se detectaron las siguientes falencias:
1.</t>
    </r>
    <r>
      <rPr>
        <sz val="11"/>
        <color rgb="FFFF0000"/>
        <rFont val="Arial"/>
        <family val="2"/>
      </rPr>
      <t xml:space="preserve"> No se evidenciaron Informes de Supervisión que evaluara ejecución detallada de los recursos financieros aportados por el contratista y la ANT.</t>
    </r>
    <r>
      <rPr>
        <sz val="11"/>
        <color theme="1"/>
        <rFont val="Arial"/>
        <family val="2"/>
      </rPr>
      <t xml:space="preserve">
2.</t>
    </r>
    <r>
      <rPr>
        <sz val="11"/>
        <color rgb="FFFF0000"/>
        <rFont val="Arial"/>
        <family val="2"/>
      </rPr>
      <t xml:space="preserve"> La Entidad (supervisión del convenio y el Comité Técnico Operativo) desconoce la ejecución detallada del manejo de los recursos trasferidos por la ANT al Organismo de Cooperación Internacional</t>
    </r>
    <r>
      <rPr>
        <sz val="11"/>
        <color theme="1"/>
        <rFont val="Arial"/>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family val="2"/>
      </rPr>
      <t xml:space="preserve">
Respuesta de la Entidad</t>
    </r>
    <r>
      <rPr>
        <sz val="11"/>
        <color theme="1"/>
        <rFont val="Arial"/>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family val="2"/>
      </rPr>
      <t xml:space="preserve">
Análisis de respuesta</t>
    </r>
    <r>
      <rPr>
        <sz val="11"/>
        <color theme="1"/>
        <rFont val="Arial"/>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</si>
  <si>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rPr>
        <b/>
        <sz val="11"/>
        <color theme="1"/>
        <rFont val="Arial"/>
        <family val="2"/>
      </rPr>
      <t xml:space="preserve">27/08/2020. </t>
    </r>
    <r>
      <rPr>
        <sz val="11"/>
        <color theme="1"/>
        <rFont val="Arial"/>
        <family val="2"/>
      </rPr>
      <t xml:space="preserve"> 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</si>
  <si>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20196001312331 del 30/12/2019 dirigido a las Naciones Unidas contra la droga y el delito - UNODC bajo asunto "</t>
    </r>
    <r>
      <rPr>
        <i/>
        <sz val="11"/>
        <rFont val="Arial"/>
        <family val="2"/>
      </rPr>
      <t>solicitud de información sobre alcance de la inmunidad de jurisdiccional frente a la presentación de la información financiera desagregada</t>
    </r>
    <r>
      <rPr>
        <sz val="11"/>
        <rFont val="Arial"/>
        <family val="2"/>
      </rPr>
      <t>" y el comunicado 20196001299921 del 24/12/20109 de asunto "s</t>
    </r>
    <r>
      <rPr>
        <i/>
        <sz val="11"/>
        <rFont val="Arial"/>
        <family val="2"/>
      </rPr>
      <t>olicitud de concepto convenios de cooperación internacional con organizaciones internacionales</t>
    </r>
    <r>
      <rPr>
        <sz val="11"/>
        <rFont val="Arial"/>
        <family val="2"/>
      </rPr>
      <t xml:space="preserve">". </t>
    </r>
  </si>
  <si>
    <r>
      <rPr>
        <b/>
        <sz val="11"/>
        <rFont val="Arial"/>
        <family val="2"/>
      </rPr>
      <t xml:space="preserve">20/04/2020. </t>
    </r>
    <r>
      <rPr>
        <sz val="11"/>
        <rFont val="Arial"/>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</si>
  <si>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</si>
  <si>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</si>
  <si>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</si>
  <si>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27/08/2020. </t>
    </r>
    <r>
      <rPr>
        <sz val="11"/>
        <color theme="1"/>
        <rFont val="Arial"/>
        <family val="2"/>
      </rPr>
      <t>Actividad reformulada (AME-434,  AME-435 y  AME-438)  con corte al III Trimestre de 2020.</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</si>
  <si>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family val="2"/>
      </rPr>
      <t xml:space="preserve">http://intranet.agenciadetierras.gov.co/index.php/adquisicion-de-bienes-y-servicios/ </t>
    </r>
    <r>
      <rPr>
        <sz val="11"/>
        <rFont val="Arial"/>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</si>
  <si>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rPr>
        <b/>
        <sz val="11"/>
        <rFont val="Arial"/>
        <family val="2"/>
      </rPr>
      <t>20/04/2020</t>
    </r>
    <r>
      <rPr>
        <sz val="11"/>
        <rFont val="Arial"/>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</si>
  <si>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family val="2"/>
      </rPr>
      <t xml:space="preserve">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</si>
  <si>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</si>
  <si>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</si>
  <si>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</si>
  <si>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</si>
  <si>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color theme="1"/>
        <rFont val="Arial"/>
        <family val="2"/>
      </rPr>
      <t xml:space="preserve">21/01/2020. </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</si>
  <si>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</si>
  <si>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</si>
  <si>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</si>
  <si>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</si>
  <si>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</si>
  <si>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t xml:space="preserve">Se observaron los siguientes avances de gestión:
</t>
    </r>
    <r>
      <rPr>
        <b/>
        <sz val="11"/>
        <color rgb="FF000000"/>
        <rFont val="Arial"/>
        <family val="2"/>
      </rPr>
      <t xml:space="preserve">Consejo de Estado. </t>
    </r>
    <r>
      <rPr>
        <sz val="11"/>
        <color rgb="FF000000"/>
        <rFont val="Arial"/>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</si>
  <si>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</si>
  <si>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Presentar al Comité de contratación los pronunciamientos emitidos por </t>
    </r>
    <r>
      <rPr>
        <b/>
        <sz val="11"/>
        <rFont val="Arial"/>
        <family val="2"/>
      </rPr>
      <t>Colombia Compra Eficiente,</t>
    </r>
    <r>
      <rPr>
        <sz val="11"/>
        <rFont val="Arial"/>
        <family val="2"/>
      </rPr>
      <t xml:space="preserve"> la Sala de Consulta y Servicio Civil del Consejo de Estado, el cooperante internacional y la</t>
    </r>
    <r>
      <rPr>
        <b/>
        <sz val="11"/>
        <rFont val="Arial"/>
        <family val="2"/>
      </rPr>
      <t xml:space="preserve"> Oficina Jurídica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</si>
  <si>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</si>
  <si>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Se observaron los siguientes avances de gestión:
</t>
    </r>
    <r>
      <rPr>
        <b/>
        <sz val="11"/>
        <color rgb="FF000000"/>
        <rFont val="Arial"/>
        <family val="2"/>
      </rPr>
      <t xml:space="preserve">Colombia Compra Eficiente. </t>
    </r>
    <r>
      <rPr>
        <sz val="11"/>
        <color rgb="FF000000"/>
        <rFont val="Arial"/>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family val="2"/>
      </rPr>
      <t>Consejo de Estado.</t>
    </r>
    <r>
      <rPr>
        <sz val="11"/>
        <color rgb="FF000000"/>
        <rFont val="Arial"/>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family val="2"/>
      </rPr>
      <t xml:space="preserve">Oficina de las Naciones Unidas contra la Droga y el Delito - UNODC. </t>
    </r>
    <r>
      <rPr>
        <sz val="11"/>
        <color rgb="FF000000"/>
        <rFont val="Arial"/>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</si>
  <si>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color theme="1"/>
        <rFont val="Arial"/>
        <family val="2"/>
      </rPr>
      <t>06/07/2020:</t>
    </r>
    <r>
      <rPr>
        <sz val="11"/>
        <color theme="1"/>
        <rFont val="Arial"/>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</si>
  <si>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13/10/2020</t>
    </r>
    <r>
      <rPr>
        <sz val="11"/>
        <color theme="1"/>
        <rFont val="Arial"/>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</si>
  <si>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</si>
  <si>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</si>
  <si>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</si>
  <si>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</si>
  <si>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</si>
  <si>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rPr>
        <b/>
        <sz val="11"/>
        <color theme="1"/>
        <rFont val="Arial"/>
        <family val="2"/>
      </rPr>
      <t xml:space="preserve">27/08/2020.  </t>
    </r>
    <r>
      <rPr>
        <sz val="11"/>
        <color theme="1"/>
        <rFont val="Arial"/>
        <family val="2"/>
      </rPr>
      <t>Actividad reformulada (AMC-434,  AMC-435 y  AMC-438)  con corte al III Trimestre de 2020.</t>
    </r>
  </si>
  <si>
    <r>
      <rPr>
        <b/>
        <sz val="11"/>
        <rFont val="Arial"/>
        <family val="2"/>
      </rPr>
      <t>20/04/2020.</t>
    </r>
    <r>
      <rPr>
        <sz val="11"/>
        <rFont val="Arial"/>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</si>
  <si>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</si>
  <si>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</si>
  <si>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Actividad reformulada (AMC-434,  AMC-435 y  AMC-438)  con corte al III Trimestre de 2020.</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</si>
  <si>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</si>
  <si>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22/01/2020.</t>
    </r>
    <r>
      <rPr>
        <sz val="11"/>
        <color theme="1"/>
        <rFont val="Arial"/>
        <family val="2"/>
      </rPr>
      <t xml:space="preserve">  Actividad reformulada (AMC-434,  AMC-435 y  AMC-438)  con corte al III Trimestre de 2020.</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</si>
  <si>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</si>
  <si>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</si>
  <si>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</si>
  <si>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</si>
  <si>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</si>
  <si>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
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</si>
  <si>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</si>
  <si>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15. Convenio Interadministrativo No. 850 de 2017 suscrito con la FAO (A15) (D7)  </t>
    </r>
    <r>
      <rPr>
        <sz val="11"/>
        <color indexed="8"/>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</si>
  <si>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rPr>
        <b/>
        <sz val="11"/>
        <color theme="1"/>
        <rFont val="Arial"/>
        <family val="2"/>
      </rPr>
      <t xml:space="preserve">27/08/2020. </t>
    </r>
    <r>
      <rPr>
        <sz val="11"/>
        <color theme="1"/>
        <rFont val="Arial"/>
        <family val="2"/>
      </rPr>
      <t>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</si>
  <si>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20196001299921 del 24/12/20109 de asunto "s</t>
    </r>
    <r>
      <rPr>
        <i/>
        <sz val="11"/>
        <rFont val="Arial"/>
        <family val="2"/>
      </rPr>
      <t>olicitud de concepto convenios de cooperación internacional con organizaciones internacionales</t>
    </r>
    <r>
      <rPr>
        <sz val="11"/>
        <rFont val="Arial"/>
        <family val="2"/>
      </rPr>
      <t xml:space="preserve">" y Concepto emitido por la FAO frente al régimen de inmunidades, mediante correo electrónico del 04/12/2019. </t>
    </r>
  </si>
  <si>
    <r>
      <rPr>
        <b/>
        <sz val="11"/>
        <rFont val="Arial"/>
        <family val="2"/>
      </rPr>
      <t>20/04/2020.</t>
    </r>
    <r>
      <rPr>
        <sz val="11"/>
        <rFont val="Arial"/>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</si>
  <si>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family val="2"/>
      </rPr>
      <t xml:space="preserve">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</si>
  <si>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</si>
  <si>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</si>
  <si>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r>
      <t xml:space="preserve">Hallazgo 15. Convenio Interadministrativo No. 850 de 2017 suscrito con la FAO (A15) (D7)  </t>
    </r>
    <r>
      <rPr>
        <sz val="11"/>
        <color indexed="8"/>
        <rFont val="Arial"/>
        <family val="2"/>
      </rPr>
      <t>La misma circunstancia se presenta respecto de los aportes que</t>
    </r>
    <r>
      <rPr>
        <sz val="11"/>
        <color rgb="FFFF0000"/>
        <rFont val="Arial"/>
        <family val="2"/>
      </rPr>
      <t xml:space="preserve"> la FAO se compromete a hacer en las adendas que corresponden a adiciones del convenio: </t>
    </r>
    <r>
      <rPr>
        <sz val="11"/>
        <color indexed="8"/>
        <rFont val="Arial"/>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family val="2"/>
      </rPr>
      <t>n el expediente no obre ningún informe respecto del manejo de los aportes realizados por la FAO,</t>
    </r>
    <r>
      <rPr>
        <sz val="11"/>
        <color indexed="8"/>
        <rFont val="Arial"/>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</si>
  <si>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22/01/2020.</t>
    </r>
    <r>
      <rPr>
        <sz val="11"/>
        <rFont val="Arial"/>
        <family val="2"/>
      </rPr>
      <t xml:space="preserve"> 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</si>
  <si>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</si>
  <si>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</si>
  <si>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21/01/2020.</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</si>
  <si>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</si>
  <si>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color theme="1"/>
        <rFont val="Arial"/>
        <family val="2"/>
      </rPr>
      <t>22/01/2020.</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</si>
  <si>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</si>
  <si>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</si>
  <si>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color theme="1"/>
        <rFont val="Arial"/>
        <family val="2"/>
      </rPr>
      <t>06/07/2020</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</si>
  <si>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</si>
  <si>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</si>
  <si>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06/07/2020:</t>
    </r>
    <r>
      <rPr>
        <sz val="11"/>
        <color theme="1"/>
        <rFont val="Arial"/>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</si>
  <si>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</si>
  <si>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</si>
  <si>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indexed="8"/>
        <rFont val="Arial"/>
        <family val="2"/>
      </rPr>
      <t xml:space="preserve">Hallazgo 16. Convenio Interadministrativo No. 875 de 2017 suscrito con la FAO (A16) (D8)  </t>
    </r>
    <r>
      <rPr>
        <sz val="11"/>
        <color rgb="FFFF0000"/>
        <rFont val="Arial"/>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family val="2"/>
      </rPr>
      <t>Análisis de respuesta</t>
    </r>
    <r>
      <rPr>
        <sz val="11"/>
        <color theme="1"/>
        <rFont val="Arial"/>
        <family val="2"/>
      </rPr>
      <t xml:space="preserve">
En los argumentos presentados en la respuesta de la entidad con las diferentes disposiciones normativas citadas,</t>
    </r>
    <r>
      <rPr>
        <sz val="11"/>
        <color rgb="FFFF0000"/>
        <rFont val="Arial"/>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family val="2"/>
      </rPr>
      <t xml:space="preserve">
El convenio, para efecto del presente análisis, necesariamente se debe asimilar a un contrato, donde</t>
    </r>
    <r>
      <rPr>
        <sz val="11"/>
        <color rgb="FFFF0000"/>
        <rFont val="Arial"/>
        <family val="2"/>
      </rPr>
      <t xml:space="preserve"> las obligaciones a cargo de las partes se deben establecer en forma clara haciendo parte del clausulado del mismo.</t>
    </r>
    <r>
      <rPr>
        <sz val="11"/>
        <color theme="1"/>
        <rFont val="Arial"/>
        <family val="2"/>
      </rPr>
      <t xml:space="preserve">
En el presente caso, </t>
    </r>
    <r>
      <rPr>
        <sz val="11"/>
        <color rgb="FFFF0000"/>
        <rFont val="Arial"/>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family val="2"/>
      </rPr>
      <t xml:space="preserve">
</t>
    </r>
    <r>
      <rPr>
        <sz val="11"/>
        <color rgb="FFFF0000"/>
        <rFont val="Arial"/>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family val="2"/>
      </rPr>
      <t xml:space="preserve">
Esta circunstancia, conlleva a que en el proceso auditor existiera imposibilidad de obtener evidencia para pronunciarse sobre la ejecución presupuestal de la vigencia 2018.
Adicionalmente, </t>
    </r>
    <r>
      <rPr>
        <sz val="11"/>
        <color rgb="FFFF0000"/>
        <rFont val="Arial"/>
        <family val="2"/>
      </rPr>
      <t>en este convenio se refleja la falta de oportunidad y eficiencia en el uso de los recursos, lo cual se puede ver en el lapso temporal, que supera más de 3 vigencias, sin evidencias en la ejecución presupuestal.</t>
    </r>
    <r>
      <rPr>
        <sz val="11"/>
        <color theme="1"/>
        <rFont val="Arial"/>
        <family val="2"/>
      </rPr>
      <t xml:space="preserve">
Hallazgo administrativo con presunto alcance disciplinario.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</si>
  <si>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</si>
  <si>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family val="2"/>
      </rPr>
      <t xml:space="preserve">07/07/2020. </t>
    </r>
    <r>
      <rPr>
        <sz val="11"/>
        <color theme="1"/>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</si>
  <si>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</si>
  <si>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family val="2"/>
      </rPr>
      <t>15/01/2021.</t>
    </r>
    <r>
      <rPr>
        <sz val="11"/>
        <color theme="1"/>
        <rFont val="Arial"/>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</si>
  <si>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</si>
  <si>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15/01/2021. </t>
    </r>
    <r>
      <rPr>
        <sz val="11"/>
        <color theme="1"/>
        <rFont val="Arial"/>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</si>
  <si>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 xml:space="preserve">
22/01/2020. </t>
    </r>
    <r>
      <rPr>
        <sz val="11"/>
        <rFont val="Arial"/>
        <family val="2"/>
      </rPr>
      <t xml:space="preserve">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</si>
  <si>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r>
      <rPr>
        <b/>
        <sz val="11"/>
        <rFont val="Arial"/>
        <family val="2"/>
      </rPr>
      <t xml:space="preserve">20/04/2020. </t>
    </r>
    <r>
      <rPr>
        <sz val="11"/>
        <rFont val="Arial"/>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</si>
  <si>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</si>
  <si>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</si>
  <si>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family val="2"/>
      </rPr>
      <t>15/01/2021.</t>
    </r>
    <r>
      <rPr>
        <sz val="11"/>
        <color theme="1"/>
        <rFont val="Arial"/>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family val="2"/>
      </rPr>
      <t xml:space="preserve"> http://intranet.agenciadetierras.gov.co/wp-content/uploads/2020/12/ADQBS-I-002-MANUAL-DE-SUPERVISI%C3%93N-V2.-.pdf</t>
    </r>
    <r>
      <rPr>
        <sz val="11"/>
        <color theme="1"/>
        <rFont val="Arial"/>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</si>
  <si>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rPr>
        <b/>
        <sz val="11"/>
        <color theme="1"/>
        <rFont val="Arial"/>
        <family val="2"/>
      </rPr>
      <t xml:space="preserve">21/01/2020.  </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</si>
  <si>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 xml:space="preserve">22/01/2020.  </t>
    </r>
    <r>
      <rPr>
        <sz val="11"/>
        <color theme="1"/>
        <rFont val="Arial"/>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</si>
  <si>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</si>
  <si>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</si>
  <si>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family val="2"/>
      </rPr>
      <t xml:space="preserve">17/04/2020.  </t>
    </r>
    <r>
      <rPr>
        <sz val="11"/>
        <color theme="1"/>
        <rFont val="Arial"/>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</si>
  <si>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actividad se encuentra en términos para su ejecución, sin embargo no se presentó avances parciales</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</si>
  <si>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</si>
  <si>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</si>
  <si>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</si>
  <si>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30/12/2019. </t>
    </r>
    <r>
      <rPr>
        <sz val="11"/>
        <color theme="1"/>
        <rFont val="Arial"/>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</si>
  <si>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indexed="8"/>
        <rFont val="Arial"/>
        <family val="2"/>
      </rPr>
      <t xml:space="preserve">Hallazgo 17. Convenio Interadministrativo No. 361 de 2016 suscrito con la FAO (A17) (D9) </t>
    </r>
    <r>
      <rPr>
        <b/>
        <sz val="11"/>
        <color rgb="FFFF0000"/>
        <rFont val="Arial"/>
        <family val="2"/>
      </rPr>
      <t xml:space="preserve"> </t>
    </r>
    <r>
      <rPr>
        <sz val="11"/>
        <color rgb="FFFF0000"/>
        <rFont val="Arial"/>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family val="2"/>
      </rPr>
      <t xml:space="preserve">
Análisis de respuesta</t>
    </r>
    <r>
      <rPr>
        <sz val="11"/>
        <color theme="1"/>
        <rFont val="Arial"/>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</si>
  <si>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rPr>
        <b/>
        <sz val="11"/>
        <color theme="1"/>
        <rFont val="Arial"/>
        <family val="2"/>
      </rPr>
      <t xml:space="preserve">27/08/2020. </t>
    </r>
    <r>
      <rPr>
        <sz val="11"/>
        <color theme="1"/>
        <rFont val="Arial"/>
        <family val="2"/>
      </rPr>
      <t xml:space="preserve"> Actividad reformulada (AME-434,  AME-435 y  AME-438)  con corte al III Trimestre de 2020.</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</si>
  <si>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family val="2"/>
      </rPr>
      <t>27/07/2020.</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</si>
  <si>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</si>
  <si>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</si>
  <si>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</si>
  <si>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</si>
  <si>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</si>
  <si>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</si>
  <si>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</si>
  <si>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rFont val="Arial"/>
        <family val="2"/>
      </rPr>
      <t xml:space="preserve">30/12/2019. </t>
    </r>
    <r>
      <rPr>
        <sz val="11"/>
        <rFont val="Arial"/>
        <family val="2"/>
      </rPr>
      <t>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</si>
  <si>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</si>
  <si>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</si>
  <si>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18. Planeación contrato interadministrativo 872 de 2017 (A18) (D10)  </t>
    </r>
    <r>
      <rPr>
        <sz val="11"/>
        <color indexed="8"/>
        <rFont val="Arial"/>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</si>
  <si>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rPr>
        <b/>
        <sz val="11"/>
        <color theme="1"/>
        <rFont val="Arial"/>
        <family val="2"/>
      </rPr>
      <t xml:space="preserve">30/12/2019. </t>
    </r>
    <r>
      <rPr>
        <sz val="11"/>
        <color theme="1"/>
        <rFont val="Arial"/>
        <family val="2"/>
      </rPr>
      <t xml:space="preserve"> La actividad presentó incumplimiento, dado que, no se allegaron los soportes que evidencien la gestión reportada.
</t>
    </r>
    <r>
      <rPr>
        <b/>
        <sz val="11"/>
        <color theme="1"/>
        <rFont val="Arial"/>
        <family val="2"/>
      </rPr>
      <t xml:space="preserve">
21/01/2020. </t>
    </r>
    <r>
      <rPr>
        <sz val="11"/>
        <color theme="1"/>
        <rFont val="Arial"/>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</si>
  <si>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t xml:space="preserve">Hallazgo 19. Sobrecosto contrato interadministrativo 872 de 2017, con COLVATEL (A19) (IP-1) (D11)  </t>
    </r>
    <r>
      <rPr>
        <sz val="11"/>
        <color theme="1"/>
        <rFont val="Arial"/>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</si>
  <si>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rPr>
        <b/>
        <sz val="11"/>
        <color theme="1"/>
        <rFont val="Arial"/>
        <family val="2"/>
      </rPr>
      <t>21/01/2020.</t>
    </r>
    <r>
      <rPr>
        <sz val="11"/>
        <color theme="1"/>
        <rFont val="Arial"/>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</si>
  <si>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family val="2"/>
      </rPr>
      <t xml:space="preserve">30/12/2019. </t>
    </r>
    <r>
      <rPr>
        <sz val="11"/>
        <color theme="1"/>
        <rFont val="Arial"/>
        <family val="2"/>
      </rPr>
      <t xml:space="preserve">La actividad presentó incumplimiento, dado que, no se allegaron los soportes que evidencien la gestión reportada.
</t>
    </r>
    <r>
      <rPr>
        <b/>
        <sz val="11"/>
        <color theme="1"/>
        <rFont val="Arial"/>
        <family val="2"/>
      </rPr>
      <t xml:space="preserve">
21/01/2020.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</si>
  <si>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</si>
  <si>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t xml:space="preserve">Hallazgo No. 20 - Desistimiento incumplimiento contrato interadministrativo 872 de 2017 COLVATEL (A20) (D12) (P1) </t>
    </r>
    <r>
      <rPr>
        <sz val="11"/>
        <color theme="1"/>
        <rFont val="Arial"/>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family val="2"/>
      </rPr>
      <t>Respuesta de la Entidad</t>
    </r>
    <r>
      <rPr>
        <sz val="11"/>
        <color theme="1"/>
        <rFont val="Arial"/>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family val="2"/>
      </rPr>
      <t>Análisis de respuesta</t>
    </r>
    <r>
      <rPr>
        <sz val="11"/>
        <color theme="1"/>
        <rFont val="Arial"/>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</si>
  <si>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Hallazgo 21. Convenio de Asociación No. 912 de 2018 Corporación PCN- Hileros.</t>
    </r>
    <r>
      <rPr>
        <sz val="11"/>
        <color indexed="8"/>
        <rFont val="Arial"/>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family val="2"/>
      </rPr>
      <t>No existen actividades de supervisión técnica y financiera desde el inicio (1° de agosto) hasta el informe del periodo noviembre 2018 – enero de 2019</t>
    </r>
    <r>
      <rPr>
        <sz val="11"/>
        <color indexed="8"/>
        <rFont val="Arial"/>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family val="2"/>
      </rPr>
      <t xml:space="preserve">
3.</t>
    </r>
    <r>
      <rPr>
        <sz val="11"/>
        <color rgb="FFFF0000"/>
        <rFont val="Arial"/>
        <family val="2"/>
      </rPr>
      <t xml:space="preserve"> La supervisión se pactó realizarla en forma conjunta (Clausula Décima Cuarta del Convenio) y solo se evidencia la participación de la ANT.</t>
    </r>
    <r>
      <rPr>
        <sz val="11"/>
        <color indexed="8"/>
        <rFont val="Arial"/>
        <family val="2"/>
      </rPr>
      <t xml:space="preserve">
4. L</t>
    </r>
    <r>
      <rPr>
        <sz val="11"/>
        <color rgb="FFFF0000"/>
        <rFont val="Arial"/>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family val="2"/>
      </rPr>
      <t>Respuesta de la Entidad</t>
    </r>
    <r>
      <rPr>
        <sz val="11"/>
        <color indexed="8"/>
        <rFont val="Arial"/>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family val="2"/>
      </rPr>
      <t xml:space="preserve">
Análisis de respuesta</t>
    </r>
    <r>
      <rPr>
        <sz val="11"/>
        <color indexed="8"/>
        <rFont val="Arial"/>
        <family val="2"/>
      </rPr>
      <t xml:space="preserve">
La información allegada por la entidad, no presenta argumentos que desvirtúen lo observado por la CGR, por cuanto, se presentan comunicaciones posteriores a la comunicación de la observación.
Hallazgo administrativo.
</t>
    </r>
  </si>
  <si>
    <r>
      <rPr>
        <b/>
        <sz val="11"/>
        <color theme="1"/>
        <rFont val="Arial"/>
        <family val="2"/>
      </rPr>
      <t>30/12/2019.</t>
    </r>
    <r>
      <rPr>
        <sz val="11"/>
        <color theme="1"/>
        <rFont val="Arial"/>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</si>
  <si>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family val="2"/>
      </rPr>
      <t>13/04/2020.</t>
    </r>
    <r>
      <rPr>
        <sz val="11"/>
        <color theme="1"/>
        <rFont val="Arial"/>
        <family val="2"/>
      </rPr>
      <t xml:space="preserve">  Se observaron de 2 de los 5 informes de supervisión del Convenio 912 de 2018, así:
</t>
    </r>
    <r>
      <rPr>
        <b/>
        <sz val="11"/>
        <color theme="1"/>
        <rFont val="Arial"/>
        <family val="2"/>
      </rPr>
      <t xml:space="preserve">
Informe de supervisión mayo - junio 2019</t>
    </r>
    <r>
      <rPr>
        <sz val="11"/>
        <color theme="1"/>
        <rFont val="Arial"/>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family val="2"/>
      </rPr>
      <t>Informe de supervisión julio - agosto 2019</t>
    </r>
    <r>
      <rPr>
        <sz val="11"/>
        <color theme="1"/>
        <rFont val="Arial"/>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</si>
  <si>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family val="2"/>
      </rPr>
      <t xml:space="preserve">13/07/2020. </t>
    </r>
    <r>
      <rPr>
        <sz val="11"/>
        <color theme="1"/>
        <rFont val="Arial"/>
        <family val="2"/>
      </rPr>
      <t xml:space="preserve">La Dirección de Asuntos Étnicos suministró 4 informes de supervisión, a mencionar:
</t>
    </r>
    <r>
      <rPr>
        <b/>
        <sz val="11"/>
        <color theme="1"/>
        <rFont val="Arial"/>
        <family val="2"/>
      </rPr>
      <t xml:space="preserve">
Sep. - Oct 2019.  </t>
    </r>
    <r>
      <rPr>
        <sz val="11"/>
        <color theme="1"/>
        <rFont val="Arial"/>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
    </r>
    <r>
      <rPr>
        <b/>
        <sz val="11"/>
        <color theme="1"/>
        <rFont val="Arial"/>
        <family val="2"/>
      </rPr>
      <t xml:space="preserve">Nov - Dic 2019. </t>
    </r>
    <r>
      <rPr>
        <sz val="11"/>
        <color theme="1"/>
        <rFont val="Arial"/>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family val="2"/>
      </rPr>
      <t xml:space="preserve">Ene - Feb 2020. </t>
    </r>
    <r>
      <rPr>
        <sz val="11"/>
        <color theme="1"/>
        <rFont val="Arial"/>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family val="2"/>
      </rPr>
      <t>Mar - Abr 2020.</t>
    </r>
    <r>
      <rPr>
        <sz val="11"/>
        <color theme="1"/>
        <rFont val="Arial"/>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</si>
  <si>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theme="1"/>
        <rFont val="Arial"/>
        <family val="2"/>
      </rPr>
      <t xml:space="preserve">22/10/2020. </t>
    </r>
    <r>
      <rPr>
        <sz val="11"/>
        <color theme="1"/>
        <rFont val="Arial"/>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</si>
  <si>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family val="2"/>
      </rPr>
      <t xml:space="preserve">06/01/2021. </t>
    </r>
    <r>
      <rPr>
        <sz val="11"/>
        <color theme="1"/>
        <rFont val="Arial"/>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</si>
  <si>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r>
      <rPr>
        <b/>
        <sz val="11"/>
        <color theme="1"/>
        <rFont val="Arial"/>
        <family val="2"/>
      </rPr>
      <t xml:space="preserve">30062021: </t>
    </r>
    <r>
      <rPr>
        <sz val="11"/>
        <color theme="1"/>
        <rFont val="Arial"/>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</si>
  <si>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indexed="8"/>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family val="2"/>
      </rPr>
      <t>La verificación de la presente actividad fue adelantada por la contratista Eliana Paola Castro Arrieta.</t>
    </r>
    <r>
      <rPr>
        <sz val="11"/>
        <color indexed="8"/>
        <rFont val="Arial"/>
        <family val="2"/>
      </rPr>
      <t xml:space="preserve">
</t>
    </r>
    <r>
      <rPr>
        <b/>
        <sz val="11"/>
        <color rgb="FF000000"/>
        <rFont val="Arial"/>
        <family val="2"/>
      </rPr>
      <t>17/06/2021.</t>
    </r>
    <r>
      <rPr>
        <sz val="11"/>
        <color indexed="8"/>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family val="2"/>
      </rPr>
      <t xml:space="preserve">08/06/2021.  </t>
    </r>
    <r>
      <rPr>
        <sz val="11"/>
        <color indexed="8"/>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family val="2"/>
      </rPr>
      <t xml:space="preserve">11/05/2021.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family val="2"/>
      </rPr>
      <t>30/04/2021.</t>
    </r>
    <r>
      <rPr>
        <sz val="11"/>
        <color indexed="8"/>
        <rFont val="Arial"/>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family val="2"/>
      </rPr>
      <t>REFLEXIONES FRENTE AL HALLAZGO:</t>
    </r>
    <r>
      <rPr>
        <sz val="11"/>
        <color indexed="8"/>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</si>
  <si>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acción de mejora presentó cumplimiento, toda vez que, se allegó el acta de liquidación, compromiso adquirido en solicitud de eventualidad de la acción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</si>
  <si>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family val="2"/>
      </rPr>
      <t xml:space="preserve">La verificación de la presente actividad fue adelantada por la contratista Eliana Paola Castro Arrieta.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08/06/2021.  </t>
    </r>
    <r>
      <rPr>
        <sz val="11"/>
        <color theme="1"/>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30/04/2021.  </t>
    </r>
    <r>
      <rPr>
        <sz val="11"/>
        <color theme="1"/>
        <rFont val="Arial"/>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family val="2"/>
      </rPr>
      <t>REFLEXIONES FRENTE AL HALLAZGO:</t>
    </r>
    <r>
      <rPr>
        <sz val="11"/>
        <color theme="1"/>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</si>
  <si>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family val="2"/>
      </rPr>
      <t xml:space="preserve">
19/01/2022.</t>
    </r>
    <r>
      <rPr>
        <sz val="11"/>
        <color theme="1"/>
        <rFont val="Arial"/>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</si>
  <si>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t xml:space="preserve">Hallazgo 22. Contrato interadministrativo 818 de 2018. </t>
    </r>
    <r>
      <rPr>
        <sz val="11"/>
        <rFont val="Arial"/>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family val="2"/>
      </rPr>
      <t xml:space="preserve">
Así mismo,</t>
    </r>
    <r>
      <rPr>
        <sz val="11"/>
        <color rgb="FFFF0000"/>
        <rFont val="Arial"/>
        <family val="2"/>
      </rPr>
      <t xml:space="preserve"> en el SECOP se incluyen estudios previos correspondientes a la Caja de Compensación Familiar COMPENSAR, cuando la entidad que se contrata es CENFER</t>
    </r>
    <r>
      <rPr>
        <sz val="11"/>
        <rFont val="Arial"/>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family val="2"/>
      </rPr>
      <t xml:space="preserve">
Respuesta de la Entidad</t>
    </r>
    <r>
      <rPr>
        <sz val="11"/>
        <rFont val="Arial"/>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family val="2"/>
      </rPr>
      <t>Análisis de respuesta</t>
    </r>
    <r>
      <rPr>
        <sz val="11"/>
        <rFont val="Arial"/>
        <family val="2"/>
      </rPr>
      <t xml:space="preserve">
</t>
    </r>
    <r>
      <rPr>
        <sz val="11"/>
        <color rgb="FFFF0000"/>
        <rFont val="Arial"/>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family val="2"/>
      </rPr>
      <t>, lo que evidencia una gestión abierta y sin el adecuado control sobre los valores a reconocer, que permita establecer la razonabilidad de las cuantías ejecutadas.
Adicionalmente,</t>
    </r>
    <r>
      <rPr>
        <sz val="11"/>
        <color rgb="FFFF0000"/>
        <rFont val="Arial"/>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family val="2"/>
      </rPr>
      <t xml:space="preserve">
Así mismo, como </t>
    </r>
    <r>
      <rPr>
        <sz val="11"/>
        <color rgb="FFFF0000"/>
        <rFont val="Arial"/>
        <family val="2"/>
      </rPr>
      <t>se evidencia existen inconsistencias en las publicaciones en el SECOP, lo cual no garantizó el principio de transparencia y publicidad.</t>
    </r>
    <r>
      <rPr>
        <sz val="11"/>
        <rFont val="Arial"/>
        <family val="2"/>
      </rPr>
      <t xml:space="preserve">
Hallazgo administrativo con presunto disciplinario</t>
    </r>
  </si>
  <si>
    <r>
      <rPr>
        <b/>
        <sz val="11"/>
        <color theme="1"/>
        <rFont val="Arial"/>
        <family val="2"/>
      </rPr>
      <t xml:space="preserve">08/07/2020.  </t>
    </r>
    <r>
      <rPr>
        <sz val="11"/>
        <color theme="1"/>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</si>
  <si>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family val="2"/>
      </rPr>
      <t xml:space="preserve">
30/12/2019.</t>
    </r>
    <r>
      <rPr>
        <sz val="11"/>
        <color theme="1"/>
        <rFont val="Arial"/>
        <family val="2"/>
      </rPr>
      <t xml:space="preserve"> La actividad presentó incumplimiento frente a su programación, toda vez que, no se reportaron avances de gestión y/o cumplimiento y sus correspondientes evidencias.
</t>
    </r>
    <r>
      <rPr>
        <b/>
        <sz val="11"/>
        <color theme="1"/>
        <rFont val="Arial"/>
        <family val="2"/>
      </rPr>
      <t xml:space="preserve">
21/01/2020. </t>
    </r>
    <r>
      <rPr>
        <sz val="11"/>
        <color theme="1"/>
        <rFont val="Arial"/>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family val="2"/>
      </rPr>
      <t>http://intranet.agenciadetierras.gov.co/index.php/gestion-financiera/</t>
    </r>
    <r>
      <rPr>
        <sz val="11"/>
        <color theme="1"/>
        <rFont val="Arial"/>
        <family val="2"/>
      </rPr>
      <t xml:space="preserve"> . No obstante, la actividad presentó incumplimiento, toda vez que, no se evidenció el cumplimiento del indicador establecido para la presente actividad (Informe de actividad).</t>
    </r>
  </si>
  <si>
    <r>
      <rPr>
        <b/>
        <sz val="11"/>
        <color theme="1"/>
        <rFont val="Arial"/>
        <family val="2"/>
      </rPr>
      <t>20/04/2020.</t>
    </r>
    <r>
      <rPr>
        <sz val="11"/>
        <color theme="1"/>
        <rFont val="Arial"/>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family val="2"/>
      </rPr>
      <t xml:space="preserve">http://intranet.agenciadetierras.gov.co/index.php/gestion-financiera/ </t>
    </r>
    <r>
      <rPr>
        <sz val="11"/>
        <color theme="1"/>
        <rFont val="Arial"/>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</si>
  <si>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rgb="FF000000"/>
        <rFont val="Arial"/>
        <family val="2"/>
      </rPr>
      <t xml:space="preserve">08/07/2020. </t>
    </r>
    <r>
      <rPr>
        <sz val="11"/>
        <color rgb="FF000000"/>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</si>
  <si>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family val="2"/>
      </rPr>
      <t>Acción Ejecutada,</t>
    </r>
    <r>
      <rPr>
        <sz val="11"/>
        <color rgb="FF000000"/>
        <rFont val="Arial"/>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</si>
  <si>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t xml:space="preserve">Hallazgo 23. Pago de servicios sin soportes de cumplimiento. </t>
    </r>
    <r>
      <rPr>
        <sz val="11"/>
        <rFont val="Arial"/>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</si>
  <si>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rPr>
        <b/>
        <sz val="11"/>
        <color rgb="FF000000"/>
        <rFont val="Arial"/>
        <family val="2"/>
      </rPr>
      <t xml:space="preserve">08/07/2020. </t>
    </r>
    <r>
      <rPr>
        <sz val="11"/>
        <color rgb="FF000000"/>
        <rFont val="Arial"/>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family val="2"/>
      </rPr>
      <t xml:space="preserve">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</si>
  <si>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rgb="FF000000"/>
        <rFont val="Arial"/>
        <family val="2"/>
      </rPr>
      <t>Acción Ejecutada</t>
    </r>
    <r>
      <rPr>
        <sz val="11"/>
        <color rgb="FF000000"/>
        <rFont val="Arial"/>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</si>
  <si>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theme="1"/>
        <rFont val="Arial"/>
        <family val="2"/>
      </rPr>
      <t>30/12/2019.</t>
    </r>
    <r>
      <rPr>
        <sz val="11"/>
        <color theme="1"/>
        <rFont val="Arial"/>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</si>
  <si>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family val="2"/>
      </rPr>
      <t xml:space="preserve">27/08/2020. </t>
    </r>
    <r>
      <rPr>
        <sz val="11"/>
        <color theme="1"/>
        <rFont val="Arial"/>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</si>
  <si>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family val="2"/>
      </rPr>
      <t xml:space="preserve">30/01/2019. </t>
    </r>
    <r>
      <rPr>
        <sz val="11"/>
        <color theme="1"/>
        <rFont val="Arial"/>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family val="2"/>
      </rPr>
      <t>21/01/2020,</t>
    </r>
    <r>
      <rPr>
        <sz val="11"/>
        <color theme="1"/>
        <rFont val="Arial"/>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</si>
  <si>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r>
      <rPr>
        <b/>
        <sz val="11"/>
        <color theme="1"/>
        <rFont val="Arial"/>
        <family val="2"/>
      </rPr>
      <t>17/04/2020.</t>
    </r>
    <r>
      <rPr>
        <sz val="11"/>
        <color theme="1"/>
        <rFont val="Arial"/>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</si>
  <si>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07/07/2020.</t>
    </r>
    <r>
      <rPr>
        <sz val="11"/>
        <color rgb="FF000000"/>
        <rFont val="Arial"/>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family val="2"/>
      </rPr>
      <t xml:space="preserve">27/07/2020.  </t>
    </r>
    <r>
      <rPr>
        <sz val="11"/>
        <color rgb="FF000000"/>
        <rFont val="Arial"/>
        <family val="2"/>
      </rPr>
      <t>La Secretaría General, a través de correo electrónico del 15/07/2020, allegó la matriz con la modificación a realizarse ante el CICCI.</t>
    </r>
  </si>
  <si>
    <r>
      <rPr>
        <b/>
        <sz val="11"/>
        <color rgb="FF000000"/>
        <rFont val="Arial"/>
        <family val="2"/>
      </rPr>
      <t xml:space="preserve">28/08/2020. </t>
    </r>
    <r>
      <rPr>
        <sz val="11"/>
        <color rgb="FF000000"/>
        <rFont val="Arial"/>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</si>
  <si>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family val="2"/>
      </rPr>
      <t xml:space="preserve">3/09/2020. </t>
    </r>
    <r>
      <rPr>
        <sz val="11"/>
        <color theme="1"/>
        <rFont val="Arial"/>
        <family val="2"/>
      </rPr>
      <t>Se observaron 4 actas de visita clientes con el contratista en ejecución del contrato de bienestar vigencia 2019, realizadas en las siguientes fechas 16/09/2019, 10/10/2019, 05/11/2019 y 18/11/2019.</t>
    </r>
  </si>
  <si>
    <r>
      <rPr>
        <b/>
        <sz val="11"/>
        <color rgb="FF000000"/>
        <rFont val="Arial"/>
        <family val="2"/>
      </rPr>
      <t>3/09/2020</t>
    </r>
    <r>
      <rPr>
        <sz val="11"/>
        <color rgb="FF000000"/>
        <rFont val="Arial"/>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</si>
  <si>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r>
      <t>Elaborar  informe técnico que contenga modelos productivos concordantes con la disponibilidad de agua actual.</t>
    </r>
    <r>
      <rPr>
        <sz val="11"/>
        <color indexed="10"/>
        <rFont val="Arial"/>
        <family val="2"/>
      </rPr>
      <t xml:space="preserve"> </t>
    </r>
  </si>
  <si>
    <r>
      <rPr>
        <b/>
        <sz val="11"/>
        <color theme="1"/>
        <rFont val="Arial"/>
        <family val="2"/>
      </rPr>
      <t>30/12/2019.</t>
    </r>
    <r>
      <rPr>
        <sz val="11"/>
        <color theme="1"/>
        <rFont val="Arial"/>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</si>
  <si>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color theme="1"/>
        <rFont val="Arial"/>
        <family val="2"/>
      </rPr>
      <t xml:space="preserve">30/12/2019.  </t>
    </r>
    <r>
      <rPr>
        <sz val="11"/>
        <color theme="1"/>
        <rFont val="Arial"/>
        <family val="2"/>
      </rPr>
      <t>Se observaron 2 conceptos técnicos de las visitas de inspección realizados el 14/05/2019 y 16/05/2019 a los predios  Villanueva, Dindal, Mesa del pedernal, El agrado y Municipio de Paicol.</t>
    </r>
  </si>
  <si>
    <r>
      <t xml:space="preserve">Hallazgo 26. Cumplimiento compromisos “Acuerdo de cooperación y licencia ambiental Proyecto Hidroeléctrico El Quimbo” (A26)  </t>
    </r>
    <r>
      <rPr>
        <sz val="11"/>
        <color theme="1"/>
        <rFont val="Arial"/>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</si>
  <si>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r>
      <rPr>
        <b/>
        <sz val="11"/>
        <color theme="1"/>
        <rFont val="Arial"/>
        <family val="2"/>
      </rPr>
      <t xml:space="preserve">27/08/2020. </t>
    </r>
    <r>
      <rPr>
        <sz val="11"/>
        <color theme="1"/>
        <rFont val="Arial"/>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</si>
  <si>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family val="2"/>
      </rPr>
      <t xml:space="preserve">
30/01/2020. </t>
    </r>
    <r>
      <rPr>
        <sz val="11"/>
        <color theme="1"/>
        <rFont val="Arial"/>
        <family val="2"/>
      </rPr>
      <t>Se observó matriz que contiene 89 predios y las diferentes variables de análisis.  Sin embargo, no se observó el informe al que se refiere en la unidad de medida establecida para esta actividad.</t>
    </r>
  </si>
  <si>
    <r>
      <rPr>
        <b/>
        <sz val="11"/>
        <color theme="1"/>
        <rFont val="Arial"/>
        <family val="2"/>
      </rPr>
      <t>21/04/2020.</t>
    </r>
    <r>
      <rPr>
        <sz val="11"/>
        <color theme="1"/>
        <rFont val="Arial"/>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family val="2"/>
      </rPr>
      <t>Predios con concepto negativo jurídico</t>
    </r>
    <r>
      <rPr>
        <sz val="11"/>
        <color theme="1"/>
        <rFont val="Arial"/>
        <family val="2"/>
      </rPr>
      <t xml:space="preserve">: 9. Actividad por parte de ANT: Redacción de AUTO DE ARCHIVO por inviabilidad jurídica.
</t>
    </r>
    <r>
      <rPr>
        <b/>
        <sz val="11"/>
        <color theme="1"/>
        <rFont val="Arial"/>
        <family val="2"/>
      </rPr>
      <t>Predios con concepto negativo técnico anterior</t>
    </r>
    <r>
      <rPr>
        <sz val="11"/>
        <color theme="1"/>
        <rFont val="Arial"/>
        <family val="2"/>
      </rPr>
      <t xml:space="preserve"> : 4. Actividad por parte de ANT: Redacción de AUTO DE ARCHIVO por inviabilidad técnica.
</t>
    </r>
    <r>
      <rPr>
        <b/>
        <sz val="11"/>
        <color theme="1"/>
        <rFont val="Arial"/>
        <family val="2"/>
      </rPr>
      <t>Predios que están en estudio Jurídico en consecución de información</t>
    </r>
    <r>
      <rPr>
        <sz val="11"/>
        <color theme="1"/>
        <rFont val="Arial"/>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family val="2"/>
      </rPr>
      <t>Predios que están listos para realización de visitas técnicas</t>
    </r>
    <r>
      <rPr>
        <sz val="11"/>
        <color theme="1"/>
        <rFont val="Arial"/>
        <family val="2"/>
      </rPr>
      <t xml:space="preserve">: 24 predios
Así mismo, da conocer los factores que ha dificultado la gestión:
</t>
    </r>
    <r>
      <rPr>
        <b/>
        <sz val="11"/>
        <color theme="1"/>
        <rFont val="Arial"/>
        <family val="2"/>
      </rPr>
      <t>-Vocación de las visitas:</t>
    </r>
    <r>
      <rPr>
        <sz val="11"/>
        <color theme="1"/>
        <rFont val="Arial"/>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family val="2"/>
      </rPr>
      <t>- Financiero:</t>
    </r>
    <r>
      <rPr>
        <sz val="11"/>
        <color theme="1"/>
        <rFont val="Arial"/>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</si>
  <si>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family val="2"/>
      </rPr>
      <t>14/07/2020.</t>
    </r>
    <r>
      <rPr>
        <sz val="11"/>
        <color theme="1"/>
        <rFont val="Arial"/>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
15/07/2020.  </t>
    </r>
    <r>
      <rPr>
        <sz val="11"/>
        <color theme="1"/>
        <rFont val="Arial"/>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</si>
  <si>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</si>
  <si>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Cabe señalar que, la Entidad dio tratamiento a la no efectividad de la acción de mejora a través de la formulación de las  AMC-458 relacionada con el Hallazgo 26 de la Auditoría Financiera vigencia fiscal 2018.</t>
    </r>
  </si>
  <si>
    <r>
      <t xml:space="preserve">Hallazgo 26. Cumplimiento compromisos “Acuerdo de cooperación y licencia ambiental Proyecto Hidroeléctrico El Quimbo” (A26)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</si>
  <si>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family val="2"/>
      </rPr>
      <t xml:space="preserve">
30/01/2020.</t>
    </r>
    <r>
      <rPr>
        <sz val="11"/>
        <color theme="1"/>
        <rFont val="Arial"/>
        <family val="2"/>
      </rPr>
      <t xml:space="preserve"> La actividad presentó incumplimiento frente a su programación, toda vez que, no se reportaron avances , ni soportes que evidencien su cumplimiento.</t>
    </r>
  </si>
  <si>
    <r>
      <rPr>
        <b/>
        <sz val="11"/>
        <color theme="1"/>
        <rFont val="Arial"/>
        <family val="2"/>
      </rPr>
      <t xml:space="preserve">21/04/2020. </t>
    </r>
    <r>
      <rPr>
        <sz val="11"/>
        <color theme="1"/>
        <rFont val="Arial"/>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</si>
  <si>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15/07/2020.  </t>
    </r>
    <r>
      <rPr>
        <sz val="11"/>
        <color theme="1"/>
        <rFont val="Arial"/>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family val="2"/>
      </rPr>
      <t xml:space="preserve">
</t>
    </r>
  </si>
  <si>
    <r>
      <rPr>
        <b/>
        <sz val="11"/>
        <color theme="1"/>
        <rFont val="Arial"/>
        <family val="2"/>
      </rPr>
      <t>30/12/2019.</t>
    </r>
    <r>
      <rPr>
        <sz val="11"/>
        <color theme="1"/>
        <rFont val="Arial"/>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family val="2"/>
      </rPr>
      <t xml:space="preserve">30/01/2020. </t>
    </r>
    <r>
      <rPr>
        <sz val="11"/>
        <color theme="1"/>
        <rFont val="Arial"/>
        <family val="2"/>
      </rPr>
      <t xml:space="preserve">La actividad presentó incumplimiento frente a su programación, toda vez que, no se reportaron avances, ni soportes que evidencien su cumplimiento.
</t>
    </r>
  </si>
  <si>
    <r>
      <rPr>
        <b/>
        <sz val="11"/>
        <color theme="1"/>
        <rFont val="Arial"/>
        <family val="2"/>
      </rPr>
      <t xml:space="preserve">21/04/2020. </t>
    </r>
    <r>
      <rPr>
        <sz val="11"/>
        <color theme="1"/>
        <rFont val="Arial"/>
        <family val="2"/>
      </rPr>
      <t>La Dirección de Acceso a Tierras informó que,  "</t>
    </r>
    <r>
      <rPr>
        <i/>
        <sz val="11"/>
        <color theme="1"/>
        <rFont val="Arial"/>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family val="2"/>
      </rPr>
      <t>".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</si>
  <si>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family val="2"/>
      </rPr>
      <t xml:space="preserve">15/07/2020. </t>
    </r>
    <r>
      <rPr>
        <sz val="11"/>
        <color theme="1"/>
        <rFont val="Arial"/>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</si>
  <si>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t xml:space="preserve">Hallazgo 26. Cumplimiento compromisos “Acuerdo de cooperación y licencia ambiental Proyecto Hidroeléctrico El Quimbo” (A26)  </t>
    </r>
    <r>
      <rPr>
        <sz val="1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</si>
  <si>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</si>
  <si>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family val="2"/>
      </rPr>
      <t xml:space="preserve">20/10/2020. </t>
    </r>
    <r>
      <rPr>
        <sz val="11"/>
        <color theme="1"/>
        <rFont val="Arial"/>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</si>
  <si>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family val="2"/>
      </rPr>
      <t xml:space="preserve">21/01/2021.  </t>
    </r>
    <r>
      <rPr>
        <sz val="11"/>
        <color theme="1"/>
        <rFont val="Arial"/>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</si>
  <si>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family val="2"/>
      </rPr>
      <t>16/07/2021.</t>
    </r>
    <r>
      <rPr>
        <sz val="11"/>
        <color theme="1"/>
        <rFont val="Arial"/>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</si>
  <si>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family val="2"/>
      </rPr>
      <t>Informe  Proyecto Hidroeléctrico del Quimbo del 05/08/2021</t>
    </r>
    <r>
      <rPr>
        <sz val="11"/>
        <color theme="1"/>
        <rFont val="Arial"/>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14/10/2021.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</si>
  <si>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t xml:space="preserve">Hallazgo 27. Contratos de prestación de servicios profesionales 948 de 2018 y 031 de 2019 (A27) (F3) (D17) </t>
    </r>
    <r>
      <rPr>
        <sz val="11"/>
        <color indexed="8"/>
        <rFont val="Arial"/>
        <family val="2"/>
      </rPr>
      <t xml:space="preserve">De igual forma, </t>
    </r>
    <r>
      <rPr>
        <sz val="11"/>
        <color rgb="FFFF0000"/>
        <rFont val="Arial"/>
        <family val="2"/>
      </rPr>
      <t>se identifica que en el RUT aportado, figura como única actividad económica la CIIU 7020 “Actividades inmobiliarias realizadas a cambio de una retribución o por contrata.”</t>
    </r>
    <r>
      <rPr>
        <sz val="11"/>
        <color indexed="8"/>
        <rFont val="Arial"/>
        <family val="2"/>
      </rPr>
      <t xml:space="preserve">
Sin embargo, </t>
    </r>
    <r>
      <rPr>
        <sz val="11"/>
        <color rgb="FFFF0000"/>
        <rFont val="Arial"/>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</si>
  <si>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theme="1"/>
        <rFont val="Arial"/>
        <family val="2"/>
      </rPr>
      <t xml:space="preserve">21/01/2020.  </t>
    </r>
    <r>
      <rPr>
        <sz val="11"/>
        <color theme="1"/>
        <rFont val="Arial"/>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</si>
  <si>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xml:space="preserve"> Se observó la Circular No. 26 del 31/12/2019 de asunto </t>
    </r>
    <r>
      <rPr>
        <i/>
        <sz val="11"/>
        <rFont val="Arial"/>
        <family val="2"/>
      </rPr>
      <t>"modificación manual de contratación - tabla de honorarios</t>
    </r>
    <r>
      <rPr>
        <sz val="11"/>
        <rFont val="Arial"/>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family val="2"/>
      </rPr>
      <t>http://www.agenciadetierras.gov.co/planeacion-control-y-gestion/contratacion/manual-de-contratacion</t>
    </r>
    <r>
      <rPr>
        <sz val="11"/>
        <rFont val="Arial"/>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</si>
  <si>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 xml:space="preserve">Hallazgo 28. Predio Yarumal, ubicado en Turbo, Antioquia.  </t>
    </r>
    <r>
      <rPr>
        <sz val="11"/>
        <color indexed="8"/>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family val="2"/>
      </rPr>
      <t xml:space="preserve">
</t>
    </r>
    <r>
      <rPr>
        <sz val="11"/>
        <color indexed="8"/>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</si>
  <si>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30/12/2019.  </t>
    </r>
    <r>
      <rPr>
        <sz val="11"/>
        <color theme="1"/>
        <rFont val="Arial"/>
        <family val="2"/>
      </rPr>
      <t>La actividad presentó incumplimiento, dado que, no se evidenciaron avances de gestión y/o cumplimiento por parte del responsable de ejecución.</t>
    </r>
  </si>
  <si>
    <r>
      <rPr>
        <b/>
        <sz val="11"/>
        <color theme="1"/>
        <rFont val="Arial"/>
        <family val="2"/>
      </rPr>
      <t xml:space="preserve">13/04/2020. </t>
    </r>
    <r>
      <rPr>
        <sz val="11"/>
        <color theme="1"/>
        <rFont val="Arial"/>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</si>
  <si>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rgb="FF33CC33"/>
        <rFont val="Arial"/>
        <family val="2"/>
      </rPr>
      <t xml:space="preserve">Acción Ejecutada, </t>
    </r>
    <r>
      <rPr>
        <sz val="11"/>
        <rFont val="Arial"/>
        <family val="2"/>
      </rPr>
      <t>toda vez que:</t>
    </r>
    <r>
      <rPr>
        <b/>
        <sz val="11"/>
        <color theme="5"/>
        <rFont val="Arial"/>
        <family val="2"/>
      </rPr>
      <t xml:space="preserve">
</t>
    </r>
    <r>
      <rPr>
        <sz val="11"/>
        <rFont val="Arial"/>
        <family val="2"/>
      </rPr>
      <t>1.</t>
    </r>
    <r>
      <rPr>
        <b/>
        <sz val="11"/>
        <rFont val="Arial"/>
        <family val="2"/>
      </rPr>
      <t xml:space="preserve"> </t>
    </r>
    <r>
      <rPr>
        <sz val="11"/>
        <rFont val="Arial"/>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</si>
  <si>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</si>
  <si>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La Dirección de Asuntos Étnicos suministró los siguientes documentos conforme a los avances de gestión reportados:
</t>
    </r>
    <r>
      <rPr>
        <b/>
        <sz val="11"/>
        <color rgb="FF000000"/>
        <rFont val="Arial"/>
        <family val="2"/>
      </rPr>
      <t xml:space="preserve">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family val="2"/>
      </rPr>
      <t xml:space="preserve">
Concepto del predio: </t>
    </r>
    <r>
      <rPr>
        <sz val="11"/>
        <color rgb="FF000000"/>
        <rFont val="Arial"/>
        <family val="2"/>
      </rPr>
      <t>se allegó registro ADMTI-F-005 "</t>
    </r>
    <r>
      <rPr>
        <i/>
        <sz val="11"/>
        <color rgb="FF000000"/>
        <rFont val="Arial"/>
        <family val="2"/>
      </rPr>
      <t>Informe de ocupación Predio Yarumal de Turbo, Antioquia de diciembre del 2020</t>
    </r>
    <r>
      <rPr>
        <sz val="11"/>
        <color rgb="FF000000"/>
        <rFont val="Arial"/>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family val="2"/>
      </rPr>
      <t xml:space="preserve">".
</t>
    </r>
  </si>
  <si>
    <r>
      <rPr>
        <b/>
        <sz val="11"/>
        <color rgb="FF000000"/>
        <rFont val="Arial"/>
        <family val="2"/>
      </rPr>
      <t>30062021:</t>
    </r>
    <r>
      <rPr>
        <sz val="11"/>
        <color rgb="FF000000"/>
        <rFont val="Arial"/>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</si>
  <si>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</si>
  <si>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 xml:space="preserve">30/12/2019.  </t>
    </r>
    <r>
      <rPr>
        <sz val="11"/>
        <color theme="1"/>
        <rFont val="Arial"/>
        <family val="2"/>
      </rPr>
      <t>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</si>
  <si>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</si>
  <si>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rgb="FFFF0000"/>
        <rFont val="Arial"/>
        <family val="2"/>
      </rPr>
      <t>Actividad en Gestión:</t>
    </r>
    <r>
      <rPr>
        <b/>
        <sz val="11"/>
        <color theme="5"/>
        <rFont val="Arial"/>
        <family val="2"/>
      </rPr>
      <t xml:space="preserve"> </t>
    </r>
    <r>
      <rPr>
        <sz val="11"/>
        <color rgb="FF000000"/>
        <rFont val="Arial"/>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</si>
  <si>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</si>
  <si>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 La Dirección de Asuntos Étnicos suministró los siguientes documentos conforme a los avances de gestión reportados:</t>
    </r>
    <r>
      <rPr>
        <b/>
        <sz val="11"/>
        <color rgb="FF000000"/>
        <rFont val="Arial"/>
        <family val="2"/>
      </rPr>
      <t xml:space="preserve">
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family val="2"/>
      </rPr>
      <t xml:space="preserve">Concepto del predio: </t>
    </r>
    <r>
      <rPr>
        <sz val="11"/>
        <color rgb="FF000000"/>
        <rFont val="Arial"/>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</si>
  <si>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</si>
  <si>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13/04/2020.</t>
    </r>
    <r>
      <rPr>
        <sz val="11"/>
        <color theme="1"/>
        <rFont val="Arial"/>
        <family val="2"/>
      </rPr>
      <t xml:space="preserve"> La Dirección de Asuntos Étnicos informó que,  se encuentra a la espera de la gestión realizada por el área respecto a esta actividad.</t>
    </r>
  </si>
  <si>
    <r>
      <rPr>
        <b/>
        <sz val="11"/>
        <color rgb="FFFF0000"/>
        <rFont val="Arial"/>
        <family val="2"/>
      </rPr>
      <t>Actividad en Gestión:</t>
    </r>
    <r>
      <rPr>
        <b/>
        <sz val="11"/>
        <color theme="5"/>
        <rFont val="Arial"/>
        <family val="2"/>
      </rPr>
      <t xml:space="preserve"> </t>
    </r>
    <r>
      <rPr>
        <sz val="11"/>
        <rFont val="Arial"/>
        <family val="2"/>
      </rPr>
      <t>Esta visita se tiene proyectada para la semana del día 14 al día 18 de septiembre del 2020, de acuerdo a lo enunciado en la actividad anterior.</t>
    </r>
  </si>
  <si>
    <r>
      <rPr>
        <b/>
        <sz val="11"/>
        <color theme="1"/>
        <rFont val="Arial"/>
        <family val="2"/>
      </rPr>
      <t xml:space="preserve">13/07/2020. </t>
    </r>
    <r>
      <rPr>
        <sz val="11"/>
        <color theme="1"/>
        <rFont val="Arial"/>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</si>
  <si>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</si>
  <si>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theme="1"/>
        <rFont val="Arial"/>
        <family val="2"/>
      </rPr>
      <t xml:space="preserve">30/01/2019.  </t>
    </r>
    <r>
      <rPr>
        <sz val="11"/>
        <color theme="1"/>
        <rFont val="Arial"/>
        <family val="2"/>
      </rPr>
      <t>No se evidenciaron avances de gestión y/o cumplimiento por parte del responsable de ejecución.</t>
    </r>
  </si>
  <si>
    <r>
      <rPr>
        <b/>
        <sz val="11"/>
        <color theme="1"/>
        <rFont val="Arial"/>
        <family val="2"/>
      </rPr>
      <t xml:space="preserve">13/04/2020. </t>
    </r>
    <r>
      <rPr>
        <sz val="11"/>
        <color theme="1"/>
        <rFont val="Arial"/>
        <family val="2"/>
      </rPr>
      <t>La Dirección de Asuntos Étnicos informó que,  se encuentra a la espera de la gestión realizada por el área respecto a esta actividad.</t>
    </r>
  </si>
  <si>
    <r>
      <rPr>
        <b/>
        <sz val="11"/>
        <color rgb="FFFF0000"/>
        <rFont val="Arial"/>
        <family val="2"/>
      </rPr>
      <t>Actividad en Gestión:</t>
    </r>
    <r>
      <rPr>
        <sz val="11"/>
        <rFont val="Arial"/>
        <family val="2"/>
      </rPr>
      <t xml:space="preserve"> El informe de esta visita esta sujeto al trabajo de campo proyectado para la semana del día 14 al día 18 de septiembre del 2020, de acuerdo a lo enunciado en la acción de mejora AMC-332.</t>
    </r>
  </si>
  <si>
    <r>
      <rPr>
        <b/>
        <sz val="11"/>
        <color theme="1"/>
        <rFont val="Arial"/>
        <family val="2"/>
      </rPr>
      <t xml:space="preserve">13/07/2020. </t>
    </r>
    <r>
      <rPr>
        <sz val="11"/>
        <color theme="1"/>
        <rFont val="Arial"/>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</si>
  <si>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</si>
  <si>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rgb="FF000000"/>
        <rFont val="Arial"/>
        <family val="2"/>
      </rPr>
      <t>30062021:</t>
    </r>
    <r>
      <rPr>
        <sz val="11"/>
        <color rgb="FF000000"/>
        <rFont val="Arial"/>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</si>
  <si>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family val="2"/>
      </rPr>
      <t xml:space="preserve">02/03/2021.  </t>
    </r>
    <r>
      <rPr>
        <sz val="11"/>
        <color theme="1"/>
        <rFont val="Arial"/>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</si>
  <si>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t xml:space="preserve">Hallazgo 28. Predio Yarumal, ubicado en Turbo, Antioquia.  </t>
    </r>
    <r>
      <rPr>
        <sz val="11"/>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family val="2"/>
      </rPr>
      <t xml:space="preserve">
</t>
    </r>
    <r>
      <rPr>
        <sz val="11"/>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</si>
  <si>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19/01/2022. </t>
    </r>
    <r>
      <rPr>
        <sz val="11"/>
        <color theme="1"/>
        <rFont val="Arial"/>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</si>
  <si>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11/05/2021.</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02/03/2021. </t>
    </r>
    <r>
      <rPr>
        <sz val="11"/>
        <color theme="1"/>
        <rFont val="Arial"/>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</si>
  <si>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t xml:space="preserve">29092021: Se elaboró el informe (ficha técnica del expediente) correspondiente al primer  trimestre, determinando el estado actual de la solicitud de titulación colectiva para el Consejo Comunitario Bocas del </t>
    </r>
    <r>
      <rPr>
        <sz val="11"/>
        <rFont val="Arial"/>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family val="2"/>
      </rPr>
      <t xml:space="preserve">
</t>
    </r>
  </si>
  <si>
    <r>
      <rPr>
        <b/>
        <sz val="11"/>
        <color theme="1"/>
        <rFont val="Arial"/>
        <family val="2"/>
      </rPr>
      <t xml:space="preserve">19/01/2022.  </t>
    </r>
    <r>
      <rPr>
        <sz val="11"/>
        <color theme="1"/>
        <rFont val="Arial"/>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</si>
  <si>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t xml:space="preserve">Hallazgo 29. Predio “Mediecito La Selva – Cauca” (A29) (D19)  </t>
    </r>
    <r>
      <rPr>
        <sz val="11"/>
        <color theme="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</si>
  <si>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 xml:space="preserve">30/12/2019. </t>
    </r>
    <r>
      <rPr>
        <sz val="11"/>
        <color theme="1"/>
        <rFont val="Arial"/>
        <family val="2"/>
      </rPr>
      <t xml:space="preserve"> La Oficina de Control Interno observó el memorando 20195000068043 del 08/05/2019 bajo asunto "</t>
    </r>
    <r>
      <rPr>
        <i/>
        <sz val="11"/>
        <color theme="1"/>
        <rFont val="Arial"/>
        <family val="2"/>
      </rPr>
      <t>respuesta a observaciones de la auditoría financiera de adelanta la Contraloría General de la Republica No. 2019EE0051418</t>
    </r>
    <r>
      <rPr>
        <sz val="11"/>
        <color theme="1"/>
        <rFont val="Arial"/>
        <family val="2"/>
      </rPr>
      <t xml:space="preserve">" en el cual la Dirección de Asuntos Étnicos informó que: (...) </t>
    </r>
    <r>
      <rPr>
        <i/>
        <sz val="11"/>
        <color theme="1"/>
        <rFont val="Arial"/>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family val="2"/>
      </rPr>
      <t xml:space="preserve"> (...) (...)"</t>
    </r>
    <r>
      <rPr>
        <i/>
        <sz val="11"/>
        <color theme="1"/>
        <rFont val="Arial"/>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family val="2"/>
      </rPr>
      <t>"</t>
    </r>
  </si>
  <si>
    <r>
      <rPr>
        <b/>
        <sz val="11"/>
        <color theme="1"/>
        <rFont val="Arial"/>
        <family val="2"/>
      </rPr>
      <t xml:space="preserve">13/04/2020. </t>
    </r>
    <r>
      <rPr>
        <sz val="11"/>
        <color theme="1"/>
        <rFont val="Arial"/>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</si>
  <si>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family val="2"/>
      </rPr>
      <t xml:space="preserve">30/12/2019. </t>
    </r>
    <r>
      <rPr>
        <sz val="11"/>
        <color theme="1"/>
        <rFont val="Arial"/>
        <family val="2"/>
      </rPr>
      <t xml:space="preserve"> La actividad presentó incumplimiento frente a lo planificado, toda vez que, los avances de cumplimiento reportados no hacen referencia a las actividad formulada. </t>
    </r>
  </si>
  <si>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family val="2"/>
      </rPr>
      <t>.</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</si>
  <si>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</si>
  <si>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theme="1"/>
        <rFont val="Arial"/>
        <family val="2"/>
      </rPr>
      <t>30/12/2019.</t>
    </r>
    <r>
      <rPr>
        <sz val="11"/>
        <color theme="1"/>
        <rFont val="Arial"/>
        <family val="2"/>
      </rPr>
      <t xml:space="preserve"> La actividad se encuentra en términos para su ejecución, sin embargo, la dependencia no presentó avances de gestión, se recomienda efectuar acciones que contribuyan a su cierre.</t>
    </r>
  </si>
  <si>
    <r>
      <rPr>
        <b/>
        <sz val="11"/>
        <color theme="1"/>
        <rFont val="Arial"/>
        <family val="2"/>
      </rPr>
      <t xml:space="preserve">21/04/2020.  </t>
    </r>
    <r>
      <rPr>
        <sz val="11"/>
        <color theme="1"/>
        <rFont val="Arial"/>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</si>
  <si>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family val="2"/>
      </rPr>
      <t>(se anexa informe y acta de reunión del 10 de junio de 2020).</t>
    </r>
  </si>
  <si>
    <r>
      <rPr>
        <b/>
        <sz val="11"/>
        <color theme="1"/>
        <rFont val="Arial"/>
        <family val="2"/>
      </rPr>
      <t xml:space="preserve">14/07/2020. </t>
    </r>
    <r>
      <rPr>
        <sz val="11"/>
        <color theme="1"/>
        <rFont val="Arial"/>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family val="2"/>
      </rPr>
      <t xml:space="preserve">
15/07/2020. </t>
    </r>
    <r>
      <rPr>
        <sz val="11"/>
        <color theme="1"/>
        <rFont val="Arial"/>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</si>
  <si>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</si>
  <si>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29 de diciembre de 2020</t>
    </r>
    <r>
      <rPr>
        <sz val="11"/>
        <color theme="1"/>
        <rFont val="Arial"/>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</si>
  <si>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family val="2"/>
      </rPr>
      <t xml:space="preserve">21/01/2021.  </t>
    </r>
    <r>
      <rPr>
        <sz val="11"/>
        <color theme="1"/>
        <rFont val="Arial"/>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family val="2"/>
      </rPr>
      <t>Soportes relacionados con la citación a las mesas de trabajo</t>
    </r>
    <r>
      <rPr>
        <sz val="11"/>
        <color theme="1"/>
        <rFont val="Arial"/>
        <family val="2"/>
      </rPr>
      <t xml:space="preserve">, sin poderse establecer la fecha de realización de las actividades y los temas tratados.  
</t>
    </r>
    <r>
      <rPr>
        <b/>
        <sz val="11"/>
        <color theme="1"/>
        <rFont val="Arial"/>
        <family val="2"/>
      </rPr>
      <t>Propuesta de acción de mejora</t>
    </r>
    <r>
      <rPr>
        <sz val="11"/>
        <color theme="1"/>
        <rFont val="Arial"/>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family val="2"/>
      </rPr>
      <t>Propuestas nuevas mejoras</t>
    </r>
    <r>
      <rPr>
        <sz val="11"/>
        <color theme="1"/>
        <rFont val="Arial"/>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family val="2"/>
      </rPr>
      <t>Correo electrónico del 25/11/2020</t>
    </r>
    <r>
      <rPr>
        <sz val="11"/>
        <color theme="1"/>
        <rFont val="Arial"/>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family val="2"/>
      </rPr>
      <t xml:space="preserve">27/01/2021.  </t>
    </r>
    <r>
      <rPr>
        <sz val="11"/>
        <color theme="1"/>
        <rFont val="Arial"/>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</si>
  <si>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rgb="FF000000"/>
        <rFont val="Arial"/>
        <family val="2"/>
      </rPr>
      <t>30/06/2021.</t>
    </r>
    <r>
      <rPr>
        <sz val="11"/>
        <color indexed="8"/>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</si>
  <si>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22/04/2020. </t>
    </r>
    <r>
      <rPr>
        <sz val="11"/>
        <color theme="1"/>
        <rFont val="Arial"/>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</si>
  <si>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family val="2"/>
      </rPr>
      <t xml:space="preserve">30/12/2019.  </t>
    </r>
    <r>
      <rPr>
        <sz val="11"/>
        <color theme="1"/>
        <rFont val="Arial"/>
        <family val="2"/>
      </rPr>
      <t>La dependencia no reportó avances en la ejecución de esta actividad</t>
    </r>
  </si>
  <si>
    <r>
      <rPr>
        <b/>
        <sz val="11"/>
        <color theme="1"/>
        <rFont val="Arial"/>
        <family val="2"/>
      </rPr>
      <t xml:space="preserve">22/04/2020. </t>
    </r>
    <r>
      <rPr>
        <sz val="11"/>
        <color theme="1"/>
        <rFont val="Arial"/>
        <family val="2"/>
      </rPr>
      <t xml:space="preserve">El responsable de ejecución suministró los siguientes 2 documentos:
</t>
    </r>
    <r>
      <rPr>
        <b/>
        <sz val="11"/>
        <color theme="1"/>
        <rFont val="Arial"/>
        <family val="2"/>
      </rPr>
      <t>Memorando 20194100191063 del 23/10/2019</t>
    </r>
    <r>
      <rPr>
        <sz val="11"/>
        <color theme="1"/>
        <rFont val="Arial"/>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family val="2"/>
      </rPr>
      <t>INFORME ESTADO PROCESO SIT C1-CAU-POP-019 PREDIOS “EL MEDIECITO, POTRERO DE LA CASA Y LAS PALMERAS</t>
    </r>
    <r>
      <rPr>
        <sz val="11"/>
        <color theme="1"/>
        <rFont val="Arial"/>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</si>
  <si>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theme="1"/>
        <rFont val="Arial"/>
        <family val="2"/>
      </rPr>
      <t xml:space="preserve">14/07/2020.  </t>
    </r>
    <r>
      <rPr>
        <sz val="11"/>
        <color theme="1"/>
        <rFont val="Arial"/>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</si>
  <si>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r>
      <rPr>
        <b/>
        <sz val="11"/>
        <color theme="1"/>
        <rFont val="Arial"/>
        <family val="2"/>
      </rPr>
      <t xml:space="preserve">21/10/2020. </t>
    </r>
    <r>
      <rPr>
        <sz val="11"/>
        <color theme="1"/>
        <rFont val="Arial"/>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</si>
  <si>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family val="2"/>
      </rPr>
      <t xml:space="preserve">21/01/2021.  </t>
    </r>
    <r>
      <rPr>
        <sz val="11"/>
        <color theme="1"/>
        <rFont val="Arial"/>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family val="2"/>
      </rPr>
      <t xml:space="preserve">27/01/2021. </t>
    </r>
    <r>
      <rPr>
        <sz val="11"/>
        <color theme="1"/>
        <rFont val="Arial"/>
        <family val="2"/>
      </rPr>
      <t xml:space="preserve"> La Subdirección de Zonas Focalizadas en la fase preliminar indicó que, no tiene ninguna observación;  toda vez que esta acción de mejora depende de  la reformulación de la acción de mejora 339.
</t>
    </r>
  </si>
  <si>
    <r>
      <rPr>
        <b/>
        <sz val="11"/>
        <color rgb="FF000000"/>
        <rFont val="Arial"/>
        <family val="2"/>
      </rPr>
      <t xml:space="preserve">30/06/2021. </t>
    </r>
    <r>
      <rPr>
        <sz val="11"/>
        <color indexed="8"/>
        <rFont val="Arial"/>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</si>
  <si>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30/12/2019. </t>
    </r>
    <r>
      <rPr>
        <sz val="11"/>
        <color theme="1"/>
        <rFont val="Arial"/>
        <family val="2"/>
      </rPr>
      <t xml:space="preserve"> La actividad presentó incumplimiento, dado que, no se evidenciaron avances de gestión y/o cumplimiento por parte del responsable de ejecución.</t>
    </r>
  </si>
  <si>
    <r>
      <t xml:space="preserve">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</si>
  <si>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13/07/2020. </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</si>
  <si>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</si>
  <si>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 xml:space="preserve">13/07/2020. </t>
    </r>
    <r>
      <rPr>
        <sz val="11"/>
        <color theme="1"/>
        <rFont val="Arial"/>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family val="2"/>
      </rPr>
      <t xml:space="preserve">I. </t>
    </r>
    <r>
      <rPr>
        <sz val="11"/>
        <color theme="1"/>
        <rFont val="Arial"/>
        <family val="2"/>
      </rPr>
      <t xml:space="preserve">El predio Mediecito La Selva es de propiedad privada, cuya titularidad está en cabeza de la población campesina beneficiaria del subsidio integral, otorgado mediante Resolución No. 1479 de 2010.
</t>
    </r>
    <r>
      <rPr>
        <b/>
        <sz val="11"/>
        <color theme="1"/>
        <rFont val="Arial"/>
        <family val="2"/>
      </rPr>
      <t>II.</t>
    </r>
    <r>
      <rPr>
        <sz val="11"/>
        <color theme="1"/>
        <rFont val="Arial"/>
        <family val="2"/>
      </rPr>
      <t xml:space="preserve"> El predio Mediecito La Selva no presenta superposiciones con pretensiones territoriales de comunidades negras o indígenas.
</t>
    </r>
    <r>
      <rPr>
        <b/>
        <sz val="11"/>
        <color theme="1"/>
        <rFont val="Arial"/>
        <family val="2"/>
      </rPr>
      <t xml:space="preserve">III. </t>
    </r>
    <r>
      <rPr>
        <sz val="11"/>
        <color theme="1"/>
        <rFont val="Arial"/>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family val="2"/>
      </rPr>
      <t xml:space="preserve">IV. </t>
    </r>
    <r>
      <rPr>
        <sz val="11"/>
        <color theme="1"/>
        <rFont val="Arial"/>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family val="2"/>
      </rPr>
      <t xml:space="preserve">VI. </t>
    </r>
    <r>
      <rPr>
        <sz val="11"/>
        <color theme="1"/>
        <rFont val="Arial"/>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</si>
  <si>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family val="2"/>
      </rPr>
      <t>13/07/2020.</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</si>
  <si>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</si>
  <si>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family val="2"/>
      </rPr>
      <t>Gráfica 1.</t>
    </r>
    <r>
      <rPr>
        <sz val="11"/>
        <color theme="1"/>
        <rFont val="Arial"/>
        <family val="2"/>
      </rPr>
      <t xml:space="preserve"> Polígono del Resguardo Indígena Páez de Quintana y especialización de su pretensión territorial para ampliación. Fuente: Agencia Nacional de Tierras. 2019 y </t>
    </r>
    <r>
      <rPr>
        <b/>
        <sz val="11"/>
        <color theme="1"/>
        <rFont val="Arial"/>
        <family val="2"/>
      </rPr>
      <t>Gráfica 2.</t>
    </r>
    <r>
      <rPr>
        <sz val="11"/>
        <color theme="1"/>
        <rFont val="Arial"/>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</si>
  <si>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</si>
  <si>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13/04/2020. </t>
    </r>
    <r>
      <rPr>
        <sz val="11"/>
        <color theme="1"/>
        <rFont val="Arial"/>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</si>
  <si>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t>Se anexó memorando 20194100201753 del 07112019 remitido por la SATF solicitando concepto jurídico como respuesta a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</si>
  <si>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 xml:space="preserve">13/04/2020. La Dirección de Asuntos Étnicos </t>
    </r>
    <r>
      <rPr>
        <sz val="11"/>
        <color theme="1"/>
        <rFont val="Arial"/>
        <family val="2"/>
      </rPr>
      <t xml:space="preserve">informó que, se anexó memorando 20194100201753 del 07112019 remitido por la SATF solicitando concepto jurídico como respuesta a planteamiento sobre el conflicto de esta población Indígena. 
</t>
    </r>
    <r>
      <rPr>
        <b/>
        <sz val="11"/>
        <color theme="1"/>
        <rFont val="Arial"/>
        <family val="2"/>
      </rPr>
      <t xml:space="preserve">
</t>
    </r>
    <r>
      <rPr>
        <sz val="11"/>
        <color theme="1"/>
        <rFont val="Arial"/>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family val="2"/>
      </rPr>
      <t>22/04/2020. La Subdirección de Acceso a Tierras en Zonas Focalizadas</t>
    </r>
    <r>
      <rPr>
        <sz val="11"/>
        <color theme="1"/>
        <rFont val="Arial"/>
        <family val="2"/>
      </rPr>
      <t xml:space="preserve"> </t>
    </r>
    <r>
      <rPr>
        <b/>
        <sz val="11"/>
        <color theme="1"/>
        <rFont val="Arial"/>
        <family val="2"/>
      </rPr>
      <t>- SATZF</t>
    </r>
    <r>
      <rPr>
        <sz val="11"/>
        <color theme="1"/>
        <rFont val="Arial"/>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</si>
  <si>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r>
      <rPr>
        <b/>
        <sz val="11"/>
        <color rgb="FFFF0000"/>
        <rFont val="Arial"/>
        <family val="2"/>
      </rPr>
      <t xml:space="preserve">Actividad en Gestión: </t>
    </r>
    <r>
      <rPr>
        <sz val="11"/>
        <rFont val="Arial"/>
        <family val="2"/>
      </rPr>
      <t>A la fecha se está esperando respuesta al memorando 20194100201753 del 07/11/2019 remitido por la SATF donde solicitan concepto jurídico sobre el conflicto presentado en el predio Mediecito La Selva- Cauca.</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</si>
  <si>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</si>
  <si>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</si>
  <si>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Actividad en gestión:</t>
    </r>
    <r>
      <rPr>
        <sz val="11"/>
        <color theme="1"/>
        <rFont val="Arial"/>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</si>
  <si>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family val="2"/>
      </rPr>
      <t xml:space="preserve">06/01/2021. </t>
    </r>
    <r>
      <rPr>
        <sz val="11"/>
        <color theme="1"/>
        <rFont val="Arial"/>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</si>
  <si>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</si>
  <si>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</si>
  <si>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</si>
  <si>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</si>
  <si>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</si>
  <si>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30/06/2021</t>
    </r>
    <r>
      <rPr>
        <sz val="11"/>
        <color theme="1"/>
        <rFont val="Arial"/>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</si>
  <si>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family val="2"/>
      </rPr>
      <t>13/04/2020.</t>
    </r>
    <r>
      <rPr>
        <sz val="11"/>
        <color theme="1"/>
        <rFont val="Arial"/>
        <family val="2"/>
      </rPr>
      <t xml:space="preserve">  Se anexó  el registro de mesa de trabajo conjunta entre la ANT y los actores del predio Mediecito La Selva- Cauca, con el siguiente detalle: Acta 1 del 13082019</t>
    </r>
  </si>
  <si>
    <r>
      <rPr>
        <b/>
        <sz val="11"/>
        <color theme="1"/>
        <rFont val="Arial"/>
        <family val="2"/>
      </rPr>
      <t xml:space="preserve">30/12/2019. </t>
    </r>
    <r>
      <rPr>
        <sz val="11"/>
        <color theme="1"/>
        <rFont val="Arial"/>
        <family val="2"/>
      </rPr>
      <t>No se reportaron avances de gestión y/o cumplimiento por parte del responsable de ejecución.</t>
    </r>
  </si>
  <si>
    <r>
      <t xml:space="preserve">Hallazgo 30. Deber de Concertación Comisión Nacional de Territorios Indígenas – CNTI (A30) (D20)  </t>
    </r>
    <r>
      <rPr>
        <sz val="11"/>
        <color theme="1"/>
        <rFont val="Arial"/>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</si>
  <si>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family val="2"/>
      </rPr>
      <t xml:space="preserve">06/01/2021. </t>
    </r>
    <r>
      <rPr>
        <sz val="11"/>
        <color theme="1"/>
        <rFont val="Arial"/>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</si>
  <si>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color theme="1"/>
        <rFont val="Arial"/>
        <family val="2"/>
      </rPr>
      <t xml:space="preserve">30/12/2019. </t>
    </r>
    <r>
      <rPr>
        <sz val="11"/>
        <color theme="1"/>
        <rFont val="Arial"/>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</si>
  <si>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rPr>
        <b/>
        <sz val="11"/>
        <color theme="1"/>
        <rFont val="Arial"/>
        <family val="2"/>
      </rPr>
      <t xml:space="preserve">14/04/2020. </t>
    </r>
    <r>
      <rPr>
        <sz val="11"/>
        <color theme="1"/>
        <rFont val="Arial"/>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</si>
  <si>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rgb="FFFF0000"/>
        <rFont val="Arial"/>
        <family val="2"/>
      </rPr>
      <t xml:space="preserve">Actividad en Gestión: </t>
    </r>
    <r>
      <rPr>
        <b/>
        <sz val="11"/>
        <color theme="5"/>
        <rFont val="Arial"/>
        <family val="2"/>
      </rPr>
      <t xml:space="preserve"> </t>
    </r>
    <r>
      <rPr>
        <sz val="11"/>
        <rFont val="Arial"/>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</si>
  <si>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</si>
  <si>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family val="2"/>
      </rPr>
      <t>22/10/2020.</t>
    </r>
    <r>
      <rPr>
        <sz val="11"/>
        <color theme="1"/>
        <rFont val="Arial"/>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</si>
  <si>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family val="2"/>
      </rPr>
      <t>Acción ejecutada:</t>
    </r>
    <r>
      <rPr>
        <sz val="11"/>
        <color theme="1"/>
        <rFont val="Arial"/>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</si>
  <si>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family val="2"/>
      </rPr>
      <t>Instructivo DEST-I-002 CRITERIOS PARA LA PRIORIZACIÓN DE LOS PROCEDIMIENTOS DEL PLAN DE ATENCIÓN Y METAS DE LOS PROYECTOS DE INVERSIÓN DE LA DIRECCIÓN ASUNTOS ÉTNICOS</t>
    </r>
    <r>
      <rPr>
        <sz val="11"/>
        <color theme="1"/>
        <rFont val="Arial"/>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family val="2"/>
      </rPr>
      <t xml:space="preserve">Procedimiento POSPR-P-001 FORMULACIÓN PLAN DE ATENCIÓN A COMUNIDADES ÉTNICAS </t>
    </r>
    <r>
      <rPr>
        <sz val="11"/>
        <color theme="1"/>
        <rFont val="Arial"/>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</si>
  <si>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Hallazgo 1. Inconsistencias en los informes de los contratistas (A)
</t>
    </r>
    <r>
      <rPr>
        <sz val="11"/>
        <color theme="1"/>
        <rFont val="Arial"/>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family val="2"/>
      </rPr>
      <t xml:space="preserve"> se observa en los dos casos, que las firmas en los informes del contratista no concuerdan en gran medida con la que se observa en los demás documentos del expediente del contrato,</t>
    </r>
    <r>
      <rPr>
        <sz val="11"/>
        <rFont val="Arial"/>
        <family val="2"/>
      </rPr>
      <t xml:space="preserve"> tales como documentos precontractuales (propuesta, certificados de experiencia, etc.) y la firma en el contrato de prestación de servicios.</t>
    </r>
    <r>
      <rPr>
        <sz val="11"/>
        <color theme="1"/>
        <rFont val="Arial"/>
        <family val="2"/>
      </rPr>
      <t xml:space="preserve">
Lo anterior evidencia </t>
    </r>
    <r>
      <rPr>
        <sz val="11"/>
        <color rgb="FFFF0000"/>
        <rFont val="Arial"/>
        <family val="2"/>
      </rPr>
      <t>deficiencias por parte de los supervisores, por cuanto no se percataron de esta inconsistencia, y avalaron la firma del informe del contratista.</t>
    </r>
    <r>
      <rPr>
        <sz val="11"/>
        <color theme="1"/>
        <rFont val="Arial"/>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family val="2"/>
      </rPr>
      <t>Análisis de respuesta.</t>
    </r>
    <r>
      <rPr>
        <sz val="11"/>
        <color theme="1"/>
        <rFont val="Arial"/>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</si>
  <si>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theme="1"/>
        <rFont val="Arial"/>
        <family val="2"/>
      </rPr>
      <t>26/10/2020</t>
    </r>
    <r>
      <rPr>
        <sz val="11"/>
        <color theme="1"/>
        <rFont val="Arial"/>
        <family val="2"/>
      </rPr>
      <t>. En atención a los avances y evidencias reportadas, la acción de mejora presentó cumplimiento, toda vez que, se observó la realización de la capacitación en supervisión.</t>
    </r>
  </si>
  <si>
    <r>
      <rPr>
        <b/>
        <sz val="11"/>
        <color theme="1"/>
        <rFont val="Arial"/>
        <family val="2"/>
      </rPr>
      <t xml:space="preserve">30/12/2019. </t>
    </r>
    <r>
      <rPr>
        <sz val="11"/>
        <color theme="1"/>
        <rFont val="Arial"/>
        <family val="2"/>
      </rPr>
      <t>La actividad presentó incumplimiento frente a lo planificado, toda vez que, no se suministraron avances de gestión y/o cumplimiento por parte del responsable de ejecución.</t>
    </r>
  </si>
  <si>
    <r>
      <rPr>
        <b/>
        <sz val="11"/>
        <color theme="1"/>
        <rFont val="Arial"/>
        <family val="2"/>
      </rPr>
      <t xml:space="preserve">21/07/2020. </t>
    </r>
    <r>
      <rPr>
        <sz val="11"/>
        <color theme="1"/>
        <rFont val="Arial"/>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</si>
  <si>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r>
      <rPr>
        <b/>
        <sz val="11"/>
        <color theme="1"/>
        <rFont val="Arial"/>
        <family val="2"/>
      </rPr>
      <t>26/10/2020</t>
    </r>
    <r>
      <rPr>
        <sz val="11"/>
        <color theme="1"/>
        <rFont val="Arial"/>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</si>
  <si>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r>
      <t xml:space="preserve">Hallazgo 2. Ausencia de medios de verificación en la entrega de productos en contratos de prestación de servicios. (A) (D)
</t>
    </r>
    <r>
      <rPr>
        <sz val="11"/>
        <color theme="1"/>
        <rFont val="Arial"/>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family val="2"/>
      </rPr>
      <t>se advirtió en los cuatro casos la ausencia total de documentos y medios de verificación de la entrega de productos que permitieran comprobar el cumplimiento del contrato de prestación de servicios.</t>
    </r>
    <r>
      <rPr>
        <sz val="11"/>
        <color theme="1"/>
        <rFont val="Arial"/>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family val="2"/>
      </rPr>
      <t>que evidenciarían el reconocimiento de una obligación económica por parte del Estado sobre documentos que no corresponden a la realidad tanto fáctica como jurídica.</t>
    </r>
    <r>
      <rPr>
        <sz val="11"/>
        <color theme="1"/>
        <rFont val="Arial"/>
        <family val="2"/>
      </rPr>
      <t xml:space="preserve">
Así mismo, </t>
    </r>
    <r>
      <rPr>
        <sz val="11"/>
        <color rgb="FFFF0000"/>
        <rFont val="Arial"/>
        <family val="2"/>
      </rPr>
      <t>se aprecian deficiencias en la supervisión, al dar fe del cumplimiento del contrato, sin dejar evidencias físicas de la correcta ejecución del mismo.</t>
    </r>
    <r>
      <rPr>
        <sz val="11"/>
        <color theme="1"/>
        <rFont val="Arial"/>
        <family val="2"/>
      </rPr>
      <t xml:space="preserve">
Hallazgo con presunta connotación administrativa y disciplinaria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family val="2"/>
      </rPr>
      <t xml:space="preserve">Análisis de respuesta.
</t>
    </r>
    <r>
      <rPr>
        <sz val="11"/>
        <color theme="1"/>
        <rFont val="Arial"/>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</si>
  <si>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theme="1"/>
        <rFont val="Arial"/>
        <family val="2"/>
      </rPr>
      <t>26/10/2020.</t>
    </r>
    <r>
      <rPr>
        <sz val="11"/>
        <color theme="1"/>
        <rFont val="Arial"/>
        <family val="2"/>
      </rPr>
      <t xml:space="preserve">  En atención a los avances y evidencias reportadas, la acción de mejora presentó cumplimiento, toda vez que, se observó la realización de la capacitación en supervisión.</t>
    </r>
  </si>
  <si>
    <r>
      <t xml:space="preserve">HALLAZGO 2.2.2. Calidad de los datos del Sistema Integrado de Tierras –SIT- RESO (ANT) </t>
    </r>
    <r>
      <rPr>
        <sz val="11"/>
        <color theme="1"/>
        <rFont val="Arial"/>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</si>
  <si>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rPr>
        <b/>
        <sz val="11"/>
        <color theme="1"/>
        <rFont val="Arial"/>
        <family val="2"/>
      </rPr>
      <t xml:space="preserve">21/01/2020.   </t>
    </r>
    <r>
      <rPr>
        <sz val="11"/>
        <color theme="1"/>
        <rFont val="Arial"/>
        <family val="2"/>
      </rPr>
      <t xml:space="preserve">En el siguiente link </t>
    </r>
    <r>
      <rPr>
        <sz val="11"/>
        <color rgb="FF0070C0"/>
        <rFont val="Arial"/>
        <family val="2"/>
      </rPr>
      <t xml:space="preserve">https://agenciadetierras-my.sharepoint.com/:b:/g/personal/leidy_zuniga_agenciadetierras_gov_co/EXVWiU0NuoBNntsfcQz_wUoBMvBVPQvbfkmCr1h_2IJ-QQ?e=7pmFBQ  </t>
    </r>
    <r>
      <rPr>
        <sz val="11"/>
        <color theme="1"/>
        <rFont val="Arial"/>
        <family val="2"/>
      </rPr>
      <t xml:space="preserve">se adjunta documento de historia de usuario  firmada y aprobada donde se especifican las funcionalidades de los reportes creados para el RESO dentro del Sistema Integrado de Tierras. </t>
    </r>
  </si>
  <si>
    <r>
      <rPr>
        <b/>
        <sz val="11"/>
        <color theme="1"/>
        <rFont val="Arial"/>
        <family val="2"/>
      </rPr>
      <t>20/01/2020.</t>
    </r>
    <r>
      <rPr>
        <sz val="11"/>
        <color theme="1"/>
        <rFont val="Arial"/>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family val="2"/>
      </rPr>
      <t xml:space="preserve">
21/01/2020. </t>
    </r>
    <r>
      <rPr>
        <sz val="11"/>
        <color theme="1"/>
        <rFont val="Arial"/>
        <family val="2"/>
      </rPr>
      <t>Se evidenciaron pantallazos pertenecientes al SIT en los cuales se puede observar el funcionamiento de los reportes enunciados anteriormente.</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</si>
  <si>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family val="2"/>
      </rPr>
      <t xml:space="preserve">  (...)</t>
    </r>
  </si>
  <si>
    <r>
      <t xml:space="preserve">HALLAZGO 2.3.1. Zonas de Reserva Campesina y Planes de desarrollo sostenible (ANT) </t>
    </r>
    <r>
      <rPr>
        <sz val="11"/>
        <color theme="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</si>
  <si>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</si>
  <si>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</si>
  <si>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family val="2"/>
      </rPr>
      <t>".
La actividad se encuentra en términos, con fecha de finalización del 30/06/2020. Respecto a la unidad de medida establecida para acción de mejora (resoluciones), no se allegaron evidencias.</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</si>
  <si>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family val="2"/>
      </rPr>
      <t>se adjunta informe de justificación por el no cumplimiento.</t>
    </r>
    <r>
      <rPr>
        <sz val="11"/>
        <color theme="1"/>
        <rFont val="Arial"/>
        <family val="2"/>
      </rPr>
      <t xml:space="preserve">
</t>
    </r>
    <r>
      <rPr>
        <b/>
        <sz val="11"/>
        <color theme="1"/>
        <rFont val="Arial"/>
        <family val="2"/>
      </rPr>
      <t>Evidencias: Resoluciones de Adjudicación  se entregarán el 3 de julio de 2020,</t>
    </r>
  </si>
  <si>
    <r>
      <rPr>
        <b/>
        <sz val="11"/>
        <rFont val="Arial"/>
        <family val="2"/>
      </rPr>
      <t xml:space="preserve">14/07/2020. </t>
    </r>
    <r>
      <rPr>
        <sz val="11"/>
        <rFont val="Arial"/>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</si>
  <si>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family val="2"/>
      </rPr>
      <t xml:space="preserve">22/10/2020. </t>
    </r>
    <r>
      <rPr>
        <sz val="11"/>
        <color theme="1"/>
        <rFont val="Arial"/>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</si>
  <si>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</si>
  <si>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t xml:space="preserve">HALLAZGO 2.3.1. Zonas de Reserva Campesina y Planes de desarrollo sostenible (ANT) </t>
    </r>
    <r>
      <rPr>
        <sz val="11"/>
        <color theme="1"/>
        <rFont val="Arial"/>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</si>
  <si>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14/07/2020.</t>
    </r>
    <r>
      <rPr>
        <sz val="11"/>
        <color theme="1"/>
        <rFont val="Arial"/>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</si>
  <si>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</si>
  <si>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 xml:space="preserve">22/04/2020. </t>
    </r>
    <r>
      <rPr>
        <sz val="11"/>
        <color theme="1"/>
        <rFont val="Arial"/>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</si>
  <si>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family val="2"/>
      </rPr>
      <t>Evidencia: Informe de Avance Convenio 784 de 2018.</t>
    </r>
  </si>
  <si>
    <r>
      <rPr>
        <b/>
        <sz val="11"/>
        <color theme="1"/>
        <rFont val="Arial"/>
        <family val="2"/>
      </rPr>
      <t>14/07/2020.</t>
    </r>
    <r>
      <rPr>
        <sz val="11"/>
        <color theme="1"/>
        <rFont val="Arial"/>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</si>
  <si>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</si>
  <si>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</si>
  <si>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</si>
  <si>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family val="2"/>
      </rPr>
      <t xml:space="preserve">14/07/2020. </t>
    </r>
    <r>
      <rPr>
        <sz val="11"/>
        <color theme="1"/>
        <rFont val="Arial"/>
        <family val="2"/>
      </rPr>
      <t xml:space="preserve">La Dirección de Acceso a Tierras suministró 30 actos administrativos, los cuales fueron analizados estableciendo lo siguiente:
</t>
    </r>
    <r>
      <rPr>
        <b/>
        <sz val="11"/>
        <color theme="1"/>
        <rFont val="Arial"/>
        <family val="2"/>
      </rPr>
      <t>1.</t>
    </r>
    <r>
      <rPr>
        <sz val="11"/>
        <color theme="1"/>
        <rFont val="Arial"/>
        <family val="2"/>
      </rPr>
      <t xml:space="preserve"> Los actos administrativos 3435, 3434, y 3432 del 07/05/2020 hacen referencia a por medio del cual se  integra al patrimonio de la ANT un bien inmueble.
</t>
    </r>
    <r>
      <rPr>
        <b/>
        <sz val="11"/>
        <color theme="1"/>
        <rFont val="Arial"/>
        <family val="2"/>
      </rPr>
      <t>2.</t>
    </r>
    <r>
      <rPr>
        <sz val="11"/>
        <color theme="1"/>
        <rFont val="Arial"/>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family val="2"/>
      </rPr>
      <t>3.</t>
    </r>
    <r>
      <rPr>
        <sz val="11"/>
        <color theme="1"/>
        <rFont val="Arial"/>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</si>
  <si>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theme="1"/>
        <rFont val="Arial"/>
        <family val="2"/>
      </rPr>
      <t xml:space="preserve">22/10/2020. </t>
    </r>
    <r>
      <rPr>
        <sz val="11"/>
        <color theme="1"/>
        <rFont val="Arial"/>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</si>
  <si>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t>El responsable de ejecución informó que,  para esta actividad se tiene previsto el primer informe de avance para el mes de Diciembre de 2019.</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</si>
  <si>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</si>
  <si>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</si>
  <si>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family val="2"/>
      </rPr>
      <t>22/10/2020.</t>
    </r>
    <r>
      <rPr>
        <sz val="11"/>
        <color theme="1"/>
        <rFont val="Arial"/>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</si>
  <si>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r>
      <t xml:space="preserve">21/01/2021.  </t>
    </r>
    <r>
      <rPr>
        <sz val="11"/>
        <color theme="1"/>
        <rFont val="Arial"/>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family val="2"/>
      </rPr>
      <t xml:space="preserve">MUNICIPIO        AUTO DE ARCHÍVO      RESOLUCIÓN DE  NEGACIÓN          TOTAL
</t>
    </r>
    <r>
      <rPr>
        <sz val="11"/>
        <color theme="1"/>
        <rFont val="Arial"/>
        <family val="2"/>
      </rPr>
      <t xml:space="preserve">ARENAL                               1                                                                                                                                                     1
CANTAGALLO                  1                                                                                                                                                     1
SAN JOSE DEL GUAVIARE                                                                                                 7                                            7
SAN VICENTE DEL CAGUÁN                                                                                            2                                              2
</t>
    </r>
    <r>
      <rPr>
        <b/>
        <sz val="11"/>
        <color theme="1"/>
        <rFont val="Arial"/>
        <family val="2"/>
      </rPr>
      <t>TOTAL                      2                                                                   9                             11</t>
    </r>
    <r>
      <rPr>
        <sz val="11"/>
        <color theme="1"/>
        <rFont val="Arial"/>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</si>
  <si>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t xml:space="preserve">16/07/2021. </t>
    </r>
    <r>
      <rPr>
        <sz val="11"/>
        <color theme="1"/>
        <rFont val="Arial"/>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family val="2"/>
      </rPr>
      <t xml:space="preserve">
</t>
    </r>
    <r>
      <rPr>
        <sz val="11"/>
        <color theme="1"/>
        <rFont val="Arial"/>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family val="2"/>
      </rPr>
      <t xml:space="preserve">.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</si>
  <si>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</si>
  <si>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</si>
  <si>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</si>
  <si>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family val="2"/>
      </rPr>
      <t xml:space="preserve">14/07/2020. </t>
    </r>
    <r>
      <rPr>
        <sz val="11"/>
        <color theme="1"/>
        <rFont val="Arial"/>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</si>
  <si>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</si>
  <si>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22/04/2020.  </t>
    </r>
    <r>
      <rPr>
        <sz val="11"/>
        <color theme="1"/>
        <rFont val="Arial"/>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</si>
  <si>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family val="2"/>
      </rPr>
      <t xml:space="preserve">Traslape con Reserva Forestal de la Amazonía, </t>
    </r>
    <r>
      <rPr>
        <sz val="11"/>
        <color theme="1"/>
        <rFont val="Arial"/>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family val="2"/>
      </rPr>
      <t>Traslape con áreas protegidas en límite departamental Caquetá – Huila,</t>
    </r>
    <r>
      <rPr>
        <sz val="11"/>
        <color theme="1"/>
        <rFont val="Arial"/>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family val="2"/>
      </rPr>
      <t>Traslape con el PNN Cordillera de los Picachos,</t>
    </r>
    <r>
      <rPr>
        <sz val="11"/>
        <color theme="1"/>
        <rFont val="Arial"/>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family val="2"/>
      </rPr>
      <t xml:space="preserve">PNR Miraflores Picachos El Parque Natural Regional Miraflores y Picachos, </t>
    </r>
    <r>
      <rPr>
        <sz val="11"/>
        <color theme="1"/>
        <rFont val="Arial"/>
        <family val="2"/>
      </rPr>
      <t>autoridades competentes AMCOP y ANT.
1. Verificación de la no presencia o dominio campesino en el área.
2. Ajuste del límites de la ZRC sobre el del área protegida
A</t>
    </r>
    <r>
      <rPr>
        <b/>
        <sz val="11"/>
        <color theme="1"/>
        <rFont val="Arial"/>
        <family val="2"/>
      </rPr>
      <t>mpliación ZRC hacia el Bajo Pato y colindancia con el Resguardo Altamira,</t>
    </r>
    <r>
      <rPr>
        <sz val="11"/>
        <color theme="1"/>
        <rFont val="Arial"/>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</si>
  <si>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</si>
  <si>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observaron, 3 documentos de los procesos apoyados Constitución Zonas de Reserva Campesina.</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</si>
  <si>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family val="2"/>
      </rPr>
      <t xml:space="preserve">
30/12/2019</t>
    </r>
    <r>
      <rPr>
        <sz val="11"/>
        <color theme="1"/>
        <rFont val="Arial"/>
        <family val="2"/>
      </rPr>
      <t xml:space="preserve"> Actividad en términos para su ejecución, reportó avance de gestión.</t>
    </r>
  </si>
  <si>
    <r>
      <rPr>
        <b/>
        <sz val="11"/>
        <color theme="1"/>
        <rFont val="Arial"/>
        <family val="2"/>
      </rPr>
      <t xml:space="preserve">22/04/2020.  </t>
    </r>
    <r>
      <rPr>
        <sz val="11"/>
        <color theme="1"/>
        <rFont val="Arial"/>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</si>
  <si>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observaron 3 documentos a saber:
</t>
    </r>
    <r>
      <rPr>
        <b/>
        <sz val="11"/>
        <color theme="1"/>
        <rFont val="Arial"/>
        <family val="2"/>
      </rPr>
      <t xml:space="preserve">1. </t>
    </r>
    <r>
      <rPr>
        <sz val="11"/>
        <color theme="1"/>
        <rFont val="Arial"/>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family val="2"/>
      </rPr>
      <t xml:space="preserve">2. </t>
    </r>
    <r>
      <rPr>
        <sz val="11"/>
        <color theme="1"/>
        <rFont val="Arial"/>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family val="2"/>
      </rPr>
      <t xml:space="preserve">3. </t>
    </r>
    <r>
      <rPr>
        <sz val="11"/>
        <color theme="1"/>
        <rFont val="Arial"/>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</si>
  <si>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family val="2"/>
      </rPr>
      <t xml:space="preserve">21/10/2020.  </t>
    </r>
    <r>
      <rPr>
        <sz val="11"/>
        <color theme="1"/>
        <rFont val="Arial"/>
        <family val="2"/>
      </rPr>
      <t>La acción mejora presentó cumplimiento posterior a la fecha establecida para cierre, a saber 30/06/2020, observándose 2 informes de constitución de Zonas de Reserva Campesina.</t>
    </r>
  </si>
  <si>
    <r>
      <rPr>
        <b/>
        <sz val="11"/>
        <color theme="1"/>
        <rFont val="Arial"/>
        <family val="2"/>
      </rPr>
      <t xml:space="preserve">22/04/2020. </t>
    </r>
    <r>
      <rPr>
        <sz val="11"/>
        <color theme="1"/>
        <rFont val="Arial"/>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</si>
  <si>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Informe Consolidado Actuaciones Cumplimiento Sentencia T- 052 de 2017, Componente Solicitud Constitución Zona de Reserva Campesina del Catatumbo1 Periodo: Enero 1 – Junio 3 de 2020,</t>
    </r>
    <r>
      <rPr>
        <sz val="11"/>
        <color theme="1"/>
        <rFont val="Arial"/>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family val="2"/>
      </rPr>
      <t xml:space="preserve">PLAN DE DESARROLLO SOSTENIBLE ZONA DE RESERVA CAMPESINA CATATUMBO, NORTE DE SANTANDER del 2020, POLÍGONO SUR, POLÍGONO SUSTRACCIÓN Y POLÍGONO TIBÚ, </t>
    </r>
    <r>
      <rPr>
        <sz val="11"/>
        <color theme="1"/>
        <rFont val="Arial"/>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family val="2"/>
      </rPr>
      <t xml:space="preserve">
15/02/2020.</t>
    </r>
    <r>
      <rPr>
        <sz val="11"/>
        <color theme="1"/>
        <rFont val="Arial"/>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</si>
  <si>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</si>
  <si>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t xml:space="preserve">HALLAZGO 2.3.2. Resolución 6060 de 2018. -ANT </t>
    </r>
    <r>
      <rPr>
        <sz val="11"/>
        <color theme="1"/>
        <rFont val="Arial"/>
        <family val="2"/>
      </rPr>
      <t xml:space="preserve"> La fase de implementación de los POSPR de los municipios de </t>
    </r>
    <r>
      <rPr>
        <sz val="11"/>
        <color rgb="FFFF0000"/>
        <rFont val="Arial"/>
        <family val="2"/>
      </rPr>
      <t>Guaranda (Sucre); Puerto Gaitán (Meta); Lebrija (Santander); Topaipí (Cundinamarca) y San Carlos (Antioquia) fue suspendida mediante Resolución 6060 de 2018</t>
    </r>
    <r>
      <rPr>
        <sz val="11"/>
        <color theme="1"/>
        <rFont val="Arial"/>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family val="2"/>
      </rPr>
      <t>una apropiación sin situación de fondos solo implica que no se requiere para su ejecución desembolsos directos por parte de la ANT, sino que llegan directamente a la entidad beneficiaria o proveedor</t>
    </r>
    <r>
      <rPr>
        <sz val="11"/>
        <color theme="1"/>
        <rFont val="Arial"/>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</si>
  <si>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21/07/2020.  </t>
    </r>
    <r>
      <rPr>
        <sz val="11"/>
        <color theme="1"/>
        <rFont val="Arial"/>
        <family val="2"/>
      </rPr>
      <t>En atención a las evidencias suministradas el 17/07/2020, la Oficina de Control Interno da por ejecutada la acción de mejora continua de acuerdo a lo planificado.</t>
    </r>
  </si>
  <si>
    <r>
      <rPr>
        <b/>
        <sz val="11"/>
        <color rgb="FF000000"/>
        <rFont val="Arial"/>
        <family val="2"/>
      </rPr>
      <t>30/12/2019.</t>
    </r>
    <r>
      <rPr>
        <sz val="11"/>
        <color rgb="FF000000"/>
        <rFont val="Arial"/>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family val="2"/>
      </rPr>
      <t xml:space="preserve">20/01/2020. </t>
    </r>
    <r>
      <rPr>
        <sz val="11"/>
        <color rgb="FF000000"/>
        <rFont val="Arial"/>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family val="2"/>
      </rPr>
      <t>21/01/2020.</t>
    </r>
    <r>
      <rPr>
        <sz val="11"/>
        <color rgb="FF000000"/>
        <rFont val="Arial"/>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</si>
  <si>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family val="2"/>
      </rPr>
      <t>Justificación de las razones fácticas y jurídicas que obligó a replantear la expedición de la resolución 6060 de 2018.</t>
    </r>
    <r>
      <rPr>
        <sz val="11"/>
        <color theme="1"/>
        <rFont val="Arial"/>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family val="2"/>
      </rPr>
      <t>Nota:</t>
    </r>
    <r>
      <rPr>
        <sz val="11"/>
        <color theme="1"/>
        <rFont val="Arial"/>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</si>
  <si>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rPr>
        <b/>
        <sz val="11"/>
        <color theme="1"/>
        <rFont val="Arial"/>
        <family val="2"/>
      </rPr>
      <t>16/07/2020.</t>
    </r>
    <r>
      <rPr>
        <sz val="11"/>
        <color theme="1"/>
        <rFont val="Arial"/>
        <family val="2"/>
      </rPr>
      <t xml:space="preserve"> En cuanto a los avances reportados por la Dirección de Ordenamiento Social de la Propiedad, se observó lo siguiente:
</t>
    </r>
    <r>
      <rPr>
        <b/>
        <sz val="11"/>
        <color theme="1"/>
        <rFont val="Arial"/>
        <family val="2"/>
      </rPr>
      <t>Informe de reuniones DGOSP</t>
    </r>
    <r>
      <rPr>
        <sz val="11"/>
        <color theme="1"/>
        <rFont val="Arial"/>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family val="2"/>
      </rPr>
      <t>(i) Orden público.</t>
    </r>
    <r>
      <rPr>
        <sz val="11"/>
        <color theme="1"/>
        <rFont val="Arial"/>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family val="2"/>
      </rPr>
      <t xml:space="preserve">
(ii) Evitar la duplicidad de actividades.</t>
    </r>
    <r>
      <rPr>
        <sz val="11"/>
        <color theme="1"/>
        <rFont val="Arial"/>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family val="2"/>
      </rPr>
      <t xml:space="preserve">(iii) Criterios de costo-eficiencia de la política de ordenamiento social de la propiedad.  </t>
    </r>
    <r>
      <rPr>
        <sz val="11"/>
        <color theme="1"/>
        <rFont val="Arial"/>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family val="2"/>
      </rPr>
      <t xml:space="preserve">21/07/2020. </t>
    </r>
    <r>
      <rPr>
        <sz val="11"/>
        <color theme="1"/>
        <rFont val="Arial"/>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</si>
  <si>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family val="2"/>
      </rPr>
      <t xml:space="preserve">27/08/2020. </t>
    </r>
    <r>
      <rPr>
        <sz val="11"/>
        <color theme="1"/>
        <rFont val="Arial"/>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</si>
  <si>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family val="2"/>
      </rPr>
      <t>30/12/2019</t>
    </r>
    <r>
      <rPr>
        <sz val="11"/>
        <color theme="1"/>
        <rFont val="Arial"/>
        <family val="2"/>
      </rPr>
      <t xml:space="preserve">. La actividad presentó incumplimiento según su planificación, toda vez que, no se evidenció la Resolución 6060 modificada.
</t>
    </r>
    <r>
      <rPr>
        <b/>
        <sz val="11"/>
        <color theme="1"/>
        <rFont val="Arial"/>
        <family val="2"/>
      </rPr>
      <t xml:space="preserve">20/01/2020. </t>
    </r>
    <r>
      <rPr>
        <sz val="11"/>
        <color theme="1"/>
        <rFont val="Arial"/>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family val="2"/>
      </rPr>
      <t xml:space="preserve">21/01/2020. </t>
    </r>
    <r>
      <rPr>
        <sz val="11"/>
        <color theme="1"/>
        <rFont val="Arial"/>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</si>
  <si>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family val="2"/>
      </rPr>
      <t>Evidencia:</t>
    </r>
    <r>
      <rPr>
        <sz val="11"/>
        <color theme="1"/>
        <rFont val="Arial"/>
        <family val="2"/>
      </rPr>
      <t xml:space="preserve">  
Resolución No. 915 de 2020.</t>
    </r>
  </si>
  <si>
    <r>
      <rPr>
        <b/>
        <sz val="11"/>
        <color theme="1"/>
        <rFont val="Arial"/>
        <family val="2"/>
      </rPr>
      <t xml:space="preserve">16/07/2020. </t>
    </r>
    <r>
      <rPr>
        <sz val="11"/>
        <color theme="1"/>
        <rFont val="Arial"/>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family val="2"/>
      </rPr>
      <t xml:space="preserve">17/07/2020.  </t>
    </r>
    <r>
      <rPr>
        <sz val="11"/>
        <color theme="1"/>
        <rFont val="Arial"/>
        <family val="2"/>
      </rPr>
      <t>La Dirección de Ordenamiento Social de la Propiedad en el periodo de observaciones, mediante correo electrónico del 17/07/2020, informó lo siguiente, "</t>
    </r>
    <r>
      <rPr>
        <i/>
        <sz val="11"/>
        <color theme="1"/>
        <rFont val="Arial"/>
        <family val="2"/>
      </rPr>
      <t>Solicitud DGOSP: Solicitar modificación de los elementos que componen la acción de mejora al Comité Institucional de Control Interno a través de la Oficina de Control Interno</t>
    </r>
    <r>
      <rPr>
        <sz val="11"/>
        <color theme="1"/>
        <rFont val="Arial"/>
        <family val="2"/>
      </rPr>
      <t xml:space="preserve">" 
</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</si>
  <si>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</si>
  <si>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r>
      <t xml:space="preserve">HALLAZGO 2.3.2. Resolución 6060 de 2018. -ANT </t>
    </r>
    <r>
      <rPr>
        <sz val="11"/>
        <rFont val="Arial"/>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</si>
  <si>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08/10/2021. </t>
    </r>
    <r>
      <rPr>
        <sz val="11"/>
        <color theme="1"/>
        <rFont val="Arial"/>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</si>
  <si>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family val="2"/>
      </rPr>
      <t>Evidencia:</t>
    </r>
    <r>
      <rPr>
        <sz val="11"/>
        <color theme="1"/>
        <rFont val="Arial"/>
        <family val="2"/>
      </rPr>
      <t xml:space="preserve">
https://agenciadetierras-my.sharepoint.com/:f:/g/personal/leidy_zuniga_agenciadetierras_gov_co/EvIZRymbLsZEo2gPZzJgdIkB_RejqD5BJV2IvAnzcf59WQ?e=0LnAcD</t>
    </r>
  </si>
  <si>
    <r>
      <rPr>
        <b/>
        <sz val="11"/>
        <color theme="1"/>
        <rFont val="Arial"/>
        <family val="2"/>
      </rPr>
      <t>20/01/2021.</t>
    </r>
    <r>
      <rPr>
        <sz val="11"/>
        <color theme="1"/>
        <rFont val="Arial"/>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</si>
  <si>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rPr>
        <b/>
        <sz val="11"/>
        <color theme="1"/>
        <rFont val="Arial"/>
        <family val="2"/>
      </rPr>
      <t xml:space="preserve">14/07/2021. </t>
    </r>
    <r>
      <rPr>
        <sz val="11"/>
        <color theme="1"/>
        <rFont val="Arial"/>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</si>
  <si>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t xml:space="preserve">08/10/2021. </t>
    </r>
    <r>
      <rPr>
        <sz val="11"/>
        <color theme="1"/>
        <rFont val="Arial"/>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</si>
  <si>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HALLAZGO 2.3.4. Mora – desfase- en Inicio de la fase de implementación de los POSPR (ANT). </t>
    </r>
    <r>
      <rPr>
        <sz val="11"/>
        <color theme="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</si>
  <si>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</si>
  <si>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rgb="FF000000"/>
        <rFont val="Arial"/>
        <family val="2"/>
      </rPr>
      <t xml:space="preserve">20/01/2020. </t>
    </r>
    <r>
      <rPr>
        <sz val="11"/>
        <color rgb="FF000000"/>
        <rFont val="Arial"/>
        <family val="2"/>
      </rPr>
      <t>Atendiendo a los avances suministrados el pasado 07/01/2020 esta Jefatura reitera el incumplimiento de la actividad, dado que, no se observaron evidencias de las 9 reuniones restantes programadas.</t>
    </r>
    <r>
      <rPr>
        <b/>
        <sz val="11"/>
        <color rgb="FF000000"/>
        <rFont val="Arial"/>
        <family val="2"/>
      </rPr>
      <t xml:space="preserve">
30/12/2019. </t>
    </r>
    <r>
      <rPr>
        <sz val="11"/>
        <color rgb="FF000000"/>
        <rFont val="Arial"/>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</si>
  <si>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La  Dirección de Ordenamiento Social de la Propiedad , en relación a los POSP objeto de análisis en el Hallazgo 2.3.4, informó  lo siguiente:</t>
    </r>
    <r>
      <rPr>
        <b/>
        <sz val="11"/>
        <color theme="1"/>
        <rFont val="Arial"/>
        <family val="2"/>
      </rPr>
      <t xml:space="preserve">
Municipio de Guaranda-Sucre: </t>
    </r>
    <r>
      <rPr>
        <sz val="11"/>
        <color theme="1"/>
        <rFont val="Arial"/>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family val="2"/>
      </rPr>
      <t xml:space="preserve">
Municipio San Marcos-Sucre. </t>
    </r>
    <r>
      <rPr>
        <sz val="11"/>
        <color theme="1"/>
        <rFont val="Arial"/>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family val="2"/>
      </rPr>
      <t xml:space="preserve">
Municipio 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family val="2"/>
      </rPr>
      <t xml:space="preserve">
</t>
    </r>
    <r>
      <rPr>
        <sz val="11"/>
        <color theme="1"/>
        <rFont val="Arial"/>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</si>
  <si>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family val="2"/>
      </rPr>
      <t xml:space="preserve">25/05/2021. </t>
    </r>
    <r>
      <rPr>
        <sz val="11"/>
        <color indexed="8"/>
        <rFont val="Arial"/>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</si>
  <si>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family val="2"/>
      </rPr>
      <t xml:space="preserve">  (...)</t>
    </r>
  </si>
  <si>
    <r>
      <t xml:space="preserve">HALLAZGO 2.3.4. Mora – desfase- en Inicio de la fase de implementación de los POSPR (ANT). </t>
    </r>
    <r>
      <rPr>
        <sz val="1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</si>
  <si>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19//01/2022</t>
    </r>
    <r>
      <rPr>
        <sz val="11"/>
        <color theme="1"/>
        <rFont val="Arial"/>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</si>
  <si>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rgb="FF000000"/>
        <rFont val="Arial"/>
        <family val="2"/>
      </rPr>
      <t xml:space="preserve">Como avance de gestión, </t>
    </r>
    <r>
      <rPr>
        <sz val="11"/>
        <color rgb="FF000000"/>
        <rFont val="Arial"/>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</si>
  <si>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family val="2"/>
      </rPr>
      <t>8/10/2021.</t>
    </r>
    <r>
      <rPr>
        <sz val="11"/>
        <color indexed="8"/>
        <rFont val="Arial"/>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</si>
  <si>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indexed="8"/>
        <rFont val="Arial"/>
        <family val="2"/>
      </rPr>
      <t xml:space="preserve">19/01/2022. </t>
    </r>
    <r>
      <rPr>
        <sz val="11"/>
        <color indexed="8"/>
        <rFont val="Arial"/>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family val="2"/>
      </rPr>
      <t xml:space="preserve">
15/01/2022.</t>
    </r>
    <r>
      <rPr>
        <sz val="11"/>
        <color indexed="8"/>
        <rFont val="Arial"/>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</si>
  <si>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</si>
  <si>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rgb="FF000000"/>
        <rFont val="Arial"/>
        <family val="2"/>
      </rPr>
      <t>30/12/2019.</t>
    </r>
    <r>
      <rPr>
        <sz val="11"/>
        <color rgb="FF000000"/>
        <rFont val="Arial"/>
        <family val="2"/>
      </rPr>
      <t xml:space="preserve"> El responsable de ejecución informó que, la actividad está programada para inicio en enero del 2020. No se allegó avances de gestión..</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</si>
  <si>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family val="2"/>
      </rPr>
      <t>Resumen reporte AMC_366_H.2.3.4.</t>
    </r>
    <r>
      <rPr>
        <sz val="11"/>
        <color theme="1"/>
        <rFont val="Arial"/>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family val="2"/>
      </rPr>
      <t>Evidencias:</t>
    </r>
    <r>
      <rPr>
        <sz val="11"/>
        <color theme="1"/>
        <rFont val="Arial"/>
        <family val="2"/>
      </rPr>
      <t xml:space="preserve">
Resumen reporte AMC_366_H.2.3.4
MESAS DE SEGUIMIENTO MUNICPIOS IMPLEMENTACIÓN
ESTRATEGIA DE CONSERVACIÓN</t>
    </r>
  </si>
  <si>
    <r>
      <rPr>
        <b/>
        <sz val="11"/>
        <color theme="1"/>
        <rFont val="Arial"/>
        <family val="2"/>
      </rP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family val="2"/>
      </rPr>
      <t xml:space="preserve">
</t>
    </r>
  </si>
  <si>
    <r>
      <rPr>
        <b/>
        <sz val="11"/>
        <color rgb="FF000000"/>
        <rFont val="Arial"/>
        <family val="2"/>
      </rPr>
      <t xml:space="preserve">30/06/2021. </t>
    </r>
    <r>
      <rPr>
        <sz val="11"/>
        <color indexed="8"/>
        <rFont val="Arial"/>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family val="2"/>
      </rPr>
      <t>25/05/2021.</t>
    </r>
    <r>
      <rPr>
        <sz val="11"/>
        <color indexed="8"/>
        <rFont val="Arial"/>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 xml:space="preserve">
25/05/2021.</t>
    </r>
    <r>
      <rPr>
        <sz val="11"/>
        <color indexed="8"/>
        <rFont val="Arial"/>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</si>
  <si>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r>
      <rPr>
        <b/>
        <sz val="11"/>
        <color theme="1"/>
        <rFont val="Arial"/>
        <family val="2"/>
      </rPr>
      <t>14/01/2022</t>
    </r>
    <r>
      <rPr>
        <sz val="11"/>
        <color theme="1"/>
        <rFont val="Arial"/>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</si>
  <si>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rgb="FF000000"/>
        <rFont val="Arial"/>
        <family val="2"/>
      </rPr>
      <t>Como avance de gestión,</t>
    </r>
    <r>
      <rPr>
        <sz val="11"/>
        <color indexed="8"/>
        <rFont val="Arial"/>
        <family val="2"/>
      </rPr>
      <t xml:space="preserve"> se elaboró informe preliminar con diagnóstico de los municipios que cuentan con POSPR identificando las gestiones operativas y financieras. Soportándose a través del documento preliminar de este</t>
    </r>
  </si>
  <si>
    <r>
      <rPr>
        <b/>
        <sz val="11"/>
        <color indexed="8"/>
        <rFont val="Arial"/>
        <family val="2"/>
      </rPr>
      <t>11/10/2021.</t>
    </r>
    <r>
      <rPr>
        <sz val="11"/>
        <color indexed="8"/>
        <rFont val="Arial"/>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</si>
  <si>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rgb="FF000000"/>
        <rFont val="Arial"/>
        <family val="2"/>
      </rPr>
      <t>14/01/2022.</t>
    </r>
    <r>
      <rPr>
        <sz val="11"/>
        <color indexed="8"/>
        <rFont val="Arial"/>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family val="2"/>
      </rPr>
      <t>",</t>
    </r>
    <r>
      <rPr>
        <sz val="11"/>
        <color rgb="FF000000"/>
        <rFont val="Arial"/>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family val="2"/>
      </rPr>
      <t xml:space="preserve">http://otr.ant.gov.co/Recursos/Masinformacion/InformeDiagnosticoPOSPRyGesti%C3%B3ndeRecursos.pdf
</t>
    </r>
    <r>
      <rPr>
        <sz val="11"/>
        <rFont val="Arial"/>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</si>
  <si>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t xml:space="preserve">HALLAZGO 2.5.1. Creación e incorporación de recursos monetarios del Fondo para la Reforma Rural Integral (ANT). </t>
    </r>
    <r>
      <rPr>
        <sz val="11"/>
        <color theme="1"/>
        <rFont val="Arial"/>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</si>
  <si>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rPr>
        <b/>
        <sz val="11"/>
        <color theme="1"/>
        <rFont val="Arial"/>
        <family val="2"/>
      </rPr>
      <t>30/12/2019.</t>
    </r>
    <r>
      <rPr>
        <sz val="11"/>
        <color theme="1"/>
        <rFont val="Arial"/>
        <family val="2"/>
      </rPr>
      <t xml:space="preserve"> Se observó listado de asistencia de fecha del 16/08/2019, tema hallazgo auditoria cumplimiento RRI - Fondo de Tierras.</t>
    </r>
  </si>
  <si>
    <r>
      <t>La Contraloría General de la República en el marco de la Auditoría de cumplimiento articulada al proyecto de ordenamiento social de la propiedad rural  vigencia 2019 a junio de 2020, concluyó lo siguiente:
(...)</t>
    </r>
    <r>
      <rPr>
        <i/>
        <sz val="11"/>
        <color theme="1"/>
        <rFont val="Arial"/>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family val="2"/>
      </rPr>
      <t xml:space="preserve"> (...)</t>
    </r>
  </si>
  <si>
    <r>
      <t xml:space="preserve">Socializar los proyectos de inversión y apropiación presupuestal </t>
    </r>
    <r>
      <rPr>
        <sz val="11"/>
        <rFont val="Arial"/>
        <family val="2"/>
      </rPr>
      <t xml:space="preserve"> </t>
    </r>
    <r>
      <rPr>
        <sz val="11"/>
        <color theme="1"/>
        <rFont val="Arial"/>
        <family val="2"/>
      </rPr>
      <t>para vigencia 2020 a Direcciones misionales y Subdirección Administrativa y Financiera de conformidad con el Decreto 902 de 2017</t>
    </r>
  </si>
  <si>
    <r>
      <rPr>
        <b/>
        <sz val="11"/>
        <color theme="1"/>
        <rFont val="Arial"/>
        <family val="2"/>
      </rPr>
      <t xml:space="preserve">30/12/2019. </t>
    </r>
    <r>
      <rPr>
        <sz val="11"/>
        <color theme="1"/>
        <rFont val="Arial"/>
        <family val="2"/>
      </rPr>
      <t>Se observó listado de asistencia del 30/11/2019 de la actividad "Socialización cuota 2020 y Proyectos de inversión".</t>
    </r>
  </si>
  <si>
    <r>
      <rPr>
        <b/>
        <sz val="11"/>
        <color theme="1"/>
        <rFont val="Arial"/>
        <family val="2"/>
      </rPr>
      <t xml:space="preserve">19/01/2021. </t>
    </r>
    <r>
      <rPr>
        <sz val="11"/>
        <color theme="1"/>
        <rFont val="Arial"/>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</si>
  <si>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family val="2"/>
      </rPr>
      <t xml:space="preserve">
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</si>
  <si>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r>
      <rPr>
        <b/>
        <sz val="11"/>
        <color theme="1"/>
        <rFont val="Arial"/>
        <family val="2"/>
      </rPr>
      <t xml:space="preserve">20/04/2020. </t>
    </r>
    <r>
      <rPr>
        <sz val="11"/>
        <color theme="1"/>
        <rFont val="Arial"/>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</si>
  <si>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r>
      <rPr>
        <b/>
        <sz val="11"/>
        <color theme="1"/>
        <rFont val="Arial"/>
        <family val="2"/>
      </rPr>
      <t>08/07/2020.</t>
    </r>
    <r>
      <rPr>
        <sz val="11"/>
        <color theme="1"/>
        <rFont val="Arial"/>
        <family val="2"/>
      </rPr>
      <t xml:space="preserve"> La actividad presentó incumplimiento, toda vez que, se allegó, el borrador de la Resolución  “</t>
    </r>
    <r>
      <rPr>
        <i/>
        <sz val="11"/>
        <color theme="1"/>
        <rFont val="Arial"/>
        <family val="2"/>
      </rPr>
      <t>Por la cual se modifican las Resoluciones 291 de 2017 y 2203 de 2018 que reglamentan el Comité del Fondo de Tierras para la Reforma Rural Integral del Decreto 902 de 2017 en la Agencia Nacional de Tierras</t>
    </r>
    <r>
      <rPr>
        <sz val="11"/>
        <color theme="1"/>
        <rFont val="Arial"/>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</si>
  <si>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t>16/10/2020.</t>
    </r>
    <r>
      <rPr>
        <sz val="11"/>
        <color theme="1"/>
        <rFont val="Arial"/>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</si>
  <si>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t xml:space="preserve">19/01/2021.  </t>
    </r>
    <r>
      <rPr>
        <sz val="11"/>
        <color theme="1"/>
        <rFont val="Arial"/>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family val="2"/>
      </rPr>
      <t xml:space="preserve">
</t>
    </r>
    <r>
      <rPr>
        <sz val="11"/>
        <color theme="1"/>
        <rFont val="Arial"/>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family val="2"/>
      </rPr>
      <t xml:space="preserve">
</t>
    </r>
    <r>
      <rPr>
        <sz val="11"/>
        <color theme="1"/>
        <rFont val="Arial"/>
        <family val="2"/>
      </rPr>
      <t>La efectividad de la acción de mejora ejecutada, se realizará en concordancia con las actividades aprobadas en el Plan Anual de Auditorías que guarden correlación.</t>
    </r>
  </si>
  <si>
    <r>
      <rPr>
        <b/>
        <sz val="11"/>
        <color rgb="FF000000"/>
        <rFont val="Arial"/>
        <family val="2"/>
      </rPr>
      <t xml:space="preserve">Hallazgo 1. Incumplimientos en el procedimiento de compra directa del Predio "Agua Linda"  </t>
    </r>
    <r>
      <rPr>
        <sz val="11"/>
        <color rgb="FF000000"/>
        <rFont val="Arial"/>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family val="2"/>
      </rPr>
      <t xml:space="preserve"> no se observó el procedimiento del proceso especial de compra directa vigencia 2017 código ACCTI-P01, por cuanto:</t>
    </r>
    <r>
      <rPr>
        <sz val="11"/>
        <color rgb="FF000000"/>
        <rFont val="Arial"/>
        <family val="2"/>
      </rPr>
      <t xml:space="preserve">
a. </t>
    </r>
    <r>
      <rPr>
        <sz val="11"/>
        <color rgb="FFFF0000"/>
        <rFont val="Arial"/>
        <family val="2"/>
      </rPr>
      <t>Se extendió la oferta de compra antes de que se diera el concepto de viabilidad jurídica y antes de que llegara formalmente el avalúo.</t>
    </r>
    <r>
      <rPr>
        <sz val="11"/>
        <color rgb="FF000000"/>
        <rFont val="Arial"/>
        <family val="2"/>
      </rPr>
      <t xml:space="preserve">
b. </t>
    </r>
    <r>
      <rPr>
        <sz val="11"/>
        <color rgb="FFFF0000"/>
        <rFont val="Arial"/>
        <family val="2"/>
      </rPr>
      <t>No se hizo el registro de la oferta en el folio de matrícula inmobiliaria.</t>
    </r>
    <r>
      <rPr>
        <sz val="11"/>
        <color rgb="FF000000"/>
        <rFont val="Arial"/>
        <family val="2"/>
      </rPr>
      <t xml:space="preserve">
c. </t>
    </r>
    <r>
      <rPr>
        <sz val="11"/>
        <color rgb="FFFF0000"/>
        <rFont val="Arial"/>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</si>
  <si>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27/08/2020. </t>
    </r>
    <r>
      <rPr>
        <sz val="11"/>
        <color theme="1"/>
        <rFont val="Arial"/>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</si>
  <si>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febrero del 2020.</t>
    </r>
  </si>
  <si>
    <r>
      <rPr>
        <b/>
        <sz val="11"/>
        <color theme="1"/>
        <rFont val="Arial"/>
        <family val="2"/>
      </rPr>
      <t xml:space="preserve">21/04/2020. </t>
    </r>
    <r>
      <rPr>
        <sz val="11"/>
        <color theme="1"/>
        <rFont val="Arial"/>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</si>
  <si>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family val="2"/>
      </rPr>
      <t xml:space="preserve">14/07/2020.  </t>
    </r>
    <r>
      <rPr>
        <sz val="11"/>
        <color theme="1"/>
        <rFont val="Arial"/>
        <family val="2"/>
      </rPr>
      <t xml:space="preserve">Se consultó el sistema integrado de gestión de la Agencia, observándose que el  procedimiento ACCTI-P-010 COMPRA DIRECTA DE PREDIOS se encuentra en versión 2 con fecha del 03/08/2018. Ver enlace </t>
    </r>
    <r>
      <rPr>
        <sz val="11"/>
        <color rgb="FF0070C0"/>
        <rFont val="Arial"/>
        <family val="2"/>
      </rPr>
      <t xml:space="preserve">http://intranet.agenciadetierras.gov.co/wp-content/uploads/2018/08/ACCTI-P-010-COMPRA-DIRECTA-DE-PREDIOS-V2.pdf
</t>
    </r>
    <r>
      <rPr>
        <sz val="11"/>
        <rFont val="Arial"/>
        <family val="2"/>
      </rPr>
      <t>En atención a los avances reportados y las evidencias suministradas, la acción de mejora continua presentó incumplimiento, toda vez que, no se evidenció la actualización del procedimiento.</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</si>
  <si>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</si>
  <si>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rgb="FF000000"/>
        <rFont val="Arial"/>
        <family val="2"/>
      </rPr>
      <t xml:space="preserve">Hallazgo 1. Incumplimientos en el procedimiento de compra directa del Predio "Agua Linda"  </t>
    </r>
    <r>
      <rPr>
        <sz val="11"/>
        <color rgb="FF000000"/>
        <rFont val="Arial"/>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</si>
  <si>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14/07/2020.  </t>
    </r>
    <r>
      <rPr>
        <sz val="11"/>
        <color theme="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</si>
  <si>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 xml:space="preserve"> La actividad esta programada para inicio en marzo del 2020.</t>
    </r>
  </si>
  <si>
    <r>
      <rPr>
        <b/>
        <sz val="11"/>
        <color theme="1"/>
        <rFont val="Arial"/>
        <family val="2"/>
      </rPr>
      <t xml:space="preserve">21/04/2020. </t>
    </r>
    <r>
      <rPr>
        <sz val="11"/>
        <color theme="1"/>
        <rFont val="Arial"/>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</si>
  <si>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family val="2"/>
      </rPr>
      <t xml:space="preserve">14/07/2020. </t>
    </r>
    <r>
      <rPr>
        <sz val="11"/>
        <color theme="1"/>
        <rFont val="Arial"/>
        <family val="2"/>
      </rPr>
      <t xml:space="preserve">Se consultó el sistema integrado de gestión de la Agencia, observándose la disponibilidad de la forma ACCTI-F-020 Lista de Chequeo versión 2 del 26/06/2020. Ver enlace </t>
    </r>
    <r>
      <rPr>
        <sz val="11"/>
        <color rgb="FF0070C0"/>
        <rFont val="Arial"/>
        <family val="2"/>
      </rPr>
      <t xml:space="preserve">http://intranet.agenciadetierras.gov.co/index.php/acceso-a-la-propiedad-de-la-tierra-y-los-territorios/
</t>
    </r>
    <r>
      <rPr>
        <sz val="1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</si>
  <si>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observó la realización de la capacitación sobre el proceso de compra directa y adjudicación.</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</si>
  <si>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marzo del 2020.</t>
    </r>
  </si>
  <si>
    <r>
      <rPr>
        <b/>
        <sz val="11"/>
        <color theme="1"/>
        <rFont val="Arial"/>
        <family val="2"/>
      </rPr>
      <t>21/04/2020.</t>
    </r>
    <r>
      <rPr>
        <sz val="11"/>
        <color theme="1"/>
        <rFont val="Arial"/>
        <family val="2"/>
      </rPr>
      <t xml:space="preserve">  Actividad programada para ejecución en  los meses de marzo  a abril del 2020.  No se allegaron avances de gestión.</t>
    </r>
  </si>
  <si>
    <r>
      <rPr>
        <b/>
        <sz val="11"/>
        <color theme="1"/>
        <rFont val="Arial"/>
        <family val="2"/>
      </rPr>
      <t>Durante el primer trimestre se avanzo con respecto a lo siguiente:</t>
    </r>
    <r>
      <rPr>
        <sz val="11"/>
        <color theme="1"/>
        <rFont val="Arial"/>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family val="2"/>
      </rPr>
      <t>Durante el segundo  trimestre se avanzo con respecto a lo siguiente:</t>
    </r>
    <r>
      <rPr>
        <sz val="11"/>
        <color theme="1"/>
        <rFont val="Arial"/>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family val="2"/>
      </rPr>
      <t xml:space="preserve">
</t>
    </r>
    <r>
      <rPr>
        <sz val="11"/>
        <color theme="1"/>
        <rFont val="Arial"/>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</si>
  <si>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</si>
  <si>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14/04/2020.</t>
    </r>
    <r>
      <rPr>
        <sz val="11"/>
        <color theme="1"/>
        <rFont val="Arial"/>
        <family val="2"/>
      </rPr>
      <t xml:space="preserve">  La actividad se encuentra en términos para su ejecución. No se allegaron avances de gestión por parte del responsable de ejecución.</t>
    </r>
  </si>
  <si>
    <r>
      <t>Actividad en Gestión:</t>
    </r>
    <r>
      <rPr>
        <sz val="11"/>
        <rFont val="Arial"/>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family val="2"/>
      </rPr>
      <t xml:space="preserve">
</t>
    </r>
  </si>
  <si>
    <r>
      <rPr>
        <b/>
        <sz val="11"/>
        <color theme="1"/>
        <rFont val="Arial"/>
        <family val="2"/>
      </rPr>
      <t xml:space="preserve">13/07/2020. </t>
    </r>
    <r>
      <rPr>
        <sz val="11"/>
        <color theme="1"/>
        <rFont val="Arial"/>
        <family val="2"/>
      </rPr>
      <t xml:space="preserve">Se observó 9 borradores de las siguientes comunicaciones:
</t>
    </r>
    <r>
      <rPr>
        <b/>
        <sz val="11"/>
        <color theme="1"/>
        <rFont val="Arial"/>
        <family val="2"/>
      </rPr>
      <t xml:space="preserve">1. </t>
    </r>
    <r>
      <rPr>
        <sz val="11"/>
        <color theme="1"/>
        <rFont val="Arial"/>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family val="2"/>
      </rPr>
      <t xml:space="preserve">2. </t>
    </r>
    <r>
      <rPr>
        <sz val="11"/>
        <color theme="1"/>
        <rFont val="Arial"/>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family val="2"/>
      </rPr>
      <t xml:space="preserve">3. </t>
    </r>
    <r>
      <rPr>
        <sz val="11"/>
        <color theme="1"/>
        <rFont val="Arial"/>
        <family val="2"/>
      </rPr>
      <t xml:space="preserve">Solicitud de información del Resguardo Indígena Ukumani Kankhe, dirigida a CESAR WILINTON CHAPAL QUENAMA, Director Ejecutivo de la Asociación de Autoridades Tradicionales – Mesa Permanente.
</t>
    </r>
    <r>
      <rPr>
        <b/>
        <sz val="11"/>
        <color theme="1"/>
        <rFont val="Arial"/>
        <family val="2"/>
      </rPr>
      <t xml:space="preserve">4. </t>
    </r>
    <r>
      <rPr>
        <sz val="11"/>
        <color theme="1"/>
        <rFont val="Arial"/>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family val="2"/>
      </rPr>
      <t xml:space="preserve">5.  </t>
    </r>
    <r>
      <rPr>
        <sz val="11"/>
        <color theme="1"/>
        <rFont val="Arial"/>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family val="2"/>
      </rPr>
      <t xml:space="preserve">6. </t>
    </r>
    <r>
      <rPr>
        <sz val="11"/>
        <color theme="1"/>
        <rFont val="Arial"/>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family val="2"/>
      </rPr>
      <t>7.</t>
    </r>
    <r>
      <rPr>
        <sz val="11"/>
        <color theme="1"/>
        <rFont val="Arial"/>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family val="2"/>
      </rPr>
      <t>8.</t>
    </r>
    <r>
      <rPr>
        <sz val="11"/>
        <color theme="1"/>
        <rFont val="Arial"/>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family val="2"/>
      </rPr>
      <t xml:space="preserve">9. </t>
    </r>
    <r>
      <rPr>
        <sz val="11"/>
        <color theme="1"/>
        <rFont val="Arial"/>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</si>
  <si>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rFont val="Arial"/>
        <family val="2"/>
      </rPr>
      <t>20/10/2020.</t>
    </r>
    <r>
      <rPr>
        <sz val="11"/>
        <rFont val="Arial"/>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family val="2"/>
      </rPr>
      <t xml:space="preserve">29/10/2020. </t>
    </r>
    <r>
      <rPr>
        <sz val="11"/>
        <color theme="1"/>
        <rFont val="Arial"/>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</si>
  <si>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Se solicita pasar el estado de esta acción a </t>
    </r>
    <r>
      <rPr>
        <b/>
        <sz val="11"/>
        <color theme="1"/>
        <rFont val="Arial"/>
        <family val="2"/>
      </rPr>
      <t xml:space="preserve">"ejecutada" </t>
    </r>
    <r>
      <rPr>
        <sz val="11"/>
        <color theme="1"/>
        <rFont val="Arial"/>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</si>
  <si>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</si>
  <si>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</si>
  <si>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family val="2"/>
      </rPr>
      <t>14/04/2020.</t>
    </r>
    <r>
      <rPr>
        <sz val="11"/>
        <color theme="1"/>
        <rFont val="Arial"/>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</si>
  <si>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t xml:space="preserve">Actividad en Gestión: </t>
    </r>
    <r>
      <rPr>
        <sz val="11"/>
        <rFont val="Arial"/>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</si>
  <si>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family val="2"/>
      </rPr>
      <t xml:space="preserve">13/07/2020. </t>
    </r>
    <r>
      <rPr>
        <sz val="11"/>
        <color theme="1"/>
        <rFont val="Arial"/>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family val="2"/>
      </rPr>
      <t xml:space="preserve">1. </t>
    </r>
    <r>
      <rPr>
        <sz val="11"/>
        <color theme="1"/>
        <rFont val="Arial"/>
        <family val="2"/>
      </rPr>
      <t xml:space="preserve">Metiwa Guacamayas, grupo étnico Sikuani. En cuanto al levantamiento topográfico, indica que, el documento no cuenta con el levantamiento topográfico, plano, área ni redacción de linderos.
</t>
    </r>
    <r>
      <rPr>
        <b/>
        <sz val="11"/>
        <color theme="1"/>
        <rFont val="Arial"/>
        <family val="2"/>
      </rPr>
      <t>2.</t>
    </r>
    <r>
      <rPr>
        <sz val="11"/>
        <color theme="1"/>
        <rFont val="Arial"/>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family val="2"/>
      </rPr>
      <t xml:space="preserve">3. </t>
    </r>
    <r>
      <rPr>
        <sz val="11"/>
        <color theme="1"/>
        <rFont val="Arial"/>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family val="2"/>
      </rPr>
      <t xml:space="preserve">5.  </t>
    </r>
    <r>
      <rPr>
        <sz val="11"/>
        <color theme="1"/>
        <rFont val="Arial"/>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</si>
  <si>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family val="2"/>
      </rPr>
      <t>19/10/2020.</t>
    </r>
    <r>
      <rPr>
        <sz val="11"/>
        <color theme="1"/>
        <rFont val="Arial"/>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</si>
  <si>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r>
      <rPr>
        <b/>
        <sz val="11"/>
        <color theme="1"/>
        <rFont val="Arial"/>
        <family val="2"/>
      </rPr>
      <t>Acción en proceso de ampliación:</t>
    </r>
    <r>
      <rPr>
        <sz val="11"/>
        <color theme="1"/>
        <rFont val="Arial"/>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</si>
  <si>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</si>
  <si>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family val="2"/>
      </rPr>
      <t xml:space="preserve">30062021: </t>
    </r>
    <r>
      <rPr>
        <sz val="11"/>
        <color theme="1"/>
        <rFont val="Arial"/>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</si>
  <si>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family val="2"/>
      </rPr>
      <t>La verificación de la presente actividad fue adelantada por el contratista Sergio Alejandro Matiz Parra.</t>
    </r>
    <r>
      <rPr>
        <sz val="11"/>
        <color theme="1"/>
        <rFont val="Arial"/>
        <family val="2"/>
      </rPr>
      <t xml:space="preserve">
</t>
    </r>
    <r>
      <rPr>
        <b/>
        <sz val="11"/>
        <color theme="1"/>
        <rFont val="Arial"/>
        <family val="2"/>
      </rPr>
      <t xml:space="preserve">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family val="2"/>
      </rPr>
      <t>RECOMENDACIONES EVENTUALIDADES FORMULADAS</t>
    </r>
    <r>
      <rPr>
        <sz val="11"/>
        <color theme="1"/>
        <rFont val="Arial"/>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family val="2"/>
      </rPr>
      <t>REFLEXIONES DEL HALLAZGO</t>
    </r>
    <r>
      <rPr>
        <sz val="11"/>
        <color theme="1"/>
        <rFont val="Arial"/>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</si>
  <si>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t>Realizar prueba piloto para etapa publicitaria, numeral  5 art. 2.1.4.20.3</t>
    </r>
    <r>
      <rPr>
        <sz val="11"/>
        <rFont val="Arial"/>
        <family val="2"/>
      </rPr>
      <t xml:space="preserve">.1 Decreto 1071 de 2015. </t>
    </r>
    <r>
      <rPr>
        <sz val="11"/>
        <color theme="1"/>
        <rFont val="Arial"/>
        <family val="2"/>
      </rPr>
      <t xml:space="preserve">
</t>
    </r>
  </si>
  <si>
    <r>
      <rPr>
        <b/>
        <sz val="11"/>
        <color theme="1"/>
        <rFont val="Arial"/>
        <family val="2"/>
      </rPr>
      <t>28/08/2020.</t>
    </r>
    <r>
      <rPr>
        <sz val="11"/>
        <color theme="1"/>
        <rFont val="Arial"/>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</si>
  <si>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rgb="FFFF0000"/>
        <rFont val="Arial"/>
        <family val="2"/>
      </rPr>
      <t xml:space="preserve">Actividad en Gestión: </t>
    </r>
    <r>
      <rPr>
        <sz val="11"/>
        <color theme="1"/>
        <rFont val="Arial"/>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family val="2"/>
      </rPr>
      <t>Archivo pdf AMC-375.</t>
    </r>
  </si>
  <si>
    <r>
      <rPr>
        <b/>
        <sz val="11"/>
        <color theme="1"/>
        <rFont val="Arial"/>
        <family val="2"/>
      </rPr>
      <t xml:space="preserve">28/08/2020. </t>
    </r>
    <r>
      <rPr>
        <sz val="11"/>
        <color theme="1"/>
        <rFont val="Arial"/>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family val="2"/>
      </rPr>
      <t xml:space="preserve">
20/10/2020.</t>
    </r>
    <r>
      <rPr>
        <sz val="11"/>
        <color theme="1"/>
        <rFont val="Arial"/>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</si>
  <si>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2020/02/03 al 2021/07/31 el establecido para su ejecución.</t>
    </r>
  </si>
  <si>
    <r>
      <rPr>
        <b/>
        <sz val="11"/>
        <color rgb="FF000000"/>
        <rFont val="Arial"/>
        <family val="2"/>
      </rPr>
      <t>30062021:</t>
    </r>
    <r>
      <rPr>
        <sz val="11"/>
        <color rgb="FF000000"/>
        <rFont val="Arial"/>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</si>
  <si>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</si>
  <si>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family val="2"/>
      </rPr>
      <t xml:space="preserve">14/04/2020. </t>
    </r>
    <r>
      <rPr>
        <sz val="11"/>
        <color theme="1"/>
        <rFont val="Arial"/>
        <family val="2"/>
      </rPr>
      <t xml:space="preserve"> La actividad se encuentra en términos para su ejecución. No se allegaron avances de gestión por parte del responsable de ejecución.</t>
    </r>
  </si>
  <si>
    <r>
      <rPr>
        <b/>
        <sz val="11"/>
        <color theme="1"/>
        <rFont val="Arial"/>
        <family val="2"/>
      </rPr>
      <t>13/07/2020.</t>
    </r>
    <r>
      <rPr>
        <sz val="11"/>
        <color theme="1"/>
        <rFont val="Arial"/>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</si>
  <si>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</si>
  <si>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family val="2"/>
      </rPr>
      <t>Actividad con solicitud de ampliación fecha de cumplimiento:</t>
    </r>
    <r>
      <rPr>
        <sz val="11"/>
        <color theme="1"/>
        <rFont val="Arial"/>
        <family val="2"/>
      </rPr>
      <t xml:space="preserve"> a través de memorando 20205000313893 del 18/12/2020 se solicitó ampliación para la fecha de cumplimiento, se anexa memorando para soporte.</t>
    </r>
  </si>
  <si>
    <r>
      <rPr>
        <b/>
        <sz val="11"/>
        <color theme="1"/>
        <rFont val="Arial"/>
        <family val="2"/>
      </rPr>
      <t xml:space="preserve">22/01/2021. </t>
    </r>
    <r>
      <rPr>
        <sz val="11"/>
        <color theme="1"/>
        <rFont val="Arial"/>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</si>
  <si>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</si>
  <si>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indexed="8"/>
        <rFont val="Arial"/>
        <family val="2"/>
      </rPr>
      <t>Hallazgo 2. Enfoque diferencial étnico para realización de las visitas en el proceso de Constitución, reestructuración y ampliación de resguardos indígenas.</t>
    </r>
    <r>
      <rPr>
        <sz val="11"/>
        <color theme="1"/>
        <rFont val="Arial"/>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</si>
  <si>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t xml:space="preserve">Elaborar </t>
    </r>
    <r>
      <rPr>
        <sz val="11"/>
        <color rgb="FFFF0000"/>
        <rFont val="Arial"/>
        <family val="2"/>
      </rPr>
      <t xml:space="preserve"> </t>
    </r>
    <r>
      <rPr>
        <sz val="11"/>
        <color theme="1"/>
        <rFont val="Arial"/>
        <family val="2"/>
      </rPr>
      <t>guía metodológica.</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</si>
  <si>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</si>
  <si>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family val="2"/>
      </rPr>
      <t xml:space="preserve">14/04/2020. </t>
    </r>
    <r>
      <rPr>
        <sz val="11"/>
        <color theme="1"/>
        <rFont val="Arial"/>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</si>
  <si>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rgb="FFFF0000"/>
        <rFont val="Arial"/>
        <family val="2"/>
      </rPr>
      <t>Actividad en Gestión:</t>
    </r>
    <r>
      <rPr>
        <b/>
        <sz val="11"/>
        <color theme="1"/>
        <rFont val="Arial"/>
        <family val="2"/>
      </rPr>
      <t xml:space="preserve"> </t>
    </r>
    <r>
      <rPr>
        <sz val="11"/>
        <color theme="1"/>
        <rFont val="Arial"/>
        <family val="2"/>
      </rPr>
      <t>En verificación y validación por parte de la Subdirección de Asuntos Étnicos del documento borrador, atendiendo observaciones presentadas por parte de las diferentes áreas.</t>
    </r>
  </si>
  <si>
    <r>
      <rPr>
        <b/>
        <sz val="11"/>
        <color theme="1"/>
        <rFont val="Arial"/>
        <family val="2"/>
      </rPr>
      <t>13/07/2020.</t>
    </r>
    <r>
      <rPr>
        <sz val="11"/>
        <color theme="1"/>
        <rFont val="Arial"/>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</si>
  <si>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</si>
  <si>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t xml:space="preserve">Se solicita pasar el estado de esta actividad a </t>
    </r>
    <r>
      <rPr>
        <b/>
        <sz val="11"/>
        <color theme="1"/>
        <rFont val="Arial"/>
        <family val="2"/>
      </rPr>
      <t xml:space="preserve">"ejecutado" </t>
    </r>
    <r>
      <rPr>
        <sz val="11"/>
        <color theme="1"/>
        <rFont val="Arial"/>
        <family val="2"/>
      </rPr>
      <t>ya que se realizo la socialización del protocolo "PROTOCOLO REPORTE DE INFORMACIÓN INSTITUCIONAL DE PROCESOS MISIONALES" actualizado  y publicado.</t>
    </r>
  </si>
  <si>
    <r>
      <rPr>
        <b/>
        <sz val="11"/>
        <color indexed="8"/>
        <rFont val="Arial"/>
        <family val="2"/>
      </rPr>
      <t xml:space="preserve">Hallazgo 3. Garantía del debido proceso en el marco del procedimiento de constitución, ampliación, saneamiento o reestructuración de resguardos indígenas. </t>
    </r>
    <r>
      <rPr>
        <sz val="11"/>
        <color theme="1"/>
        <rFont val="Arial"/>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</si>
  <si>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</si>
  <si>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rFont val="Arial"/>
        <family val="2"/>
      </rPr>
      <t>Se encuentra en revisión este procedimiento para los ajustes a que haya lugar.</t>
    </r>
  </si>
  <si>
    <r>
      <rPr>
        <b/>
        <sz val="11"/>
        <color theme="1"/>
        <rFont val="Arial"/>
        <family val="2"/>
      </rPr>
      <t>13/07/2020</t>
    </r>
    <r>
      <rPr>
        <sz val="11"/>
        <color theme="1"/>
        <rFont val="Arial"/>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</si>
  <si>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family val="2"/>
      </rPr>
      <t xml:space="preserve">19/10/2020. </t>
    </r>
    <r>
      <rPr>
        <sz val="11"/>
        <color theme="1"/>
        <rFont val="Arial"/>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</si>
  <si>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family val="2"/>
      </rPr>
      <t xml:space="preserve">22/01/2021.  </t>
    </r>
    <r>
      <rPr>
        <sz val="11"/>
        <color theme="1"/>
        <rFont val="Arial"/>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</si>
  <si>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family val="2"/>
      </rPr>
      <t xml:space="preserve">30062021: </t>
    </r>
    <r>
      <rPr>
        <sz val="11"/>
        <color theme="1"/>
        <rFont val="Arial"/>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</si>
  <si>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 xml:space="preserve">
La verificación de la presente actividad fue adelantada por el contratista Sergio Alejandro Matiz Parra.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</si>
  <si>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rFont val="Arial"/>
        <family val="2"/>
      </rPr>
      <t xml:space="preserve">Hallazgo 3. Garantía del debido proceso en el marco del procedimiento de constitución, ampliación, saneamiento o reestructuración de resguardos indígenas. </t>
    </r>
    <r>
      <rPr>
        <sz val="11"/>
        <rFont val="Arial"/>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family val="2"/>
      </rPr>
      <t xml:space="preserve"> el procedimiento ACCTI-P-008 </t>
    </r>
    <r>
      <rPr>
        <sz val="11"/>
        <rFont val="Arial"/>
        <family val="2"/>
      </rPr>
      <t xml:space="preserve">denominado “constitución, ampliación, saneamiento o reestructuración de resguardos indígenas”, </t>
    </r>
    <r>
      <rPr>
        <b/>
        <sz val="11"/>
        <rFont val="Arial"/>
        <family val="2"/>
      </rPr>
      <t>en el cual no se prevé la etapa en la que las oposiciones  podrán ser presentadas, ni los tiempos o forma en que deben ser tramitadas</t>
    </r>
    <r>
      <rPr>
        <sz val="11"/>
        <rFont val="Arial"/>
        <family val="2"/>
      </rPr>
      <t xml:space="preserve">, lo que puede conllevar a que los terceros interesados no sean integrados en la debida oportunidad al proceso, en contravía de la seguridad procesal y la garantía del debido proceso. </t>
    </r>
  </si>
  <si>
    <r>
      <rPr>
        <b/>
        <sz val="11"/>
        <color theme="1"/>
        <rFont val="Arial"/>
        <family val="2"/>
      </rPr>
      <t xml:space="preserve">21/04/2022.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</si>
  <si>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La verificación de la presente actividad fue adelantada por el contratista Sergio Alejandro Matiz Parra.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family val="2"/>
      </rPr>
      <t>REFLEXIONES DEL HALLAZGO</t>
    </r>
    <r>
      <rPr>
        <sz val="11"/>
        <color theme="1"/>
        <rFont val="Arial"/>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</si>
  <si>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</si>
  <si>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family val="2"/>
      </rPr>
      <t>19/01/2022.</t>
    </r>
    <r>
      <rPr>
        <sz val="11"/>
        <color theme="1"/>
        <rFont val="Arial"/>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</si>
  <si>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family val="2"/>
      </rPr>
      <t xml:space="preserve">21/04/2022.  </t>
    </r>
    <r>
      <rPr>
        <sz val="11"/>
        <color theme="1"/>
        <rFont val="Arial"/>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family val="2"/>
      </rPr>
      <t xml:space="preserve">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family val="2"/>
      </rPr>
      <t xml:space="preserve">
11/04/2022. </t>
    </r>
    <r>
      <rPr>
        <sz val="11"/>
        <color theme="1"/>
        <rFont val="Arial"/>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family val="2"/>
      </rPr>
      <t>Solicitud INTI -F-007  del 01/04/2022</t>
    </r>
    <r>
      <rPr>
        <sz val="11"/>
        <color theme="1"/>
        <rFont val="Arial"/>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family val="2"/>
      </rPr>
      <t>Solicitud INTI -F-007  del 01/04/2022</t>
    </r>
    <r>
      <rPr>
        <sz val="11"/>
        <color theme="1"/>
        <rFont val="Arial"/>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family val="2"/>
      </rPr>
      <t>Solicitud INTI -F-007  del 01/04/2022</t>
    </r>
    <r>
      <rPr>
        <sz val="11"/>
        <color theme="1"/>
        <rFont val="Arial"/>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</si>
  <si>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indexed="8"/>
        <rFont val="Arial"/>
        <family val="2"/>
      </rPr>
      <t xml:space="preserve">Hallazgo 4. Bienes en el Fondo de Tierras para la Reforma Rural Integral sin adjudicar. </t>
    </r>
    <r>
      <rPr>
        <sz val="11"/>
        <color indexed="8"/>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family val="2"/>
      </rPr>
      <t xml:space="preserve">
</t>
    </r>
  </si>
  <si>
    <r>
      <rPr>
        <b/>
        <sz val="11"/>
        <color theme="1"/>
        <rFont val="Arial"/>
        <family val="2"/>
      </rPr>
      <t xml:space="preserve">28/01/2021.  </t>
    </r>
    <r>
      <rPr>
        <sz val="11"/>
        <color theme="1"/>
        <rFont val="Arial"/>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</si>
  <si>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family val="2"/>
      </rPr>
      <t>14/04/2020.</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</si>
  <si>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family val="2"/>
      </rPr>
      <t>13/07/2020.</t>
    </r>
    <r>
      <rPr>
        <sz val="11"/>
        <color theme="1"/>
        <rFont val="Arial"/>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family val="2"/>
      </rPr>
      <t>revisión del 30%  correspondiente a 158 predios</t>
    </r>
    <r>
      <rPr>
        <sz val="11"/>
        <color theme="1"/>
        <rFont val="Arial"/>
        <family val="2"/>
      </rPr>
      <t>".  Es decir, se indique cuantos predios de los 158 se han revisado y se remitan las correspondientes evidencias.  Lo anterior con el fin de establecer el avance de la acción.</t>
    </r>
  </si>
  <si>
    <r>
      <rPr>
        <b/>
        <sz val="11"/>
        <color theme="1"/>
        <rFont val="Arial"/>
        <family val="2"/>
      </rPr>
      <t xml:space="preserve">22/10/2020. </t>
    </r>
    <r>
      <rPr>
        <sz val="11"/>
        <color theme="1"/>
        <rFont val="Arial"/>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</si>
  <si>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family val="2"/>
      </rPr>
      <t>22/01/2021.</t>
    </r>
    <r>
      <rPr>
        <sz val="11"/>
        <color theme="1"/>
        <rFont val="Arial"/>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family val="2"/>
      </rPr>
      <t xml:space="preserve">28/01/2021. </t>
    </r>
    <r>
      <rPr>
        <sz val="11"/>
        <color theme="1"/>
        <rFont val="Arial"/>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</si>
  <si>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rFont val="Arial"/>
        <family val="2"/>
      </rPr>
      <t xml:space="preserve">Hallazgo 4. Bienes en el Fondo de Tierras para la Reforma Rural Integral sin adjudicar. </t>
    </r>
    <r>
      <rPr>
        <sz val="11"/>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</si>
  <si>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color theme="1"/>
        <rFont val="Arial"/>
        <family val="2"/>
      </rPr>
      <t>13/07/2021. L</t>
    </r>
    <r>
      <rPr>
        <sz val="11"/>
        <color theme="1"/>
        <rFont val="Arial"/>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</si>
  <si>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 xml:space="preserve">14/04/2020. </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</si>
  <si>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rgb="FFFF0000"/>
        <rFont val="Arial"/>
        <family val="2"/>
      </rPr>
      <t>Actividad en Gestión:</t>
    </r>
    <r>
      <rPr>
        <sz val="11"/>
        <color theme="1"/>
        <rFont val="Arial"/>
        <family val="2"/>
      </rPr>
      <t xml:space="preserve"> La acción de mejora continua se encuentra programada para ejecución en el 2021.</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</si>
  <si>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</si>
  <si>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family val="2"/>
      </rPr>
      <t>22/10/2020.</t>
    </r>
    <r>
      <rPr>
        <sz val="11"/>
        <color theme="1"/>
        <rFont val="Arial"/>
        <family val="2"/>
      </rPr>
      <t xml:space="preserve"> La acción de mejora se encuentra planificada para su ejecución en el periodo comprendido del  2021/02/02  al 2021/12/30.</t>
    </r>
  </si>
  <si>
    <r>
      <rPr>
        <b/>
        <sz val="11"/>
        <color theme="1"/>
        <rFont val="Arial"/>
        <family val="2"/>
      </rPr>
      <t xml:space="preserve">22/01/2021.  </t>
    </r>
    <r>
      <rPr>
        <sz val="11"/>
        <color theme="1"/>
        <rFont val="Arial"/>
        <family val="2"/>
      </rPr>
      <t>La acción de mejora se encuentra en términos, siendo el periodo comprendido del 2021/02/02 al 2021/12/30 el establecido para su ejecución.</t>
    </r>
  </si>
  <si>
    <r>
      <rPr>
        <b/>
        <sz val="11"/>
        <color theme="1"/>
        <rFont val="Arial"/>
        <family val="2"/>
      </rPr>
      <t xml:space="preserve">18/10/2021. </t>
    </r>
    <r>
      <rPr>
        <sz val="11"/>
        <color theme="1"/>
        <rFont val="Arial"/>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family val="2"/>
      </rPr>
      <t>AME380 Fondo de Tierras_Control Interno</t>
    </r>
    <r>
      <rPr>
        <sz val="11"/>
        <color theme="1"/>
        <rFont val="Arial"/>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</si>
  <si>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14/04/2020.</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 xml:space="preserve">  Así mismo, se observó documento de análisis para actualizar el procedimiento, el cual presenta las siguiente propuesta: 
</t>
    </r>
    <r>
      <rPr>
        <b/>
        <sz val="11"/>
        <color theme="1"/>
        <rFont val="Arial"/>
        <family val="2"/>
      </rPr>
      <t xml:space="preserve">1. </t>
    </r>
    <r>
      <rPr>
        <sz val="11"/>
        <color theme="1"/>
        <rFont val="Arial"/>
        <family val="2"/>
      </rPr>
      <t>Articular los procedimientos ACCTI-P-008 y ACCTI P-010, de tal manera que se identifiquen claramente las salidas y las entradas respectivamente, dado que como está actualmente no existe dicha interrelación.</t>
    </r>
    <r>
      <rPr>
        <i/>
        <sz val="11"/>
        <color theme="1"/>
        <rFont val="Arial"/>
        <family val="2"/>
      </rPr>
      <t xml:space="preserve">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</si>
  <si>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color theme="1"/>
        <rFont val="Arial"/>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</si>
  <si>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theme="1"/>
        <rFont val="Arial"/>
        <family val="2"/>
      </rPr>
      <t xml:space="preserve">13/07/2020. </t>
    </r>
    <r>
      <rPr>
        <sz val="11"/>
        <color theme="1"/>
        <rFont val="Arial"/>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</si>
  <si>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</si>
  <si>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</si>
  <si>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</si>
  <si>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REFLEXIONES DEL HALLAZGO</t>
    </r>
    <r>
      <rPr>
        <sz val="11"/>
        <color theme="1"/>
        <rFont val="Arial"/>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</si>
  <si>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19/01/2022. </t>
    </r>
    <r>
      <rPr>
        <sz val="11"/>
        <color theme="1"/>
        <rFont val="Arial"/>
        <family val="2"/>
      </rPr>
      <t>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</si>
  <si>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</si>
  <si>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</si>
  <si>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19/01/2022.  </t>
    </r>
    <r>
      <rPr>
        <sz val="11"/>
        <color theme="1"/>
        <rFont val="Arial"/>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family val="2"/>
      </rPr>
      <t xml:space="preserve">
</t>
    </r>
    <r>
      <rPr>
        <sz val="11"/>
        <color theme="1"/>
        <rFont val="Arial"/>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</si>
  <si>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14/04/2020. </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</si>
  <si>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theme="1"/>
        <rFont val="Arial"/>
        <family val="2"/>
      </rPr>
      <t>13/07/2020.</t>
    </r>
    <r>
      <rPr>
        <sz val="11"/>
        <color theme="1"/>
        <rFont val="Arial"/>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</si>
  <si>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</si>
  <si>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22/01/2021.</t>
    </r>
    <r>
      <rPr>
        <sz val="11"/>
        <color theme="1"/>
        <rFont val="Arial"/>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</si>
  <si>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</si>
  <si>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 xml:space="preserve">
REFLEXIONES DEL HALLAZGO
</t>
    </r>
    <r>
      <rPr>
        <sz val="11"/>
        <color theme="1"/>
        <rFont val="Arial"/>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</si>
  <si>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21/01/2022. </t>
    </r>
    <r>
      <rPr>
        <sz val="11"/>
        <color theme="1"/>
        <rFont val="Arial"/>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</si>
  <si>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</si>
  <si>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family val="2"/>
      </rPr>
      <t>15/10/2021.</t>
    </r>
    <r>
      <rPr>
        <sz val="11"/>
        <color theme="1"/>
        <rFont val="Arial"/>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</si>
  <si>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21/01/2022.  </t>
    </r>
    <r>
      <rPr>
        <sz val="11"/>
        <color theme="1"/>
        <rFont val="Arial"/>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family val="2"/>
      </rPr>
      <t xml:space="preserve">
19/01/2022. </t>
    </r>
    <r>
      <rPr>
        <sz val="11"/>
        <color theme="1"/>
        <rFont val="Arial"/>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</si>
  <si>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rFont val="Arial"/>
        <family val="2"/>
      </rPr>
      <t xml:space="preserve">Hallazgo 6. Gestión y cumplimiento de metas del SPI. </t>
    </r>
    <r>
      <rPr>
        <sz val="11"/>
        <rFont val="Arial"/>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family val="2"/>
      </rPr>
      <t>Tabla 8. Metas SPI – Bases de datos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</si>
  <si>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</si>
  <si>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family val="2"/>
      </rPr>
      <t>14/04/2020.</t>
    </r>
    <r>
      <rPr>
        <sz val="11"/>
        <color theme="1"/>
        <rFont val="Arial"/>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</si>
  <si>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family val="2"/>
      </rPr>
      <t>13/07/2020.</t>
    </r>
    <r>
      <rPr>
        <sz val="11"/>
        <color theme="1"/>
        <rFont val="Arial"/>
        <family val="2"/>
      </rPr>
      <t xml:space="preserve"> Se observó correo electrónico del 12/06/2020 a través del cual, la DAE, solicitó a los líderes procedimientos lo siguiente,</t>
    </r>
    <r>
      <rPr>
        <i/>
        <sz val="11"/>
        <color theme="1"/>
        <rFont val="Arial"/>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family val="2"/>
      </rPr>
      <t>La acción de mejora continua presentó avance de gestión documentados y se encuentra en términos para su ejecución.</t>
    </r>
  </si>
  <si>
    <r>
      <rPr>
        <b/>
        <sz val="11"/>
        <color theme="1"/>
        <rFont val="Arial"/>
        <family val="2"/>
      </rPr>
      <t xml:space="preserve">22/10/2020. </t>
    </r>
    <r>
      <rPr>
        <sz val="11"/>
        <color theme="1"/>
        <rFont val="Arial"/>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</si>
  <si>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family val="2"/>
      </rPr>
      <t>"ejecutada"</t>
    </r>
    <r>
      <rPr>
        <sz val="11"/>
        <color theme="1"/>
        <rFont val="Arial"/>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</si>
  <si>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r>
      <rPr>
        <b/>
        <sz val="11"/>
        <color theme="1"/>
        <rFont val="Arial"/>
        <family val="2"/>
      </rPr>
      <t xml:space="preserve">18/10/2021.  </t>
    </r>
    <r>
      <rPr>
        <sz val="11"/>
        <color theme="1"/>
        <rFont val="Arial"/>
        <family val="2"/>
      </rPr>
      <t>En atención a los avances de gestión y evidencias suministradas, la acción de mejora presentó cumplimiento, toda vez que, se observó el proyecto de inversión ajustado.</t>
    </r>
  </si>
  <si>
    <r>
      <rPr>
        <b/>
        <sz val="11"/>
        <color theme="1"/>
        <rFont val="Arial"/>
        <family val="2"/>
      </rPr>
      <t xml:space="preserve">14/04/2020.  </t>
    </r>
    <r>
      <rPr>
        <sz val="11"/>
        <color theme="1"/>
        <rFont val="Arial"/>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</si>
  <si>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rgb="FFFF0000"/>
        <rFont val="Arial"/>
        <family val="2"/>
      </rPr>
      <t>Actividad en Gestión:</t>
    </r>
    <r>
      <rPr>
        <sz val="11"/>
        <color theme="1"/>
        <rFont val="Arial"/>
        <family val="2"/>
      </rPr>
      <t xml:space="preserve"> La acción de mejora depende de la anterior.</t>
    </r>
  </si>
  <si>
    <r>
      <rPr>
        <b/>
        <sz val="11"/>
        <color theme="1"/>
        <rFont val="Arial"/>
        <family val="2"/>
      </rPr>
      <t xml:space="preserve">13/07/2020. </t>
    </r>
    <r>
      <rPr>
        <sz val="11"/>
        <color theme="1"/>
        <rFont val="Arial"/>
        <family val="2"/>
      </rPr>
      <t>La Dirección de Asuntos Étnicos informó que, la ejecución de la presente acción depende de la finalización de la AMC-383.</t>
    </r>
  </si>
  <si>
    <r>
      <rPr>
        <b/>
        <sz val="11"/>
        <color theme="1"/>
        <rFont val="Arial"/>
        <family val="2"/>
      </rPr>
      <t>22/10/2020.</t>
    </r>
    <r>
      <rPr>
        <sz val="11"/>
        <color theme="1"/>
        <rFont val="Arial"/>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</si>
  <si>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family val="2"/>
      </rPr>
      <t xml:space="preserve">22/01/2021.  </t>
    </r>
    <r>
      <rPr>
        <sz val="11"/>
        <color theme="1"/>
        <rFont val="Arial"/>
        <family val="2"/>
      </rPr>
      <t>La acción de mejora no reportó avances de gestión, se encuentra en términos, siendo el periodo comprendido del 2020/10/01 al 2021/11/30 el establecido para su ejecución.</t>
    </r>
  </si>
  <si>
    <r>
      <rPr>
        <b/>
        <sz val="11"/>
        <color theme="1"/>
        <rFont val="Arial"/>
        <family val="2"/>
      </rPr>
      <t>13/07/2021.</t>
    </r>
    <r>
      <rPr>
        <sz val="11"/>
        <color theme="1"/>
        <rFont val="Arial"/>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</si>
  <si>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family val="2"/>
      </rPr>
      <t xml:space="preserve">18/10/2021. </t>
    </r>
    <r>
      <rPr>
        <sz val="11"/>
        <color theme="1"/>
        <rFont val="Arial"/>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</si>
  <si>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indexed="8"/>
        <rFont val="Arial"/>
        <family val="2"/>
      </rPr>
      <t xml:space="preserve">Hallazgo 7. Caracterización de los territorios indígenas acorde al plan de acción que establezca la CNTI. </t>
    </r>
    <r>
      <rPr>
        <sz val="11"/>
        <color theme="1"/>
        <rFont val="Arial"/>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</si>
  <si>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theme="1"/>
        <rFont val="Arial"/>
        <family val="2"/>
      </rPr>
      <t>30/04/2021.  L</t>
    </r>
    <r>
      <rPr>
        <sz val="11"/>
        <color theme="1"/>
        <rFont val="Arial"/>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</si>
  <si>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14/04/2020.</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</si>
  <si>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t xml:space="preserve">Actividad en Gestión: </t>
    </r>
    <r>
      <rPr>
        <sz val="1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family val="2"/>
      </rPr>
      <t xml:space="preserve"> </t>
    </r>
    <r>
      <rPr>
        <sz val="11"/>
        <rFont val="Arial"/>
        <family val="2"/>
      </rPr>
      <t>Evidencia en AMC-385.</t>
    </r>
  </si>
  <si>
    <r>
      <rPr>
        <b/>
        <sz val="11"/>
        <color theme="1"/>
        <rFont val="Arial"/>
        <family val="2"/>
      </rPr>
      <t>13/07/2020</t>
    </r>
    <r>
      <rPr>
        <sz val="11"/>
        <color theme="1"/>
        <rFont val="Arial"/>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</si>
  <si>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family val="2"/>
      </rPr>
      <t>22/10/2020.</t>
    </r>
    <r>
      <rPr>
        <sz val="11"/>
        <color theme="1"/>
        <rFont val="Arial"/>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</si>
  <si>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family val="2"/>
      </rPr>
      <t xml:space="preserve">28/01/2021. </t>
    </r>
    <r>
      <rPr>
        <sz val="11"/>
        <color theme="1"/>
        <rFont val="Arial"/>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</si>
  <si>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t xml:space="preserve">30/04/2021. Verificación realizada por el contratista Sergio Alejandro Matiz Parra
</t>
    </r>
    <r>
      <rPr>
        <sz val="11"/>
        <color rgb="FF000000"/>
        <rFont val="Arial"/>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</si>
  <si>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30/04/2021.  S</t>
    </r>
    <r>
      <rPr>
        <sz val="11"/>
        <color theme="1"/>
        <rFont val="Arial"/>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</si>
  <si>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 acción </t>
    </r>
    <r>
      <rPr>
        <i/>
        <sz val="11"/>
        <color theme="1"/>
        <rFont val="Arial"/>
        <family val="2"/>
      </rPr>
      <t>"Actualizar la base de datos de inventarios".</t>
    </r>
  </si>
  <si>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finalización de la acción "Actualizar la base de datos de inventarios".</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</si>
  <si>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</si>
  <si>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family val="2"/>
      </rPr>
      <t xml:space="preserve">22/10/2020.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</si>
  <si>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</si>
  <si>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rgb="FF000000"/>
        <rFont val="Arial"/>
        <family val="2"/>
      </rPr>
      <t xml:space="preserve">30/04/2021.  Verificación realizada por la profesional Lila María Guzmán.
</t>
    </r>
    <r>
      <rPr>
        <sz val="11"/>
        <color indexed="8"/>
        <rFont val="Arial"/>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</si>
  <si>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theme="1"/>
        <rFont val="Arial"/>
        <family val="2"/>
      </rPr>
      <t>12/05/2021.  L</t>
    </r>
    <r>
      <rPr>
        <sz val="11"/>
        <color theme="1"/>
        <rFont val="Arial"/>
        <family val="2"/>
      </rPr>
      <t>a acción de mejora presentó cumplimiento, toda vez que, se evidenció la gestión sobre los 102 registros, tal como se señala en la AME, concordando con la meta y unidad de medida definida.</t>
    </r>
  </si>
  <si>
    <r>
      <rPr>
        <b/>
        <sz val="11"/>
        <color theme="1"/>
        <rFont val="Arial"/>
        <family val="2"/>
      </rPr>
      <t xml:space="preserve">14/04/2020. </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</si>
  <si>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family val="2"/>
      </rPr>
      <t xml:space="preserve">13/07/2020. </t>
    </r>
    <r>
      <rPr>
        <sz val="11"/>
        <color theme="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</si>
  <si>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family val="2"/>
      </rPr>
      <t xml:space="preserve">22/10/2020. </t>
    </r>
    <r>
      <rPr>
        <sz val="11"/>
        <color theme="1"/>
        <rFont val="Arial"/>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</si>
  <si>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</si>
  <si>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indexed="8"/>
        <rFont val="Arial"/>
        <family val="2"/>
      </rPr>
      <t>12/05/2021.  Verificación realizada por la contratista Eliana  Paola Castro Arrieta</t>
    </r>
    <r>
      <rPr>
        <sz val="11"/>
        <color indexed="8"/>
        <rFont val="Arial"/>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</si>
  <si>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family val="2"/>
      </rPr>
      <t>13/07/2021.  L</t>
    </r>
    <r>
      <rPr>
        <sz val="11"/>
        <color theme="1"/>
        <rFont val="Arial"/>
        <family val="2"/>
      </rPr>
      <t>a acción de mejora presentó cumplimiento, toda vez que, se observó el informe  preliminar de las necesidades de acceso  y dotación de tierras de Comunidades Indígenas.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</si>
  <si>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</si>
  <si>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</si>
  <si>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family val="2"/>
      </rPr>
      <t>22/10/2020.</t>
    </r>
    <r>
      <rPr>
        <sz val="11"/>
        <color theme="1"/>
        <rFont val="Arial"/>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</si>
  <si>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</si>
  <si>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family val="2"/>
      </rPr>
      <t xml:space="preserve">13/07/2021. </t>
    </r>
    <r>
      <rPr>
        <sz val="11"/>
        <color theme="1"/>
        <rFont val="Arial"/>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</si>
  <si>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rFont val="Arial"/>
        <family val="2"/>
      </rPr>
      <t>Hallazgo 8. Adopción de un plan de titulaciones colectivas.</t>
    </r>
    <r>
      <rPr>
        <sz val="11"/>
        <rFont val="Arial"/>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</si>
  <si>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theme="1"/>
        <rFont val="Arial"/>
        <family val="2"/>
      </rPr>
      <t>15/10/2021. L</t>
    </r>
    <r>
      <rPr>
        <sz val="11"/>
        <color theme="1"/>
        <rFont val="Arial"/>
        <family val="2"/>
      </rPr>
      <t>a acción de mejora presento cumplimiento, dado que, se observó el Plan de Titulaciones Colectividad para los Territorios Étnicos de las Comunidades Negras e Indígenas del País.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</si>
  <si>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ejecución de las acciones planteadas para subsanar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</si>
  <si>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</si>
  <si>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family val="2"/>
      </rPr>
      <t>22/10/2020.</t>
    </r>
    <r>
      <rPr>
        <sz val="11"/>
        <color theme="1"/>
        <rFont val="Arial"/>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</si>
  <si>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family val="2"/>
      </rPr>
      <t xml:space="preserve">22/01/2021.  </t>
    </r>
    <r>
      <rPr>
        <sz val="11"/>
        <color theme="1"/>
        <rFont val="Arial"/>
        <family val="2"/>
      </rPr>
      <t>La acción de mejora se encuentra en términos, siendo el periodo comprendido del 2021/04/05 al 2021/08/13 el establecido para su ejecución.</t>
    </r>
  </si>
  <si>
    <r>
      <rPr>
        <b/>
        <sz val="11"/>
        <color theme="1"/>
        <rFont val="Arial"/>
        <family val="2"/>
      </rPr>
      <t>13/07/2021.</t>
    </r>
    <r>
      <rPr>
        <sz val="11"/>
        <color theme="1"/>
        <rFont val="Arial"/>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</si>
  <si>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family val="2"/>
      </rPr>
      <t>15/10/2021.</t>
    </r>
    <r>
      <rPr>
        <sz val="11"/>
        <color theme="1"/>
        <rFont val="Arial"/>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family val="2"/>
      </rPr>
      <t>Plan de Titulaciones Colectividad para los Territorios Étnicos de las Comunidades Negras e Indígenas del País" del 30/09/2021</t>
    </r>
    <r>
      <rPr>
        <sz val="11"/>
        <color theme="1"/>
        <rFont val="Arial"/>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</si>
  <si>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indexed="8"/>
        <rFont val="Arial"/>
        <family val="2"/>
      </rPr>
      <t>Hallazgo 9. Priorización y focalización para la constitución, ampliación, saneamiento o reestructuración de resguardos indígenas.</t>
    </r>
    <r>
      <rPr>
        <sz val="11"/>
        <color theme="1"/>
        <rFont val="Arial"/>
        <family val="2"/>
      </rPr>
      <t xml:space="preserve"> De conformidad con la información suministrada por la Agencia Nacional de Tierras, </t>
    </r>
    <r>
      <rPr>
        <sz val="11"/>
        <color rgb="FFFF0000"/>
        <rFont val="Arial"/>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</si>
  <si>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</si>
  <si>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family val="2"/>
      </rPr>
      <t>14/04/2020.</t>
    </r>
    <r>
      <rPr>
        <sz val="11"/>
        <color theme="1"/>
        <rFont val="Arial"/>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</si>
  <si>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rgb="FFFF0000"/>
        <rFont val="Arial"/>
        <family val="2"/>
      </rPr>
      <t xml:space="preserve">Actividad en Gestión: </t>
    </r>
    <r>
      <rPr>
        <sz val="11"/>
        <color rgb="FFFF0000"/>
        <rFont val="Arial"/>
        <family val="2"/>
      </rPr>
      <t xml:space="preserve"> </t>
    </r>
    <r>
      <rPr>
        <sz val="11"/>
        <rFont val="Arial"/>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</si>
  <si>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</si>
  <si>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family val="2"/>
      </rPr>
      <t xml:space="preserve">22/10/2020. </t>
    </r>
    <r>
      <rPr>
        <sz val="11"/>
        <color theme="1"/>
        <rFont val="Arial"/>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</si>
  <si>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family val="2"/>
      </rPr>
      <t xml:space="preserve">
28/01/2020.</t>
    </r>
    <r>
      <rPr>
        <sz val="11"/>
        <color theme="1"/>
        <rFont val="Arial"/>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</si>
  <si>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</si>
  <si>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family val="2"/>
      </rPr>
      <t>La verificación de la presente actividad fue adelantada por la profesional Lila María Guzmán</t>
    </r>
    <r>
      <rPr>
        <sz val="11"/>
        <color theme="1"/>
        <rFont val="Arial"/>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</si>
  <si>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</si>
  <si>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14/04/2020. </t>
    </r>
    <r>
      <rPr>
        <sz val="11"/>
        <color theme="1"/>
        <rFont val="Arial"/>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</si>
  <si>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r>
      <rPr>
        <b/>
        <sz val="11"/>
        <color theme="1"/>
        <rFont val="Arial"/>
        <family val="2"/>
      </rPr>
      <t xml:space="preserve">14/04/2020. </t>
    </r>
    <r>
      <rPr>
        <sz val="11"/>
        <color theme="1"/>
        <rFont val="Arial"/>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family val="2"/>
      </rPr>
      <t xml:space="preserve">
Si bien la acción formulada se cumplió, la Oficina de Control Interno solicita se allegue en el próximo seguimiento, las gestiones correspondientes frente a la respuesta dada por el Ministerio.</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</si>
  <si>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</si>
  <si>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27/10/2020.  </t>
    </r>
    <r>
      <rPr>
        <sz val="11"/>
        <color theme="1"/>
        <rFont val="Arial"/>
        <family val="2"/>
      </rPr>
      <t>Actividad ejecutada con corte al III Trimestre de 2020.</t>
    </r>
  </si>
  <si>
    <r>
      <rPr>
        <b/>
        <sz val="11"/>
        <color theme="1"/>
        <rFont val="Arial"/>
        <family val="2"/>
      </rPr>
      <t>14/04/2020.</t>
    </r>
    <r>
      <rPr>
        <sz val="11"/>
        <color theme="1"/>
        <rFont val="Arial"/>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</si>
  <si>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rgb="FFFF0000"/>
        <rFont val="Arial"/>
        <family val="2"/>
      </rPr>
      <t xml:space="preserve">Actividad en Gestión: </t>
    </r>
    <r>
      <rPr>
        <sz val="11"/>
        <rFont val="Arial"/>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</si>
  <si>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rPr>
        <b/>
        <sz val="11"/>
        <color theme="1"/>
        <rFont val="Arial"/>
        <family val="2"/>
      </rPr>
      <t xml:space="preserve">13/07/2020.  </t>
    </r>
    <r>
      <rPr>
        <sz val="11"/>
        <color theme="1"/>
        <rFont val="Arial"/>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</si>
  <si>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family val="2"/>
      </rPr>
      <t>22/10/2020.</t>
    </r>
    <r>
      <rPr>
        <sz val="11"/>
        <color theme="1"/>
        <rFont val="Arial"/>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</si>
  <si>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t xml:space="preserve">Se solicita pasar el estado de esta acción a </t>
    </r>
    <r>
      <rPr>
        <b/>
        <sz val="11"/>
        <color theme="1"/>
        <rFont val="Arial"/>
        <family val="2"/>
      </rPr>
      <t xml:space="preserve">"ejecutada". </t>
    </r>
    <r>
      <rPr>
        <sz val="11"/>
        <color theme="1"/>
        <rFont val="Arial"/>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</si>
  <si>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rPr>
        <b/>
        <sz val="11"/>
        <color theme="1"/>
        <rFont val="Arial"/>
        <family val="2"/>
      </rPr>
      <t>14/04/2020.</t>
    </r>
    <r>
      <rPr>
        <sz val="11"/>
        <color theme="1"/>
        <rFont val="Arial"/>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</si>
  <si>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rgb="FF92D050"/>
        <rFont val="Arial"/>
        <family val="2"/>
      </rPr>
      <t xml:space="preserve">Acción Ejecutada: </t>
    </r>
    <r>
      <rPr>
        <sz val="11"/>
        <rFont val="Arial"/>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</si>
  <si>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theme="1"/>
        <rFont val="Arial"/>
        <family val="2"/>
      </rPr>
      <t xml:space="preserve">13/07/2020. </t>
    </r>
    <r>
      <rPr>
        <sz val="11"/>
        <color theme="1"/>
        <rFont val="Arial"/>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</si>
  <si>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family val="2"/>
      </rPr>
      <t xml:space="preserve">19/10/2020. </t>
    </r>
    <r>
      <rPr>
        <sz val="11"/>
        <color theme="1"/>
        <rFont val="Arial"/>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family val="2"/>
      </rPr>
      <t>22/10/2020.</t>
    </r>
    <r>
      <rPr>
        <sz val="11"/>
        <color theme="1"/>
        <rFont val="Arial"/>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</si>
  <si>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family val="2"/>
      </rPr>
      <t>06/01/2021.</t>
    </r>
    <r>
      <rPr>
        <sz val="11"/>
        <color theme="1"/>
        <rFont val="Arial"/>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</si>
  <si>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</si>
  <si>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family val="2"/>
      </rPr>
      <t>RECOMENDACIONES EVENTUALIDADES FORMULADAS</t>
    </r>
    <r>
      <rPr>
        <sz val="11"/>
        <color theme="1"/>
        <rFont val="Arial"/>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family val="2"/>
      </rPr>
      <t xml:space="preserve">REFLEXIONES DEL HALLAZGO
</t>
    </r>
    <r>
      <rPr>
        <sz val="11"/>
        <color theme="1"/>
        <rFont val="Arial"/>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</si>
  <si>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</si>
  <si>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family val="2"/>
      </rPr>
      <t xml:space="preserve">15/10/2021.  </t>
    </r>
    <r>
      <rPr>
        <sz val="11"/>
        <color theme="1"/>
        <rFont val="Arial"/>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family val="2"/>
      </rPr>
      <t>Primer Informe de seguimiento cuatrimestral  de Revisión, Migración y Adopción del Sistema Integrado de Tierras</t>
    </r>
    <r>
      <rPr>
        <sz val="11"/>
        <color theme="1"/>
        <rFont val="Arial"/>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family val="2"/>
      </rPr>
      <t>Segundo Informe de seguimiento cuatrimestral  de Revisión, Migración y Adopción del Sistema Integrado de Tierras en los módulos 1071, 2333 y 1066</t>
    </r>
    <r>
      <rPr>
        <sz val="11"/>
        <color theme="1"/>
        <rFont val="Arial"/>
        <family val="2"/>
      </rPr>
      <t xml:space="preserve">, a la fecha de presentación del informe el proyecto cuenta con un avance real del 38%, un valor planeado del 32% dando un indicador de SPI1 de 1,13.
</t>
    </r>
    <r>
      <rPr>
        <b/>
        <sz val="11"/>
        <color theme="1"/>
        <rFont val="Arial"/>
        <family val="2"/>
      </rPr>
      <t>Tercer Informe de seguimiento cuatrimestral  de Revisión, Migración y Adopción del Sistema Integrado de Tierras en los módulos 1071, 2333 y 1066</t>
    </r>
    <r>
      <rPr>
        <sz val="11"/>
        <color theme="1"/>
        <rFont val="Arial"/>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</si>
  <si>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family val="2"/>
      </rPr>
      <t>19/01/2022.</t>
    </r>
    <r>
      <rPr>
        <sz val="11"/>
        <color theme="1"/>
        <rFont val="Arial"/>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</si>
  <si>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family val="2"/>
      </rPr>
      <t>4/04/2022.</t>
    </r>
    <r>
      <rPr>
        <sz val="11"/>
        <color theme="1"/>
        <rFont val="Arial"/>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</si>
  <si>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family val="2"/>
      </rPr>
      <t xml:space="preserve">6/07/2022. </t>
    </r>
    <r>
      <rPr>
        <sz val="11"/>
        <color theme="1"/>
        <rFont val="Arial"/>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</si>
  <si>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color theme="1"/>
        <rFont val="Arial"/>
        <family val="2"/>
      </rPr>
      <t xml:space="preserve">30/09/2022 </t>
    </r>
    <r>
      <rPr>
        <sz val="11"/>
        <color theme="1"/>
        <rFont val="Arial"/>
        <family val="2"/>
      </rPr>
      <t xml:space="preserve">Actividad ejecutada: 
Se adjunta el sexto (06) informe de seis (06) correspondiente al segundo cuatrimestre 2022 (mayo-agosto) cuyo alcance es la migración de expedientes, usabilidad del Sistema, Control de Calidad a los datos migrados, revisión de los flujos de acuerdo a la actualización de los procedimientos y ajustes al Sistema. 
La evidencia de la anterior información, se remite en los archivos 
Anexo 1y2 - Cronograma_version_31_08_2022
Anexo 3 - Reporte_Decreto_1066 agosto 31
Anexo 3 - Reporte_Decreto_1071 agosto 31
Anexo 3 - Reporte_Decreto_2333 agosto 31
Anexo 4 - BASE DE DATOS ETNICOS DAE_30_08_2022
Anexo 5 - PLAN DE ACCION DE RIESGOS V2
Informe Avance SIT - Cuatrimestral may-ago V3
 </t>
    </r>
  </si>
  <si>
    <r>
      <rPr>
        <b/>
        <sz val="11"/>
        <color theme="1"/>
        <rFont val="Arial"/>
        <family val="2"/>
      </rPr>
      <t>7/10/2022.</t>
    </r>
    <r>
      <rPr>
        <sz val="11"/>
        <color theme="1"/>
        <rFont val="Arial"/>
        <family val="2"/>
      </rPr>
      <t xml:space="preserve"> La Dirección de Asuntos Étnicos (DAE), allega información que soporta la entrega del sexto informe de seguimiento al cronograma de actividades para la implementación SIT. 
Por lo anterior,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
Verificación realizada por el contratista Marco Aurelio Cumbe Andrade.</t>
    </r>
  </si>
  <si>
    <r>
      <rPr>
        <b/>
        <sz val="11"/>
        <color indexed="8"/>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</si>
  <si>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family val="2"/>
      </rPr>
      <t xml:space="preserve">19/10/2020. </t>
    </r>
    <r>
      <rPr>
        <sz val="11"/>
        <color theme="1"/>
        <rFont val="Arial"/>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</si>
  <si>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family val="2"/>
      </rPr>
      <t xml:space="preserve">
21/04/2020. </t>
    </r>
    <r>
      <rPr>
        <sz val="11"/>
        <color theme="1"/>
        <rFont val="Arial"/>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</si>
  <si>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t xml:space="preserve">Se realizó el inventario de necesidades para la implementación de sistema de información. 
</t>
    </r>
    <r>
      <rPr>
        <b/>
        <sz val="11"/>
        <color theme="1"/>
        <rFont val="Arial"/>
        <family val="2"/>
      </rPr>
      <t>Evidencia</t>
    </r>
    <r>
      <rPr>
        <sz val="11"/>
        <color theme="1"/>
        <rFont val="Arial"/>
        <family val="2"/>
      </rPr>
      <t>:  
Inventario Requerimientos Asuntos Étnicos.xlsx</t>
    </r>
  </si>
  <si>
    <r>
      <rPr>
        <b/>
        <sz val="11"/>
        <color theme="1"/>
        <rFont val="Arial"/>
        <family val="2"/>
      </rPr>
      <t xml:space="preserve">16/07/2020. </t>
    </r>
    <r>
      <rPr>
        <sz val="11"/>
        <color theme="1"/>
        <rFont val="Arial"/>
        <family val="2"/>
      </rPr>
      <t xml:space="preserve">Se observó inventario de requerimientos perteneciente a la Dirección de Asuntos Étnicos, así:
</t>
    </r>
    <r>
      <rPr>
        <b/>
        <sz val="11"/>
        <color theme="1"/>
        <rFont val="Arial"/>
        <family val="2"/>
      </rPr>
      <t>ACCTI-P-008 CONSTIT, AMPLIAC, SANEAM O REESTRUCT DE RESG INDÍGENAS (Decreto 1071).</t>
    </r>
    <r>
      <rPr>
        <sz val="11"/>
        <color theme="1"/>
        <rFont val="Arial"/>
        <family val="2"/>
      </rPr>
      <t xml:space="preserve"> Se encuentra en implementado en el SIT y fue entregado a la DAE , Mediante memorando 20202200116953 se solicita a la DAE el uso y apropiación del módulo entregado.
</t>
    </r>
    <r>
      <rPr>
        <b/>
        <sz val="11"/>
        <color theme="1"/>
        <rFont val="Arial"/>
        <family val="2"/>
      </rPr>
      <t xml:space="preserve">ADMTI-P-002 PROTECCIÓN TERRITORIOS ANCESTRALES DE COMUNIDADES INDÍGENAS (Decreto 2333). </t>
    </r>
    <r>
      <rPr>
        <sz val="11"/>
        <color theme="1"/>
        <rFont val="Arial"/>
        <family val="2"/>
      </rPr>
      <t xml:space="preserve">Se encuentra en implementado en el SIT y fue entregado a la DAE , Mediante memorando 20202200116953 se solicita a la DAE el uso y apropiación del módulo entregado.
</t>
    </r>
    <r>
      <rPr>
        <b/>
        <sz val="11"/>
        <color theme="1"/>
        <rFont val="Arial"/>
        <family val="2"/>
      </rPr>
      <t xml:space="preserve">ACCTI-P-007 TITULACIÓN COLECTIVA A COMUNIDADES NEGRAS (Decreto 1066). </t>
    </r>
    <r>
      <rPr>
        <sz val="11"/>
        <color theme="1"/>
        <rFont val="Arial"/>
        <family val="2"/>
      </rPr>
      <t xml:space="preserve">Se cerro la fase de pruebas por el equipo de la SSIT.
</t>
    </r>
    <r>
      <rPr>
        <b/>
        <sz val="11"/>
        <color theme="1"/>
        <rFont val="Arial"/>
        <family val="2"/>
      </rPr>
      <t xml:space="preserve">SEJUT-P-002 DESLINDE Y CLARIFICACIÓN DE TIERRAS DE ASUNTOS ÉTNICOS. </t>
    </r>
    <r>
      <rPr>
        <sz val="11"/>
        <color theme="1"/>
        <rFont val="Arial"/>
        <family val="2"/>
      </rPr>
      <t xml:space="preserve">En espera de la definición de la nueva versión y posterior priorización. 
</t>
    </r>
    <r>
      <rPr>
        <b/>
        <sz val="11"/>
        <color theme="1"/>
        <rFont val="Arial"/>
        <family val="2"/>
      </rPr>
      <t xml:space="preserve">ACCTI-P-009 IMPLEM. INICIATIVAS COMUNIT. CON ENFO. DIFER. ÉTNICO ASOC. AL COMPON. DE LEGALIZ. </t>
    </r>
    <r>
      <rPr>
        <sz val="11"/>
        <color theme="1"/>
        <rFont val="Arial"/>
        <family val="2"/>
      </rPr>
      <t xml:space="preserve">Requerimiento identificado con estimación de alto nivel. (Ver hoja de caracterización de la necesidad)
</t>
    </r>
    <r>
      <rPr>
        <b/>
        <sz val="11"/>
        <color theme="1"/>
        <rFont val="Arial"/>
        <family val="2"/>
      </rPr>
      <t xml:space="preserve">ACCTI-P-010-COMPRA-DIRECTA-DE-PREDIOS-V2. </t>
    </r>
    <r>
      <rPr>
        <sz val="11"/>
        <color theme="1"/>
        <rFont val="Arial"/>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</si>
  <si>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family val="2"/>
      </rPr>
      <t xml:space="preserve">19/10/2020. </t>
    </r>
    <r>
      <rPr>
        <sz val="11"/>
        <color theme="1"/>
        <rFont val="Arial"/>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Iniciativas comunitarias - Gestión de iniciativas comunitarias con enfoque diferencial Étnico.  </t>
    </r>
    <r>
      <rPr>
        <sz val="11"/>
        <color theme="1"/>
        <rFont val="Arial"/>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</si>
  <si>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family val="2"/>
      </rPr>
      <t xml:space="preserve">13/07/2020. </t>
    </r>
    <r>
      <rPr>
        <sz val="11"/>
        <color theme="1"/>
        <rFont val="Arial"/>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</si>
  <si>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family val="2"/>
      </rPr>
      <t>14/04/2020.</t>
    </r>
    <r>
      <rPr>
        <sz val="11"/>
        <color theme="1"/>
        <rFont val="Arial"/>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</si>
  <si>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rgb="FF92D050"/>
        <rFont val="Arial"/>
        <family val="2"/>
      </rPr>
      <t xml:space="preserve">Acción Ejecutada:  </t>
    </r>
    <r>
      <rPr>
        <sz val="11"/>
        <rFont val="Arial"/>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</si>
  <si>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rPr>
        <b/>
        <sz val="11"/>
        <color theme="1"/>
        <rFont val="Arial"/>
        <family val="2"/>
      </rPr>
      <t xml:space="preserve">13/07/2020. </t>
    </r>
    <r>
      <rPr>
        <sz val="11"/>
        <color theme="1"/>
        <rFont val="Arial"/>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</si>
  <si>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theme="1"/>
        <rFont val="Arial"/>
        <family val="2"/>
      </rPr>
      <t xml:space="preserve">07/01/2021.  </t>
    </r>
    <r>
      <rPr>
        <sz val="11"/>
        <color theme="1"/>
        <rFont val="Arial"/>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</si>
  <si>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14/04/2020. </t>
    </r>
    <r>
      <rPr>
        <sz val="11"/>
        <color theme="1"/>
        <rFont val="Arial"/>
        <family val="2"/>
      </rPr>
      <t xml:space="preserve"> Se observaron 3 actas de reunión realizadas así:
</t>
    </r>
    <r>
      <rPr>
        <b/>
        <sz val="11"/>
        <color theme="1"/>
        <rFont val="Arial"/>
        <family val="2"/>
      </rPr>
      <t xml:space="preserve">1. Enero 22 del 2020. </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Febrero 19 del 2020. </t>
    </r>
    <r>
      <rPr>
        <sz val="11"/>
        <color theme="1"/>
        <rFont val="Arial"/>
        <family val="2"/>
      </rPr>
      <t xml:space="preserve">Reunión interinstitucional URT - AT, con el objetivo de dar cumplimiento a ordenes R.I Urada Jiguamiandó.  Sin firma.
</t>
    </r>
    <r>
      <rPr>
        <b/>
        <sz val="11"/>
        <color theme="1"/>
        <rFont val="Arial"/>
        <family val="2"/>
      </rPr>
      <t>3. Marzo 5 del 2020.</t>
    </r>
    <r>
      <rPr>
        <sz val="11"/>
        <color theme="1"/>
        <rFont val="Arial"/>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</si>
  <si>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t xml:space="preserve">Acción Ejecutada: </t>
    </r>
    <r>
      <rPr>
        <sz val="11"/>
        <rFont val="Arial"/>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family val="2"/>
      </rPr>
      <t xml:space="preserve">
</t>
    </r>
    <r>
      <rPr>
        <sz val="11"/>
        <rFont val="Arial"/>
        <family val="2"/>
      </rPr>
      <t>Es de resaltar que por continuar en la Emergencia Sanitaria, no es posible tener la firma en original de los asistentes.</t>
    </r>
    <r>
      <rPr>
        <b/>
        <sz val="11"/>
        <color rgb="FF92D050"/>
        <rFont val="Arial"/>
        <family val="2"/>
      </rPr>
      <t xml:space="preserve">
</t>
    </r>
    <r>
      <rPr>
        <sz val="11"/>
        <rFont val="Arial"/>
        <family val="2"/>
      </rPr>
      <t>Se anexan los soportes descritos en archivo PDF AMC-396.</t>
    </r>
  </si>
  <si>
    <r>
      <t xml:space="preserve">Acción Ejecutada: se anexan siete (07) actas de reuniones con la URT en el marco de la priorización de casos, en las cuales se enuncia los asistentes a las mismas:
1. </t>
    </r>
    <r>
      <rPr>
        <b/>
        <sz val="11"/>
        <color theme="1"/>
        <rFont val="Arial"/>
        <family val="2"/>
      </rPr>
      <t>22012020:</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family val="2"/>
      </rPr>
      <t xml:space="preserve">10032020: </t>
    </r>
    <r>
      <rPr>
        <sz val="11"/>
        <color theme="1"/>
        <rFont val="Arial"/>
        <family val="2"/>
      </rPr>
      <t xml:space="preserve">Reunión protocolo de articulación entre ANT-URT.
3. </t>
    </r>
    <r>
      <rPr>
        <b/>
        <sz val="11"/>
        <color theme="1"/>
        <rFont val="Arial"/>
        <family val="2"/>
      </rPr>
      <t xml:space="preserve">16042020: </t>
    </r>
    <r>
      <rPr>
        <sz val="11"/>
        <color theme="1"/>
        <rFont val="Arial"/>
        <family val="2"/>
      </rPr>
      <t xml:space="preserve">primera sesión de la mesa de Articulación en Asuntos Étnicos (MAAE) de la ANT y la URT.
4. </t>
    </r>
    <r>
      <rPr>
        <b/>
        <sz val="11"/>
        <color theme="1"/>
        <rFont val="Arial"/>
        <family val="2"/>
      </rPr>
      <t xml:space="preserve">16062020: </t>
    </r>
    <r>
      <rPr>
        <sz val="11"/>
        <color theme="1"/>
        <rFont val="Arial"/>
        <family val="2"/>
      </rPr>
      <t xml:space="preserve">Correspondiente a la reunión de la etapa administrativa del Consejo Comunitario Zanjón de Garrapatero.
5. </t>
    </r>
    <r>
      <rPr>
        <b/>
        <sz val="11"/>
        <color theme="1"/>
        <rFont val="Arial"/>
        <family val="2"/>
      </rPr>
      <t xml:space="preserve">30072020: </t>
    </r>
    <r>
      <rPr>
        <sz val="11"/>
        <color theme="1"/>
        <rFont val="Arial"/>
        <family val="2"/>
      </rPr>
      <t xml:space="preserve">primera sesión de seguimiento a la mesa de articulación en Asuntos Étnicos (MAAE) de la ANT y URT.
6. </t>
    </r>
    <r>
      <rPr>
        <b/>
        <sz val="11"/>
        <color theme="1"/>
        <rFont val="Arial"/>
        <family val="2"/>
      </rPr>
      <t xml:space="preserve">10082020: </t>
    </r>
    <r>
      <rPr>
        <sz val="11"/>
        <color theme="1"/>
        <rFont val="Arial"/>
        <family val="2"/>
      </rPr>
      <t xml:space="preserve">Mesa Bilateral Unidad de Agencia Nacional de Tierras – Restitución de Tierras, Cumplimiento ruta étnica de protección
Art. 150 Decreto Ley 4633 de 2011.
7. </t>
    </r>
    <r>
      <rPr>
        <b/>
        <sz val="11"/>
        <color theme="1"/>
        <rFont val="Arial"/>
        <family val="2"/>
      </rPr>
      <t xml:space="preserve">21092020:  </t>
    </r>
    <r>
      <rPr>
        <sz val="11"/>
        <color theme="1"/>
        <rFont val="Arial"/>
        <family val="2"/>
      </rPr>
      <t>Reunión articulación ANT-UAERTD: Comunidad Irocobingkayra del Pueblo Barí.</t>
    </r>
  </si>
  <si>
    <r>
      <rPr>
        <b/>
        <sz val="11"/>
        <color theme="1"/>
        <rFont val="Arial"/>
        <family val="2"/>
      </rPr>
      <t xml:space="preserve">07/01/2021. </t>
    </r>
    <r>
      <rPr>
        <sz val="11"/>
        <color theme="1"/>
        <rFont val="Arial"/>
        <family val="2"/>
      </rPr>
      <t xml:space="preserve">Se observaron 9 actas de reuniones con la URT en el marco de la priorización de casos:
</t>
    </r>
    <r>
      <rPr>
        <b/>
        <sz val="11"/>
        <color theme="1"/>
        <rFont val="Arial"/>
        <family val="2"/>
      </rPr>
      <t>1. Acta del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Acta del 19/02/2020. </t>
    </r>
    <r>
      <rPr>
        <sz val="11"/>
        <color theme="1"/>
        <rFont val="Arial"/>
        <family val="2"/>
      </rPr>
      <t xml:space="preserve">Reunión interinstitucional URT - AT, con el objetivo de dar cumplimiento a ordenes R.I Urada Jiguamiandó.  Sin firma, con listado de asistencia firmado.
</t>
    </r>
    <r>
      <rPr>
        <b/>
        <sz val="11"/>
        <color theme="1"/>
        <rFont val="Arial"/>
        <family val="2"/>
      </rPr>
      <t xml:space="preserve">3. Acta del 05/03/2020. </t>
    </r>
    <r>
      <rPr>
        <sz val="11"/>
        <color theme="1"/>
        <rFont val="Arial"/>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family val="2"/>
      </rPr>
      <t>4, Acta del 10/03/2020</t>
    </r>
    <r>
      <rPr>
        <sz val="11"/>
        <color theme="1"/>
        <rFont val="Arial"/>
        <family val="2"/>
      </rPr>
      <t xml:space="preserve">., cuyo objetivo fue Revisar conjuntamente y protocolizar la ruta de articulación en asuntos étnicos entre la ANT y la URT. Reunión virtual sin soporte de asistencia. </t>
    </r>
    <r>
      <rPr>
        <b/>
        <sz val="11"/>
        <color theme="1"/>
        <rFont val="Arial"/>
        <family val="2"/>
      </rPr>
      <t xml:space="preserve">
5. Acta del 16/04/2020, </t>
    </r>
    <r>
      <rPr>
        <sz val="11"/>
        <color theme="1"/>
        <rFont val="Arial"/>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family val="2"/>
      </rPr>
      <t xml:space="preserve">6. 16/06/2020, </t>
    </r>
    <r>
      <rPr>
        <sz val="11"/>
        <color theme="1"/>
        <rFont val="Arial"/>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family val="2"/>
      </rPr>
      <t xml:space="preserve">7. Acta del 30/072020, </t>
    </r>
    <r>
      <rPr>
        <sz val="11"/>
        <color theme="1"/>
        <rFont val="Arial"/>
        <family val="2"/>
      </rPr>
      <t xml:space="preserve">cuyo objetivo fue desarrollar la primera sesión de seguimiento de la mesa de Articulación en Asuntos Étnicos (MAAE) de la ANT y la URT.  Reunión virtual sin soporte de asistencia. 
</t>
    </r>
    <r>
      <rPr>
        <b/>
        <sz val="11"/>
        <color theme="1"/>
        <rFont val="Arial"/>
        <family val="2"/>
      </rPr>
      <t xml:space="preserve">8.  Acta del 11/08/2020, </t>
    </r>
    <r>
      <rPr>
        <sz val="11"/>
        <color theme="1"/>
        <rFont val="Arial"/>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family val="2"/>
      </rPr>
      <t>9. Acta del 21/09/2020,</t>
    </r>
    <r>
      <rPr>
        <sz val="11"/>
        <color theme="1"/>
        <rFont val="Arial"/>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</si>
  <si>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21/10/2020.  </t>
    </r>
    <r>
      <rPr>
        <sz val="11"/>
        <color theme="1"/>
        <rFont val="Arial"/>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</si>
  <si>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family val="2"/>
      </rPr>
      <t>Se adjunta Gestión: A</t>
    </r>
    <r>
      <rPr>
        <sz val="11"/>
        <color theme="1"/>
        <rFont val="Arial"/>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</si>
  <si>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 xml:space="preserve">Avances de cumplimiento primer trimestre 2021
</t>
    </r>
    <r>
      <rPr>
        <sz val="11"/>
        <color theme="1"/>
        <rFont val="Arial"/>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family val="2"/>
      </rPr>
      <t xml:space="preserve">Avances de cumplimiento segundo trimestre 2021
</t>
    </r>
    <r>
      <rPr>
        <sz val="11"/>
        <color theme="1"/>
        <rFont val="Arial"/>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family val="2"/>
      </rPr>
      <t xml:space="preserve">
</t>
    </r>
  </si>
  <si>
    <r>
      <rPr>
        <b/>
        <sz val="11"/>
        <color theme="1"/>
        <rFont val="Arial"/>
        <family val="2"/>
      </rPr>
      <t xml:space="preserve">21/01/2021. </t>
    </r>
    <r>
      <rPr>
        <sz val="11"/>
        <color theme="1"/>
        <rFont val="Arial"/>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</si>
  <si>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family val="2"/>
      </rPr>
      <t>13/02/2020</t>
    </r>
    <r>
      <rPr>
        <sz val="11"/>
        <color theme="1"/>
        <rFont val="Arial"/>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</si>
  <si>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 xml:space="preserve">Se adjunta Gestión: </t>
    </r>
    <r>
      <rPr>
        <sz val="11"/>
        <color theme="1"/>
        <rFont val="Arial"/>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</si>
  <si>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family val="2"/>
      </rPr>
      <t>21/10/2020.</t>
    </r>
    <r>
      <rPr>
        <sz val="11"/>
        <color theme="1"/>
        <rFont val="Arial"/>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</si>
  <si>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family val="2"/>
      </rPr>
      <t xml:space="preserve">21/01/2021. </t>
    </r>
    <r>
      <rPr>
        <sz val="11"/>
        <color theme="1"/>
        <rFont val="Arial"/>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</si>
  <si>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family val="2"/>
      </rPr>
      <t xml:space="preserve">13/10/2021. </t>
    </r>
    <r>
      <rPr>
        <sz val="11"/>
        <color theme="1"/>
        <rFont val="Arial"/>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</si>
  <si>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06/07/2020: </t>
    </r>
    <r>
      <rPr>
        <sz val="11"/>
        <color theme="1"/>
        <rFont val="Arial"/>
        <family val="2"/>
      </rPr>
      <t>la acción de mejora continua se encuentra en términos para su ejecución, su inicio se encuentra programado para el mes de julio del 2020.</t>
    </r>
  </si>
  <si>
    <r>
      <rPr>
        <b/>
        <sz val="11"/>
        <color theme="1"/>
        <rFont val="Arial"/>
        <family val="2"/>
      </rPr>
      <t xml:space="preserve">15/01/2021. </t>
    </r>
    <r>
      <rPr>
        <sz val="11"/>
        <color theme="1"/>
        <rFont val="Arial"/>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</si>
  <si>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family val="2"/>
      </rPr>
      <t xml:space="preserve">31/03/2021 </t>
    </r>
    <r>
      <rPr>
        <sz val="11"/>
        <color theme="1"/>
        <rFont val="Arial"/>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family val="2"/>
      </rPr>
      <t xml:space="preserve">30/06/2021 </t>
    </r>
    <r>
      <rPr>
        <sz val="11"/>
        <color theme="1"/>
        <rFont val="Arial"/>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</si>
  <si>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r>
      <rPr>
        <b/>
        <sz val="11"/>
        <color theme="1"/>
        <rFont val="Arial"/>
        <family val="2"/>
      </rPr>
      <t xml:space="preserve">15/07/2021.  </t>
    </r>
    <r>
      <rPr>
        <sz val="11"/>
        <color theme="1"/>
        <rFont val="Arial"/>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family val="2"/>
      </rPr>
      <t xml:space="preserve">
07/07/2021.</t>
    </r>
    <r>
      <rPr>
        <sz val="11"/>
        <color theme="1"/>
        <rFont val="Arial"/>
        <family val="2"/>
      </rPr>
      <t xml:space="preserve"> La Secretaría General suministró los siguientes documentos:
</t>
    </r>
    <r>
      <rPr>
        <b/>
        <sz val="11"/>
        <color theme="1"/>
        <rFont val="Arial"/>
        <family val="2"/>
      </rPr>
      <t>INFORME PROCEDIMIENTOS ADMINISTRTIVOS - CONTRATO DE ARRENDAMIENTO SOBRE BALDIOS RESERVADOS ARCHIPIELAGO DE NUESTRA SEÑORA DEL ROSARIO Y SAN BERNARDO</t>
    </r>
    <r>
      <rPr>
        <sz val="11"/>
        <color theme="1"/>
        <rFont val="Arial"/>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family val="2"/>
      </rPr>
      <t>INFORME DE CARTERA E INGRESOS ARRENDAMIENTOS ISLAS DEL ROSARIO Y SAN BERNARNDO, CORTE 25/06/2021.</t>
    </r>
    <r>
      <rPr>
        <sz val="11"/>
        <color theme="1"/>
        <rFont val="Arial"/>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family val="2"/>
      </rPr>
      <t xml:space="preserve">INFORME GENERAL DE LA GESTIÓN DE SUPERVISIÓN. </t>
    </r>
    <r>
      <rPr>
        <sz val="11"/>
        <color theme="1"/>
        <rFont val="Arial"/>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</si>
  <si>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family val="2"/>
      </rPr>
      <t xml:space="preserve">13/10/2021. </t>
    </r>
    <r>
      <rPr>
        <sz val="11"/>
        <color theme="1"/>
        <rFont val="Arial"/>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</si>
  <si>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13/07/2021. </t>
    </r>
    <r>
      <rPr>
        <sz val="11"/>
        <color theme="1"/>
        <rFont val="Arial"/>
        <family val="2"/>
      </rPr>
      <t xml:space="preserve"> a acción de mejora presentó cumplimiento, toda vez que, se observó el documento de lineamiento elaborado.</t>
    </r>
  </si>
  <si>
    <r>
      <rPr>
        <b/>
        <sz val="11"/>
        <color theme="1"/>
        <rFont val="Arial"/>
        <family val="2"/>
      </rPr>
      <t>06/07/2020:</t>
    </r>
    <r>
      <rPr>
        <sz val="11"/>
        <color theme="1"/>
        <rFont val="Arial"/>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</si>
  <si>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family val="2"/>
      </rPr>
      <t xml:space="preserve">15/10/2020. </t>
    </r>
    <r>
      <rPr>
        <sz val="11"/>
        <color theme="1"/>
        <rFont val="Arial"/>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</si>
  <si>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r>
      <rPr>
        <b/>
        <sz val="11"/>
        <color theme="1"/>
        <rFont val="Arial"/>
        <family val="2"/>
      </rPr>
      <t xml:space="preserve">15/01/2021. </t>
    </r>
    <r>
      <rPr>
        <sz val="11"/>
        <color theme="1"/>
        <rFont val="Arial"/>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</si>
  <si>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r>
      <rPr>
        <b/>
        <sz val="11"/>
        <color theme="1"/>
        <rFont val="Arial"/>
        <family val="2"/>
      </rPr>
      <t>02/072021.</t>
    </r>
    <r>
      <rPr>
        <sz val="11"/>
        <color theme="1"/>
        <rFont val="Arial"/>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</si>
  <si>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rFont val="Arial"/>
        <family val="2"/>
      </rPr>
      <t xml:space="preserve">Hallazgo 1. Legalización recursos entregados en administración.  </t>
    </r>
    <r>
      <rPr>
        <sz val="11"/>
        <rFont val="Arial"/>
        <family val="2"/>
      </rPr>
      <t xml:space="preserve"> En desarrollo de la auditoría financiera, </t>
    </r>
    <r>
      <rPr>
        <sz val="11"/>
        <color rgb="FFFF0000"/>
        <rFont val="Arial"/>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family val="2"/>
      </rPr>
      <t xml:space="preserve">
</t>
    </r>
    <r>
      <rPr>
        <b/>
        <sz val="11"/>
        <rFont val="Arial"/>
        <family val="2"/>
      </rPr>
      <t>Convenios finalizados a diciembre de 2019, sin legalización de los recursos entregados</t>
    </r>
    <r>
      <rPr>
        <sz val="11"/>
        <rFont val="Arial"/>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family val="2"/>
      </rPr>
      <t>Lo anterior originado en que los cooperantes no han realizado las legalizaciones oportunamente y los supervisores no han exigido el cumplimiento de esta obligación</t>
    </r>
    <r>
      <rPr>
        <sz val="11"/>
        <rFont val="Arial"/>
        <family val="2"/>
      </rPr>
      <t>; situación que sobrestima la subcuenta 190801 Recursos entregados en administración, por valor $1.569.758.741, subestima los gastos y por ende sobrestima la subcuenta 310506 Capital fiscal.</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</si>
  <si>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</si>
  <si>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r>
      <rPr>
        <b/>
        <sz val="11"/>
        <color theme="1"/>
        <rFont val="Arial"/>
        <family val="2"/>
      </rPr>
      <t xml:space="preserve">DAT. </t>
    </r>
    <r>
      <rPr>
        <sz val="11"/>
        <color theme="1"/>
        <rFont val="Arial"/>
        <family val="2"/>
      </rPr>
      <t xml:space="preserve">Actividad que se haya dentro del término de ejecución para el cumplimiento.
</t>
    </r>
    <r>
      <rPr>
        <b/>
        <sz val="11"/>
        <color theme="1"/>
        <rFont val="Arial"/>
        <family val="2"/>
      </rPr>
      <t xml:space="preserve">DAE.  </t>
    </r>
    <r>
      <rPr>
        <sz val="11"/>
        <color theme="1"/>
        <rFont val="Arial"/>
        <family val="2"/>
      </rPr>
      <t xml:space="preserve">Actividad en gestión, vence en diciembre de 2020.
</t>
    </r>
    <r>
      <rPr>
        <b/>
        <sz val="11"/>
        <color theme="1"/>
        <rFont val="Arial"/>
        <family val="2"/>
      </rPr>
      <t>DOSP.</t>
    </r>
    <r>
      <rPr>
        <sz val="11"/>
        <color theme="1"/>
        <rFont val="Arial"/>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</si>
  <si>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</si>
  <si>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family val="2"/>
      </rPr>
      <t xml:space="preserve">21/01/2021. </t>
    </r>
    <r>
      <rPr>
        <sz val="11"/>
        <color theme="1"/>
        <rFont val="Arial"/>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</si>
  <si>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family val="2"/>
      </rPr>
      <t xml:space="preserve">30062021: </t>
    </r>
    <r>
      <rPr>
        <sz val="11"/>
        <color theme="1"/>
        <rFont val="Arial"/>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</si>
  <si>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</si>
  <si>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indexed="8"/>
        <rFont val="Arial"/>
        <family val="2"/>
      </rPr>
      <t xml:space="preserve">Hallazgo 2. Legalización de desembolsos en convenios ANT. </t>
    </r>
    <r>
      <rPr>
        <sz val="11"/>
        <color theme="1"/>
        <rFont val="Arial"/>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family val="2"/>
      </rPr>
      <t>se adicionaron y desembolsaron recursos por $32.067.000.000 en la vigencia 2019, pese a que no han ejecutado los desembolsos que fueron entregados en años anteriores.</t>
    </r>
    <r>
      <rPr>
        <sz val="11"/>
        <color theme="1"/>
        <rFont val="Arial"/>
        <family val="2"/>
      </rPr>
      <t xml:space="preserve">
E</t>
    </r>
    <r>
      <rPr>
        <sz val="11"/>
        <rFont val="Arial"/>
        <family val="2"/>
      </rPr>
      <t>n el caso del convenio No. 715 de 2017 con el consorcio FADAP2012</t>
    </r>
    <r>
      <rPr>
        <sz val="11"/>
        <color theme="1"/>
        <rFont val="Arial"/>
        <family val="2"/>
      </rPr>
      <t>,</t>
    </r>
    <r>
      <rPr>
        <sz val="11"/>
        <color rgb="FFFF0000"/>
        <rFont val="Arial"/>
        <family val="2"/>
      </rPr>
      <t xml:space="preserve"> la ejecución al cierre de la vigencia es cero</t>
    </r>
    <r>
      <rPr>
        <sz val="11"/>
        <color theme="1"/>
        <rFont val="Arial"/>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family val="2"/>
      </rPr>
      <t xml:space="preserve"> deficiencias en la vigilancia y control por parte de la supervisión, por cuanto no se realiza un seguimiento oportuno de las obligaciones del convenio</t>
    </r>
    <r>
      <rPr>
        <sz val="11"/>
        <color theme="1"/>
        <rFont val="Arial"/>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family val="2"/>
      </rPr>
      <t>Además, los recursos que fueron legalizados no presentan soportes financieros que evidencien la destinación de los recursos públicos, por parte de los cooperantes</t>
    </r>
    <r>
      <rPr>
        <sz val="11"/>
        <color theme="1"/>
        <rFont val="Arial"/>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</si>
  <si>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theme="1"/>
        <rFont val="Arial"/>
        <family val="2"/>
      </rPr>
      <t>16/07/2021.</t>
    </r>
    <r>
      <rPr>
        <sz val="11"/>
        <color theme="1"/>
        <rFont val="Arial"/>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</si>
  <si>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rPr>
        <b/>
        <sz val="11"/>
        <color theme="1"/>
        <rFont val="Arial"/>
        <family val="2"/>
      </rPr>
      <t>19/10/2020.</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family val="2"/>
      </rPr>
      <t>Convenio 986 de 2017</t>
    </r>
    <r>
      <rPr>
        <sz val="11"/>
        <color theme="1"/>
        <rFont val="Arial"/>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</si>
  <si>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rPr>
        <b/>
        <sz val="11"/>
        <color theme="1"/>
        <rFont val="Arial"/>
        <family val="2"/>
      </rPr>
      <t>Convenio 951 de 2017 ANT PNUD:</t>
    </r>
    <r>
      <rPr>
        <sz val="11"/>
        <color theme="1"/>
        <rFont val="Arial"/>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family val="2"/>
      </rPr>
      <t>Convenio 986 de 2017 suscrito entre la ANT y la OIM:</t>
    </r>
    <r>
      <rPr>
        <sz val="11"/>
        <color theme="1"/>
        <rFont val="Arial"/>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family val="2"/>
      </rPr>
      <t xml:space="preserve">Ver evidencias en el siguiente link: </t>
    </r>
    <r>
      <rPr>
        <sz val="11"/>
        <color theme="1"/>
        <rFont val="Arial"/>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</si>
  <si>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family val="2"/>
      </rPr>
      <t xml:space="preserve">28/01/2021.  </t>
    </r>
    <r>
      <rPr>
        <sz val="11"/>
        <color theme="1"/>
        <rFont val="Arial"/>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family val="2"/>
      </rPr>
      <t>27/01/2021.</t>
    </r>
    <r>
      <rPr>
        <sz val="11"/>
        <color theme="1"/>
        <rFont val="Arial"/>
        <family val="2"/>
      </rPr>
      <t xml:space="preserve">  La Dirección de Ordenamiento Social de la Propiedad en el marco de la fase preliminar allegó las a siguientes observaciones:
</t>
    </r>
    <r>
      <rPr>
        <b/>
        <sz val="11"/>
        <color theme="1"/>
        <rFont val="Arial"/>
        <family val="2"/>
      </rPr>
      <t>Convenio 653 VALOR +- IDEA /ANT</t>
    </r>
    <r>
      <rPr>
        <sz val="11"/>
        <color theme="1"/>
        <rFont val="Arial"/>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family val="2"/>
      </rPr>
      <t>Convenio 715 del 2017</t>
    </r>
    <r>
      <rPr>
        <sz val="11"/>
        <color theme="1"/>
        <rFont val="Arial"/>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family val="2"/>
      </rPr>
      <t xml:space="preserve">
20/01/2021.</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family val="2"/>
      </rPr>
      <t xml:space="preserve">
CONVENIO 986 DE 2017</t>
    </r>
    <r>
      <rPr>
        <sz val="11"/>
        <color theme="1"/>
        <rFont val="Arial"/>
        <family val="2"/>
      </rPr>
      <t xml:space="preserve">,  se observaron 4 actas de mesas financieras, las cuales se relacionada a continuación, con el respectivo avance observado: 
</t>
    </r>
    <r>
      <rPr>
        <b/>
        <sz val="11"/>
        <color theme="1"/>
        <rFont val="Arial"/>
        <family val="2"/>
      </rPr>
      <t xml:space="preserve">Acta del 29/09/2020. </t>
    </r>
    <r>
      <rPr>
        <sz val="11"/>
        <color theme="1"/>
        <rFont val="Arial"/>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 xml:space="preserve">Acta del 27/10/2020. </t>
    </r>
    <r>
      <rPr>
        <sz val="11"/>
        <color theme="1"/>
        <rFont val="Arial"/>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23/11/2020.</t>
    </r>
    <r>
      <rPr>
        <sz val="11"/>
        <color theme="1"/>
        <rFont val="Arial"/>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21/12/2020.</t>
    </r>
    <r>
      <rPr>
        <sz val="11"/>
        <color theme="1"/>
        <rFont val="Arial"/>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</si>
  <si>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t xml:space="preserve">16/07/2021. </t>
    </r>
    <r>
      <rPr>
        <sz val="11"/>
        <color theme="1"/>
        <rFont val="Arial"/>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family val="2"/>
      </rPr>
      <t xml:space="preserve">
CONVENIO 361 de 2016 FAO,  s</t>
    </r>
    <r>
      <rPr>
        <sz val="11"/>
        <color theme="1"/>
        <rFont val="Arial"/>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family val="2"/>
      </rPr>
      <t xml:space="preserve">
CONVENIO 653 VALOR +- IDEA, </t>
    </r>
    <r>
      <rPr>
        <sz val="11"/>
        <color theme="1"/>
        <rFont val="Arial"/>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family val="2"/>
      </rPr>
      <t xml:space="preserve">
CONVENIO 715 del 2017 FONDO ADAPTACIÓN, </t>
    </r>
    <r>
      <rPr>
        <sz val="11"/>
        <color theme="1"/>
        <rFont val="Arial"/>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family val="2"/>
      </rPr>
      <t xml:space="preserve">
CONVENIO 951 DEL 2017 PNUD,  </t>
    </r>
    <r>
      <rPr>
        <sz val="11"/>
        <color theme="1"/>
        <rFont val="Arial"/>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family val="2"/>
      </rPr>
      <t xml:space="preserve">
CONVENIO 986 DEL 2017 OIM,  s</t>
    </r>
    <r>
      <rPr>
        <sz val="11"/>
        <color theme="1"/>
        <rFont val="Arial"/>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family val="2"/>
      </rPr>
      <t xml:space="preserve">
26/05/2021. </t>
    </r>
    <r>
      <rPr>
        <sz val="11"/>
        <color theme="1"/>
        <rFont val="Arial"/>
        <family val="2"/>
      </rPr>
      <t xml:space="preserve"> No solicitan eventualidad, la dependencia argumenta el cumplimiento de las actividades. </t>
    </r>
    <r>
      <rPr>
        <b/>
        <sz val="11"/>
        <color theme="1"/>
        <rFont val="Arial"/>
        <family val="2"/>
      </rPr>
      <t xml:space="preserve">
</t>
    </r>
    <r>
      <rPr>
        <sz val="11"/>
        <color theme="1"/>
        <rFont val="Arial"/>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</si>
  <si>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family val="2"/>
      </rPr>
      <t xml:space="preserve"> (...)</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</si>
  <si>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</si>
  <si>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</si>
  <si>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theme="1"/>
        <rFont val="Arial"/>
        <family val="2"/>
      </rPr>
      <t xml:space="preserve">15/01/2021. </t>
    </r>
    <r>
      <rPr>
        <sz val="11"/>
        <color theme="1"/>
        <rFont val="Arial"/>
        <family val="2"/>
      </rPr>
      <t xml:space="preserve">La Secretaría General suministró los siguientes documentos: 
</t>
    </r>
    <r>
      <rPr>
        <b/>
        <sz val="11"/>
        <color theme="1"/>
        <rFont val="Arial"/>
        <family val="2"/>
      </rPr>
      <t>Instructivo ADQBS-I-002 Manual de Supervisión versión 2 del 31/12/2020</t>
    </r>
    <r>
      <rPr>
        <sz val="11"/>
        <color theme="1"/>
        <rFont val="Arial"/>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http://intranet.agenciadetierras.gov.co/wp-content/uploads/2020/12/ADQBS-I-002-MANUAL-DE-SUPERVISI%C3%93N-V2.-.pdf
</t>
    </r>
    <r>
      <rPr>
        <b/>
        <sz val="11"/>
        <rFont val="Arial"/>
        <family val="2"/>
      </rPr>
      <t>Instructivo ADQBS-I-001 MANUAL DE CONTRATACIÓN, versión 4 del 31/12/2020</t>
    </r>
    <r>
      <rPr>
        <sz val="11"/>
        <rFont val="Arial"/>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http://intranet.agenciadetierras.gov.co/wp-content/uploads/2020/12/ADQBS-I-001-MANUAL-DE-CONTRATACI%C3%93N-V-4.-..pdf  </t>
    </r>
    <r>
      <rPr>
        <sz val="11"/>
        <rFont val="Arial"/>
        <family val="2"/>
      </rPr>
      <t xml:space="preserve">así como, en la página web institucional en el enlace </t>
    </r>
    <r>
      <rPr>
        <sz val="11"/>
        <color rgb="FF0070C0"/>
        <rFont val="Arial"/>
        <family val="2"/>
      </rPr>
      <t>https://www.agenciadetierras.gov.co/planeacion-control-y-gestion/contratacion/manual-de-contratacion/</t>
    </r>
    <r>
      <rPr>
        <sz val="11"/>
        <color theme="1"/>
        <rFont val="Arial"/>
        <family val="2"/>
      </rPr>
      <t xml:space="preserve">
</t>
    </r>
    <r>
      <rPr>
        <b/>
        <sz val="11"/>
        <color theme="1"/>
        <rFont val="Arial"/>
        <family val="2"/>
      </rPr>
      <t>Procedimiento ADQBS-P-008 Licitación Pública, versión 1 del 31/12/2020</t>
    </r>
    <r>
      <rPr>
        <sz val="11"/>
        <color theme="1"/>
        <rFont val="Arial"/>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http://intranet.agenciadetierras.gov.co/wp-content/uploads/2020/12/ADQBS-P-008-PROCEDIMIENTO-LICITACION-P%C3%9ABLICA-V1.-1-1.pdf
</t>
    </r>
    <r>
      <rPr>
        <sz val="11"/>
        <color theme="1"/>
        <rFont val="Arial"/>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</si>
  <si>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family val="2"/>
      </rPr>
      <t xml:space="preserve"> (...)</t>
    </r>
  </si>
  <si>
    <r>
      <rPr>
        <b/>
        <sz val="11"/>
        <color indexed="8"/>
        <rFont val="Arial"/>
        <family val="2"/>
      </rPr>
      <t>Hallazgo 3. Incorporación de predios al Fondo Nacional de Tierras.</t>
    </r>
    <r>
      <rPr>
        <sz val="11"/>
        <color theme="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</si>
  <si>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</si>
  <si>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</si>
  <si>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family val="2"/>
      </rPr>
      <t xml:space="preserve">21/01/2021. </t>
    </r>
    <r>
      <rPr>
        <sz val="11"/>
        <color theme="1"/>
        <rFont val="Arial"/>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</si>
  <si>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family val="2"/>
      </rPr>
      <t>Memorando 20211020144393 del 02/06/2021.</t>
    </r>
    <r>
      <rPr>
        <sz val="11"/>
        <rFont val="Arial"/>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</si>
  <si>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</si>
  <si>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04/01/2022</t>
    </r>
    <r>
      <rPr>
        <sz val="11"/>
        <color theme="1"/>
        <rFont val="Arial"/>
        <family val="2"/>
      </rPr>
      <t>. En atención a los avances de gestión y evidencias allegadas, la acción de mejora presentó cumplimiento, toda vez que, se observó el instructivo ajustado.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</si>
  <si>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</si>
  <si>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</si>
  <si>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family val="2"/>
      </rPr>
      <t xml:space="preserve">04/01/2022. </t>
    </r>
    <r>
      <rPr>
        <sz val="11"/>
        <color theme="1"/>
        <rFont val="Arial"/>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</si>
  <si>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</si>
  <si>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</si>
  <si>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family val="2"/>
      </rPr>
      <t>21/01/2021.</t>
    </r>
    <r>
      <rPr>
        <sz val="11"/>
        <color theme="1"/>
        <rFont val="Arial"/>
        <family val="2"/>
      </rPr>
      <t xml:space="preserve"> La acción de mejora se encuentra planificada para ejecución del 2021/02/02 al 2023/02/02.</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</si>
  <si>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</si>
  <si>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</si>
  <si>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</si>
  <si>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family val="2"/>
      </rPr>
      <t>11/04/2022.  L</t>
    </r>
    <r>
      <rPr>
        <sz val="11"/>
        <color theme="1"/>
        <rFont val="Arial"/>
        <family val="2"/>
      </rPr>
      <t>a acción de mejora se encuentra términos, su finalización esta programada para el 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</si>
  <si>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</si>
  <si>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family val="2"/>
      </rPr>
      <t xml:space="preserve">18/10/2022.  </t>
    </r>
    <r>
      <rPr>
        <sz val="11"/>
        <color theme="1"/>
        <rFont val="Arial"/>
        <family val="2"/>
      </rPr>
      <t>La Dirección de Acceso a Tierras en fase preliminar indicó que,  con relación a las resoluciones de integración se adjunta por carpeta:
SANTA INÉS: Tres resoluciones de integración No.4849, 20224300051486 y 20224300257036. Se adjunta además el memorando 20224100247493 remitido por la SZF de revocatoria de dos cuotas partes de este predio, las cuales fueron integradas mediante la resolución No.20224300257036.
MONSERRATE1: Se aporta la resolución de integración No.7784 de 2020.
VILLA DIANA: Se aporta la Resolución de integración No.20224300048556 del 17 de marzo de 2022.
BOLIVIA: Se aporta Resolución de integración No.1227 de 10 de mayo de 2018.
NORMANDIA: Se aporta  Resolución de integración No.19021 del 11 de noviembre de 2021.
MARACAIBO: Se aporta Resolución de integración No.7826 del 01/09/2020
EL DIAMANTE: Se aporta  Resolución de integración No.18517 de 22/11/2019 y la Resolución de integración No.20224300260686 del 14/09/2022.
Con relación a la comunicación a Contabilidad se remite:
Se tiene en cuenta que anteriormente se le comunicaba a la Contadora de la Entidad los ingresos, en el momento que elaboraban la conciliación mensual. A partir del año 2021 se realiza por memorando. En ese sentido, con el fin de verificar que los predios se encuentran registrados en las cuentas contables del Fondo de Tierras a cargo de la Subdirección Administrativa y Financiera, se adjunta la conciliación de diciembre de 2021 donde pueden encontrar los siguientes predios resaltados en color amarillo en la conciliación: MONSERRATE1 página 20 , BOLIVIA página 12, MARACAIBO: página 20 y EL DIAMANTE: página 17, para los demás se aporta:
SANTA INÉS: Se aporta memorando No.20224300232083.
VILLA DIANA: Se aporta memorando No. 20224300126283.
NORMANDIA: Se aporta  memorando No.20224300126283.
Frente a lo reportado, se observó las resoluciones de incorporación al fondo y reporte a contabilidad de 7 de los 9 predios, a saber, Santa Inés, Monserrate 1, Villa Diana, Bolivia, Normandía, Maracaibo y El Diamante.</t>
    </r>
    <r>
      <rPr>
        <b/>
        <sz val="11"/>
        <color theme="1"/>
        <rFont val="Arial"/>
        <family val="2"/>
      </rPr>
      <t xml:space="preserve">
06/10/2022. </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Memorando No.  20224301167711 del 08/09/2022</t>
    </r>
    <r>
      <rPr>
        <sz val="11"/>
        <color theme="1"/>
        <rFont val="Arial"/>
        <family val="2"/>
      </rPr>
      <t xml:space="preserve">, solicitud ORIP de Inscripción Predio Santa Inés en folio de matricula No. 300-152697. 
</t>
    </r>
    <r>
      <rPr>
        <b/>
        <sz val="11"/>
        <color theme="1"/>
        <rFont val="Arial"/>
        <family val="2"/>
      </rPr>
      <t>Resolución No. 20224300257036 del 07/09/2022</t>
    </r>
    <r>
      <rPr>
        <sz val="11"/>
        <color theme="1"/>
        <rFont val="Arial"/>
        <family val="2"/>
      </rPr>
      <t xml:space="preserve">,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t>
    </r>
    <r>
      <rPr>
        <b/>
        <sz val="11"/>
        <color theme="1"/>
        <rFont val="Arial"/>
        <family val="2"/>
      </rPr>
      <t>Resolución No. 20221000208306 del 16/08/2022</t>
    </r>
    <r>
      <rPr>
        <sz val="11"/>
        <color theme="1"/>
        <rFont val="Arial"/>
        <family val="2"/>
      </rPr>
      <t>, por la cual se adiciona la Resolución 292 del 13/03/2017, con el fin de delegar unas funciones relacionadas con la celebración de algunos actos jurídicos. 
En atención a la unidad de medida establecida, se solicita se alleguen las resoluciones de incorporación de los 7 predios reportados, los memorando de comunicación a Contabilidad y la base de datos del Fondo de Tierras.
La acción de mejora se encuentra en términos y su finalización esta programada para el 2/02/2023; para el periodo evaluado reportó avances de gestión, sin embargo, es preciso se amplíen las evidencias aportadas a fin de dar el avance físico registrado en el archivo Excel "</t>
    </r>
    <r>
      <rPr>
        <i/>
        <sz val="11"/>
        <color theme="1"/>
        <rFont val="Arial"/>
        <family val="2"/>
      </rPr>
      <t>Predios auditoria 2019 hallazgos 3 y 6</t>
    </r>
    <r>
      <rPr>
        <sz val="11"/>
        <color theme="1"/>
        <rFont val="Arial"/>
        <family val="2"/>
      </rPr>
      <t>".</t>
    </r>
  </si>
  <si>
    <r>
      <rPr>
        <b/>
        <sz val="11"/>
        <color theme="1"/>
        <rFont val="Arial"/>
        <family val="2"/>
      </rPr>
      <t xml:space="preserve">21/01/2021. </t>
    </r>
    <r>
      <rPr>
        <sz val="11"/>
        <color theme="1"/>
        <rFont val="Arial"/>
        <family val="2"/>
      </rPr>
      <t>La acción de mejora se encuentra planificada para ejecución del 2021/02/02 al 2023/02/02.</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</si>
  <si>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</si>
  <si>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</si>
  <si>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</si>
  <si>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</si>
  <si>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theme="1"/>
        <rFont val="Arial"/>
        <family val="2"/>
      </rPr>
      <t>22/10/2020.</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</si>
  <si>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 xml:space="preserve">22/10/2020.  </t>
    </r>
    <r>
      <rPr>
        <sz val="11"/>
        <color theme="1"/>
        <rFont val="Arial"/>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family val="2"/>
      </rPr>
      <t>Director Acceso a Tierras mediante memorando 20204000220723 del 01/10/2020</t>
    </r>
    <r>
      <rPr>
        <sz val="11"/>
        <color theme="1"/>
        <rFont val="Arial"/>
        <family val="2"/>
      </rPr>
      <t xml:space="preserve">, en el cual manifiesta que el registro del predio en el fondo de tierras para la reforma rural integral, podría realizarse una vez se realice el efectivo pago del predio al comprador.
</t>
    </r>
    <r>
      <rPr>
        <b/>
        <sz val="11"/>
        <color theme="1"/>
        <rFont val="Arial"/>
        <family val="2"/>
      </rPr>
      <t>Jefe Oficina Jurídica a través de memorando 20201030210533 del 22/09/2020</t>
    </r>
    <r>
      <rPr>
        <sz val="11"/>
        <color theme="1"/>
        <rFont val="Arial"/>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family val="2"/>
      </rPr>
      <t>Subdirector de Administración de Tierras de la Nación mediante memorando 20204300217373 del 29/09/2020</t>
    </r>
    <r>
      <rPr>
        <sz val="11"/>
        <color theme="1"/>
        <rFont val="Arial"/>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</si>
  <si>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</si>
  <si>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</si>
  <si>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</si>
  <si>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family val="2"/>
      </rPr>
      <t xml:space="preserve">22/01/2021. </t>
    </r>
    <r>
      <rPr>
        <sz val="11"/>
        <color theme="1"/>
        <rFont val="Arial"/>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</si>
  <si>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family val="2"/>
      </rPr>
      <t xml:space="preserve">30062021: </t>
    </r>
    <r>
      <rPr>
        <sz val="11"/>
        <color theme="1"/>
        <rFont val="Arial"/>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</si>
  <si>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 xml:space="preserve">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
11/05/2021.  </t>
    </r>
    <r>
      <rPr>
        <sz val="11"/>
        <color theme="1"/>
        <rFont val="Arial"/>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family val="2"/>
      </rPr>
      <t xml:space="preserve">
27/04/2021. </t>
    </r>
    <r>
      <rPr>
        <sz val="11"/>
        <color theme="1"/>
        <rFont val="Arial"/>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family val="2"/>
      </rPr>
      <t>RECOMENDACIONES AL PROCEDIMIENTO ACCTI-P-021 COMPRA DIRECTA DE PREDIOS Y/O MEJORAS CON DESTINO A LAS COMUNIDADES ÉTNICAS, versión 1 del 22/04/21:</t>
    </r>
    <r>
      <rPr>
        <sz val="11"/>
        <color theme="1"/>
        <rFont val="Arial"/>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</si>
  <si>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family val="2"/>
      </rPr>
      <t>13/07/2021</t>
    </r>
    <r>
      <rPr>
        <sz val="11"/>
        <color theme="1"/>
        <rFont val="Arial"/>
        <family val="2"/>
      </rPr>
      <t>. La acción de mejora presentó cumplimiento, toda vez que, se observó la elaboración del procedimiento de Compra Directa de Predios con destino a las comunidades étnicas.</t>
    </r>
  </si>
  <si>
    <r>
      <rPr>
        <b/>
        <sz val="11"/>
        <color theme="1"/>
        <rFont val="Arial"/>
        <family val="2"/>
      </rPr>
      <t xml:space="preserve">30/062021: </t>
    </r>
    <r>
      <rPr>
        <sz val="11"/>
        <color theme="1"/>
        <rFont val="Arial"/>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</si>
  <si>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 xml:space="preserve">22/01/2020. </t>
    </r>
    <r>
      <rPr>
        <sz val="11"/>
        <color theme="1"/>
        <rFont val="Arial"/>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</si>
  <si>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family val="2"/>
      </rPr>
      <t>22/10/2020.</t>
    </r>
    <r>
      <rPr>
        <sz val="11"/>
        <color theme="1"/>
        <rFont val="Arial"/>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</si>
  <si>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family val="2"/>
      </rPr>
      <t>19/01/2021.</t>
    </r>
    <r>
      <rPr>
        <sz val="11"/>
        <color theme="1"/>
        <rFont val="Arial"/>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</si>
  <si>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</si>
  <si>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family val="2"/>
      </rPr>
      <t xml:space="preserve">19/01/2021. </t>
    </r>
    <r>
      <rPr>
        <sz val="11"/>
        <color theme="1"/>
        <rFont val="Arial"/>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family val="2"/>
      </rPr>
      <t xml:space="preserve">a. Por compra: </t>
    </r>
    <r>
      <rPr>
        <sz val="11"/>
        <color theme="1"/>
        <rFont val="Arial"/>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family val="2"/>
      </rPr>
      <t xml:space="preserve">b. Por trasferencia: </t>
    </r>
    <r>
      <rPr>
        <sz val="11"/>
        <color theme="1"/>
        <rFont val="Arial"/>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family val="2"/>
      </rPr>
      <t xml:space="preserve">c. Por otros conceptos: </t>
    </r>
    <r>
      <rPr>
        <sz val="11"/>
        <color theme="1"/>
        <rFont val="Arial"/>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family val="2"/>
      </rPr>
      <t xml:space="preserve">http://intranet.agenciadetierras.gov.co/wp-content/uploads/2020/12/GEFIN-I-001-MANUAL-DE-POLITICAS-CONTABLES-versi%C3%B3n-5-.pdf
</t>
    </r>
    <r>
      <rPr>
        <sz val="11"/>
        <rFont val="Arial"/>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</si>
  <si>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family val="2"/>
      </rPr>
      <t xml:space="preserve">21/01/2021. </t>
    </r>
    <r>
      <rPr>
        <sz val="11"/>
        <color theme="1"/>
        <rFont val="Arial"/>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</si>
  <si>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theme="1"/>
        <rFont val="Arial"/>
        <family val="2"/>
      </rPr>
      <t xml:space="preserve">21/01/2021. </t>
    </r>
    <r>
      <rPr>
        <sz val="11"/>
        <color theme="1"/>
        <rFont val="Arial"/>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</si>
  <si>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AME-413, generándose 1 nueva acción, a saber, AME-674.</t>
    </r>
  </si>
  <si>
    <r>
      <rPr>
        <b/>
        <sz val="11"/>
        <color theme="1"/>
        <rFont val="Arial"/>
        <family val="2"/>
      </rPr>
      <t xml:space="preserve">21/10/2020. </t>
    </r>
    <r>
      <rPr>
        <sz val="11"/>
        <color theme="1"/>
        <rFont val="Arial"/>
        <family val="2"/>
      </rPr>
      <t>La Subdirección de Administración de Tierras no reportó avances de gestión.  No obstante, la acción de mejora se encuentra planificada para ejecución en el periodo comprendido del 2021/02/02 al 2023/12/22.</t>
    </r>
  </si>
  <si>
    <r>
      <rPr>
        <b/>
        <sz val="11"/>
        <color theme="1"/>
        <rFont val="Arial"/>
        <family val="2"/>
      </rPr>
      <t xml:space="preserve">21/01/2021. </t>
    </r>
    <r>
      <rPr>
        <sz val="11"/>
        <color theme="1"/>
        <rFont val="Arial"/>
        <family val="2"/>
      </rPr>
      <t xml:space="preserve">La acción de mejora se encuentra planificada para ejecución del 2021/02/02 al 2023/12/22.  </t>
    </r>
  </si>
  <si>
    <r>
      <rPr>
        <b/>
        <sz val="11"/>
        <color theme="1"/>
        <rFont val="Arial"/>
        <family val="2"/>
      </rPr>
      <t xml:space="preserve">16/07/2021. </t>
    </r>
    <r>
      <rPr>
        <sz val="11"/>
        <color theme="1"/>
        <rFont val="Arial"/>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</si>
  <si>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</si>
  <si>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family val="2"/>
      </rPr>
      <t xml:space="preserve">04/01/2022. </t>
    </r>
    <r>
      <rPr>
        <sz val="11"/>
        <color theme="1"/>
        <rFont val="Arial"/>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</si>
  <si>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family val="2"/>
      </rPr>
      <t xml:space="preserve">26/04/2022.  </t>
    </r>
    <r>
      <rPr>
        <sz val="11"/>
        <color theme="1"/>
        <rFont val="Arial"/>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  L</t>
    </r>
    <r>
      <rPr>
        <sz val="11"/>
        <color theme="1"/>
        <rFont val="Arial"/>
        <family val="2"/>
      </rPr>
      <t>a acción de mejora se encuentra términos, su finalización esta programada para el 22/12/2023; para el periodo evaluado no reportó avances de gestión.</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</si>
  <si>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AME-414.</t>
    </r>
  </si>
  <si>
    <r>
      <rPr>
        <b/>
        <sz val="11"/>
        <color theme="1"/>
        <rFont val="Arial"/>
        <family val="2"/>
      </rPr>
      <t>16/07/2021.</t>
    </r>
    <r>
      <rPr>
        <sz val="11"/>
        <color theme="1"/>
        <rFont val="Arial"/>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</si>
  <si>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</si>
  <si>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family val="2"/>
      </rPr>
      <t xml:space="preserve">04/01/2022. </t>
    </r>
    <r>
      <rPr>
        <sz val="11"/>
        <color theme="1"/>
        <rFont val="Arial"/>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</si>
  <si>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family val="2"/>
      </rPr>
      <t xml:space="preserve">
11/04/2022. </t>
    </r>
    <r>
      <rPr>
        <sz val="11"/>
        <color theme="1"/>
        <rFont val="Arial"/>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</si>
  <si>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family val="2"/>
      </rPr>
      <t xml:space="preserve">Hallazgo 5. Avalúo de terrenos. </t>
    </r>
    <r>
      <rPr>
        <sz val="11"/>
        <color theme="1"/>
        <rFont val="Arial"/>
        <family val="2"/>
      </rPr>
      <t xml:space="preserve">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</si>
  <si>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21/07/2022.</t>
    </r>
    <r>
      <rPr>
        <sz val="11"/>
        <color theme="1"/>
        <rFont val="Arial"/>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</si>
  <si>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</si>
  <si>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 xml:space="preserve"> La Subdirección de Administración de Tierras de la Nación en etapa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Por otra parte, a través de correo electrónico del 03/10/2022 se allegó base del Fondo de Tierras, en la cual se observó el registro  del valor de avalúo de las facturas allegadas.  No obstante,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</si>
  <si>
    <r>
      <rPr>
        <b/>
        <sz val="11"/>
        <color indexed="8"/>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family val="2"/>
      </rPr>
      <t xml:space="preserve">
</t>
    </r>
    <r>
      <rPr>
        <sz val="11"/>
        <color rgb="FFFF0000"/>
        <rFont val="Arial"/>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family val="2"/>
      </rPr>
      <t xml:space="preserve">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t>
    </r>
    <r>
      <rPr>
        <sz val="11"/>
        <color theme="1"/>
        <rFont val="Arial"/>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</si>
  <si>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</si>
  <si>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family val="2"/>
      </rPr>
      <t>21/10/2020.</t>
    </r>
    <r>
      <rPr>
        <sz val="11"/>
        <color theme="1"/>
        <rFont val="Arial"/>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</si>
  <si>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family val="2"/>
      </rPr>
      <t xml:space="preserve">27/01/2021. </t>
    </r>
    <r>
      <rPr>
        <sz val="11"/>
        <color theme="1"/>
        <rFont val="Arial"/>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</si>
  <si>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family val="2"/>
      </rPr>
      <t>Memorando 20211020144393 del 02/06/2021.</t>
    </r>
    <r>
      <rPr>
        <sz val="11"/>
        <rFont val="Arial"/>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</si>
  <si>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</si>
  <si>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</si>
  <si>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</si>
  <si>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rPr>
        <b/>
        <sz val="11"/>
        <rFont val="Arial"/>
        <family val="2"/>
      </rPr>
      <t xml:space="preserve">30/06/2021.  </t>
    </r>
    <r>
      <rPr>
        <sz val="11"/>
        <rFont val="Arial"/>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</si>
  <si>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</si>
  <si>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theme="1"/>
        <rFont val="Arial"/>
        <family val="2"/>
      </rPr>
      <t>21/01/2021.</t>
    </r>
    <r>
      <rPr>
        <sz val="11"/>
        <color theme="1"/>
        <rFont val="Arial"/>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</si>
  <si>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family val="2"/>
      </rPr>
      <t xml:space="preserve">14/10/2021. </t>
    </r>
    <r>
      <rPr>
        <sz val="11"/>
        <color theme="1"/>
        <rFont val="Arial"/>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</si>
  <si>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r>
      <rPr>
        <b/>
        <sz val="11"/>
        <color theme="1"/>
        <rFont val="Arial"/>
        <family val="2"/>
      </rPr>
      <t xml:space="preserve">04/01/2022. </t>
    </r>
    <r>
      <rPr>
        <sz val="11"/>
        <color theme="1"/>
        <rFont val="Arial"/>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</si>
  <si>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</si>
  <si>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</si>
  <si>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</si>
  <si>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 xml:space="preserve">14/10/2021. </t>
    </r>
    <r>
      <rPr>
        <sz val="11"/>
        <color theme="1"/>
        <rFont val="Arial"/>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</si>
  <si>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</si>
  <si>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family val="2"/>
      </rPr>
      <t>11/04/2022</t>
    </r>
    <r>
      <rPr>
        <sz val="11"/>
        <color theme="1"/>
        <rFont val="Arial"/>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</si>
  <si>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family val="2"/>
      </rPr>
      <t xml:space="preserve">18/10/2022.  </t>
    </r>
    <r>
      <rPr>
        <sz val="11"/>
        <color theme="1"/>
        <rFont val="Arial"/>
        <family val="2"/>
      </rPr>
      <t xml:space="preserve">La Dirección de Acceso a Tierras aportó lo siguiente:
EL DIAMANTE: Se aporta constancia de inscripción de la resolución No.18517, donde consta la titularidad ANT y remisión a ORIP memorando número 20224301246711, referente a la resolución 20224300260686.
MARACAIBO: Se aporta constancia de inscripción de la resolución No.7826, donde consta la titularidad ANT.
En atención a las evidencias aportadas con corte al presente seguimiento, la acción se encuentra en términos, se encuentra a la espera de la constancia de inscripción de la Resolución 20224300257036 del 07/09/2022 Predio Santa Inés y Resolución 20224300260686 del 14 /09/2022 Predio El Diamante.
</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alleguen las consultas al VUR de los FMI donde conste la titularidad de la Agencia de los 2 predios, a saber, El Diamante y Maracaibo.</t>
    </r>
  </si>
  <si>
    <r>
      <rPr>
        <b/>
        <sz val="11"/>
        <color theme="1"/>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family val="2"/>
      </rPr>
      <t>Unidad Agrícola Familiar - UAF Diamante y Maracaibo</t>
    </r>
    <r>
      <rPr>
        <sz val="11"/>
        <color theme="1"/>
        <rFont val="Arial"/>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</si>
  <si>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21/10/2020. </t>
    </r>
    <r>
      <rPr>
        <sz val="11"/>
        <color theme="1"/>
        <rFont val="Arial"/>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</si>
  <si>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</si>
  <si>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</si>
  <si>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</si>
  <si>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family val="2"/>
      </rPr>
      <t xml:space="preserve">11/04/2022.  </t>
    </r>
    <r>
      <rPr>
        <sz val="11"/>
        <color theme="1"/>
        <rFont val="Arial"/>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</si>
  <si>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</si>
  <si>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family val="2"/>
      </rPr>
      <t xml:space="preserve">18/10/2022.  </t>
    </r>
    <r>
      <rPr>
        <sz val="11"/>
        <color theme="1"/>
        <rFont val="Arial"/>
        <family val="2"/>
      </rPr>
      <t>La Dirección de Acceso a Tierras en fase preliminar aportó archivo Excel "Base Fondo de Tierras 3oct", donde se evidencia por folio de matrícula 282-38808 MARACAIBO y 282-38807 EL DIAMANTE, predio correspondientes a las resoluciones No.20224300260686 del 14/09/2022 y Resolución No.7826 del 01/09/2020.</t>
    </r>
    <r>
      <rPr>
        <b/>
        <sz val="11"/>
        <color theme="1"/>
        <rFont val="Arial"/>
        <family val="2"/>
      </rPr>
      <t xml:space="preserve">
</t>
    </r>
    <r>
      <rPr>
        <sz val="11"/>
        <color theme="1"/>
        <rFont val="Arial"/>
        <family val="2"/>
      </rPr>
      <t>En atención a los avances de gestión y evidencias aportadas con corte al presente seguimiento, la acción de mejora presentó cumplimiento, dado que, se observaron las resoluciones de incorporación al fondo e ingreso a contabilidad de los predios Maracaibo y Diamante.</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 la base de datos del Fondo donde se relacione las incorporaciones realizadas mediante la Resolución No. 20224300260686 del 14/09/2022 y Resolución No. 7826 del 01/09/2020, así mismo, se suministren las comunicaciones realizadas a la Subdirección Administrativa y Financiera para los registros contables correspondientes.
La acción de mejora se encuentra en términos, su ejecución finaliza el 2/02/2023; para el periodo evaluado se reportaron gestiones documentados, sin embargo, a fin de evaluar la ejecución de la acción es preciso se alleguen los documentos requeridos anteriormente.</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</si>
  <si>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</si>
  <si>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</si>
  <si>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</si>
  <si>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</si>
  <si>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19/01/2021.</t>
    </r>
    <r>
      <rPr>
        <sz val="11"/>
        <color theme="1"/>
        <rFont val="Arial"/>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</si>
  <si>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family val="2"/>
      </rPr>
      <t xml:space="preserve">16/10/2020. </t>
    </r>
    <r>
      <rPr>
        <sz val="11"/>
        <color theme="1"/>
        <rFont val="Arial"/>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</si>
  <si>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family val="2"/>
      </rPr>
      <t xml:space="preserve">19/01/2021. </t>
    </r>
    <r>
      <rPr>
        <sz val="11"/>
        <color theme="1"/>
        <rFont val="Arial"/>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family val="2"/>
      </rPr>
      <t>CIERRE VIGENCIA 2020:</t>
    </r>
    <r>
      <rPr>
        <sz val="11"/>
        <color theme="1"/>
        <rFont val="Arial"/>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family val="2"/>
      </rPr>
      <t xml:space="preserve">INICIO VIGENCIA 2021:
</t>
    </r>
    <r>
      <rPr>
        <sz val="11"/>
        <color theme="1"/>
        <rFont val="Arial"/>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</si>
  <si>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indexed="8"/>
        <rFont val="Arial"/>
        <family val="2"/>
      </rPr>
      <t>Hallazgo 8. Registro de predios Fondo de Tierras para la Reforma Rural Integral.</t>
    </r>
    <r>
      <rPr>
        <sz val="11"/>
        <color theme="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</si>
  <si>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</si>
  <si>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</si>
  <si>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</si>
  <si>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</si>
  <si>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family val="2"/>
      </rPr>
      <t xml:space="preserve">30062021: </t>
    </r>
    <r>
      <rPr>
        <sz val="11"/>
        <color theme="1"/>
        <rFont val="Arial"/>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</si>
  <si>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family val="2"/>
      </rPr>
      <t xml:space="preserve">La verificación de la presente actividad fue adelantada por la profesional Lila María Guzmán
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15/06/2021. </t>
    </r>
    <r>
      <rPr>
        <sz val="11"/>
        <color theme="1"/>
        <rFont val="Arial"/>
        <family val="2"/>
      </rPr>
      <t xml:space="preserve"> Se sugiere fortalecer la justificación, a fin que se describa la situación que conlleva a modificar la acción.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28/04/2021. </t>
    </r>
    <r>
      <rPr>
        <sz val="11"/>
        <color theme="1"/>
        <rFont val="Arial"/>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</si>
  <si>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color indexed="8"/>
        <rFont val="Arial"/>
        <family val="2"/>
      </rPr>
      <t>Hallazgo 9. Reservas presupuestales 2019 - ejecución contractual.</t>
    </r>
    <r>
      <rPr>
        <sz val="11"/>
        <color theme="1"/>
        <rFont val="Arial"/>
        <family val="2"/>
      </rPr>
      <t xml:space="preserve"> En la revisión realizada a la constitución de las reservas presupuestales, para la vigencia 2019, </t>
    </r>
    <r>
      <rPr>
        <sz val="11"/>
        <color rgb="FFFF0000"/>
        <rFont val="Arial"/>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</si>
  <si>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theme="1"/>
        <rFont val="Arial"/>
        <family val="2"/>
      </rPr>
      <t>29/01/2021.</t>
    </r>
    <r>
      <rPr>
        <sz val="11"/>
        <color theme="1"/>
        <rFont val="Arial"/>
        <family val="2"/>
      </rPr>
      <t xml:space="preserve">  La acción presentó cumplimiento en atención a los avances y evidencias suministradas.</t>
    </r>
  </si>
  <si>
    <r>
      <t xml:space="preserve">16/10/2020. </t>
    </r>
    <r>
      <rPr>
        <sz val="11"/>
        <color theme="1"/>
        <rFont val="Arial"/>
        <family val="2"/>
      </rPr>
      <t>La Subdirección Administrativa y Financiera suministró 33 correo electrónicos remitidos a los supervisores de contratos a fin de informar los contratistas que no han gestionado sus cuentas de cobro, así:</t>
    </r>
    <r>
      <rPr>
        <b/>
        <sz val="11"/>
        <color theme="1"/>
        <rFont val="Arial"/>
        <family val="2"/>
      </rPr>
      <t xml:space="preserve">
Agosto: </t>
    </r>
    <r>
      <rPr>
        <sz val="11"/>
        <color theme="1"/>
        <rFont val="Arial"/>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family val="2"/>
      </rPr>
      <t xml:space="preserve">
Septiembre: </t>
    </r>
    <r>
      <rPr>
        <sz val="11"/>
        <color theme="1"/>
        <rFont val="Arial"/>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family val="2"/>
      </rPr>
      <t>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family val="2"/>
      </rPr>
      <t xml:space="preserve">
</t>
    </r>
    <r>
      <rPr>
        <sz val="11"/>
        <color theme="1"/>
        <rFont val="Arial"/>
        <family val="2"/>
      </rPr>
      <t>Por otra parte, se allegó el cuerpo de los correos electrónicos automáticos a remitirse a los contratistas y supervisores como alertas.</t>
    </r>
  </si>
  <si>
    <r>
      <t xml:space="preserve">19/01/2021.   </t>
    </r>
    <r>
      <rPr>
        <sz val="11"/>
        <color theme="1"/>
        <rFont val="Arial"/>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family val="2"/>
      </rPr>
      <t xml:space="preserve">27/01/2021. </t>
    </r>
    <r>
      <rPr>
        <sz val="11"/>
        <color theme="1"/>
        <rFont val="Arial"/>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family val="2"/>
      </rPr>
      <t xml:space="preserve">29/01/2021.  </t>
    </r>
    <r>
      <rPr>
        <sz val="11"/>
        <color theme="1"/>
        <rFont val="Arial"/>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</si>
  <si>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family val="2"/>
      </rPr>
      <t>(...)</t>
    </r>
  </si>
  <si>
    <r>
      <rPr>
        <b/>
        <sz val="11"/>
        <color theme="1"/>
        <rFont val="Arial"/>
        <family val="2"/>
      </rPr>
      <t xml:space="preserve">19/01/2021. </t>
    </r>
    <r>
      <rPr>
        <sz val="11"/>
        <color theme="1"/>
        <rFont val="Arial"/>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</si>
  <si>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</si>
  <si>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</si>
  <si>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</si>
  <si>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 xml:space="preserve">19/01/2021. </t>
    </r>
    <r>
      <rPr>
        <sz val="11"/>
        <color theme="1"/>
        <rFont val="Arial"/>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</si>
  <si>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</si>
  <si>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</si>
  <si>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</si>
  <si>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</si>
  <si>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theme="1"/>
        <rFont val="Arial"/>
        <family val="2"/>
      </rPr>
      <t xml:space="preserve">16/10/2020. </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</si>
  <si>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</si>
  <si>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</si>
  <si>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indexed="8"/>
        <rFont val="Arial"/>
        <family val="2"/>
      </rPr>
      <t xml:space="preserve">Hallazgo 10. Constitución de reservas presupuestales 2019 Compra de predio. </t>
    </r>
    <r>
      <rPr>
        <sz val="11"/>
        <color theme="1"/>
        <rFont val="Arial"/>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</si>
  <si>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</si>
  <si>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theme="1"/>
        <rFont val="Arial"/>
        <family val="2"/>
      </rPr>
      <t>19/10/2020.</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</si>
  <si>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</si>
  <si>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</si>
  <si>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 </t>
    </r>
    <r>
      <rPr>
        <sz val="11"/>
        <color theme="1"/>
        <rFont val="Arial"/>
        <family val="2"/>
      </rPr>
      <t>Actividad que se haya dentro del término de ejecución para el cumplimiento.</t>
    </r>
  </si>
  <si>
    <r>
      <rPr>
        <b/>
        <sz val="11"/>
        <color theme="1"/>
        <rFont val="Arial"/>
        <family val="2"/>
      </rPr>
      <t xml:space="preserve">22/10/2020. </t>
    </r>
    <r>
      <rPr>
        <sz val="11"/>
        <color theme="1"/>
        <rFont val="Arial"/>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family val="2"/>
      </rPr>
      <t xml:space="preserve">
22/10/2020.</t>
    </r>
    <r>
      <rPr>
        <sz val="11"/>
        <color theme="1"/>
        <rFont val="Arial"/>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</si>
  <si>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theme="1"/>
        <rFont val="Arial"/>
        <family val="2"/>
      </rPr>
      <t xml:space="preserve">30062021: </t>
    </r>
    <r>
      <rPr>
        <sz val="11"/>
        <color theme="1"/>
        <rFont val="Arial"/>
        <family val="2"/>
      </rPr>
      <t xml:space="preserve">Según mesas técnicas realizadas en el mes de mayo está actividad queda bajo responsabilidad de la Dirección de Acceso a Tierras. </t>
    </r>
  </si>
  <si>
    <r>
      <rPr>
        <b/>
        <sz val="11"/>
        <color rgb="FF000000"/>
        <rFont val="Arial"/>
        <family val="2"/>
      </rPr>
      <t xml:space="preserve">30/06/2021. </t>
    </r>
    <r>
      <rPr>
        <sz val="11"/>
        <color rgb="FF000000"/>
        <rFont val="Arial"/>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family val="2"/>
      </rPr>
      <t xml:space="preserve">
08/06/2021.  </t>
    </r>
    <r>
      <rPr>
        <sz val="11"/>
        <color indexed="8"/>
        <rFont val="Arial"/>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family val="2"/>
      </rPr>
      <t xml:space="preserve">Memorando 20211020144393 del 2 de junio 2021. </t>
    </r>
    <r>
      <rPr>
        <sz val="11"/>
        <color indexed="8"/>
        <rFont val="Arial"/>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family val="2"/>
      </rPr>
      <t xml:space="preserve">
11/05/2021.</t>
    </r>
    <r>
      <rPr>
        <sz val="11"/>
        <color indexed="8"/>
        <rFont val="Arial"/>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</si>
  <si>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indexed="8"/>
        <rFont val="Arial"/>
        <family val="2"/>
      </rPr>
      <t xml:space="preserve">Hallazgo 11. Principio de especialización presupuestal. </t>
    </r>
    <r>
      <rPr>
        <sz val="11"/>
        <color theme="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</si>
  <si>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family val="2"/>
      </rPr>
      <t>26/10/2020.</t>
    </r>
    <r>
      <rPr>
        <sz val="11"/>
        <color theme="1"/>
        <rFont val="Arial"/>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</si>
  <si>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family val="2"/>
      </rPr>
      <t xml:space="preserve">26/10/2020. </t>
    </r>
    <r>
      <rPr>
        <sz val="11"/>
        <color theme="1"/>
        <rFont val="Arial"/>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</si>
  <si>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</si>
  <si>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family val="2"/>
      </rPr>
      <t>26/10/2020:</t>
    </r>
    <r>
      <rPr>
        <sz val="11"/>
        <color theme="1"/>
        <rFont val="Arial"/>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</si>
  <si>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family val="2"/>
      </rPr>
      <t>25/05/2021.  Memorando 20211020144043 del 02/06/2021</t>
    </r>
    <r>
      <rPr>
        <sz val="11"/>
        <color theme="1"/>
        <rFont val="Arial"/>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</si>
  <si>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r>
      <rPr>
        <b/>
        <sz val="11"/>
        <color indexed="8"/>
        <rFont val="Arial"/>
        <family val="2"/>
      </rPr>
      <t>Hallazgo 12. Publicación en SECOP Acuerdo de Financiación 943 de 2019 entre ANT y PNUD.</t>
    </r>
    <r>
      <rPr>
        <sz val="11"/>
        <color theme="1"/>
        <rFont val="Arial"/>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</si>
  <si>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family val="2"/>
      </rPr>
      <t>Hallazgo 13. Justificación contratación Acuerdo de Financiación 943 de 2019 entre ANT y PNUD.</t>
    </r>
    <r>
      <rPr>
        <sz val="11"/>
        <color theme="1"/>
        <rFont val="Arial"/>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</si>
  <si>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</si>
  <si>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Hallazgo 14. Publicación en SECOP Convenio de Asociación 1006 de 2019.</t>
    </r>
    <r>
      <rPr>
        <sz val="11"/>
        <color theme="1"/>
        <rFont val="Arial"/>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</si>
  <si>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</si>
  <si>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15. Radicación cuentas de cobro en contratos de prestación de servicios.  </t>
    </r>
    <r>
      <rPr>
        <sz val="11"/>
        <color rgb="FFFF0000"/>
        <rFont val="Arial"/>
        <family val="2"/>
      </rPr>
      <t>Los contratistas de prestación de servicios</t>
    </r>
    <r>
      <rPr>
        <sz val="11"/>
        <color theme="1"/>
        <rFont val="Arial"/>
        <family val="2"/>
      </rPr>
      <t xml:space="preserve"> de la Agencia Nacional de Tierras – ANT referidos en la tabla presentada más adelante, </t>
    </r>
    <r>
      <rPr>
        <sz val="11"/>
        <color rgb="FFFF0000"/>
        <rFont val="Arial"/>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</si>
  <si>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theme="1"/>
        <rFont val="Arial"/>
        <family val="2"/>
      </rPr>
      <t>07/07/2021.</t>
    </r>
    <r>
      <rPr>
        <sz val="11"/>
        <color theme="1"/>
        <rFont val="Arial"/>
        <family val="2"/>
      </rPr>
      <t xml:space="preserve"> La acción de mejora presentó cumplimiento, toda vez que se observó la Actualización aplicativo KLIC.</t>
    </r>
  </si>
  <si>
    <r>
      <rPr>
        <b/>
        <sz val="11"/>
        <color theme="1"/>
        <rFont val="Arial"/>
        <family val="2"/>
      </rPr>
      <t xml:space="preserve">15/10/2020. </t>
    </r>
    <r>
      <rPr>
        <sz val="11"/>
        <color theme="1"/>
        <rFont val="Arial"/>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family val="2"/>
      </rPr>
      <t xml:space="preserve">
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</si>
  <si>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r>
      <rPr>
        <b/>
        <sz val="11"/>
        <color theme="1"/>
        <rFont val="Arial"/>
        <family val="2"/>
      </rPr>
      <t xml:space="preserve">15/01/2021. </t>
    </r>
    <r>
      <rPr>
        <sz val="11"/>
        <color theme="1"/>
        <rFont val="Arial"/>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</si>
  <si>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r>
      <rPr>
        <b/>
        <sz val="11"/>
        <color theme="1"/>
        <rFont val="Arial"/>
        <family val="2"/>
      </rPr>
      <t>07/07/2021.</t>
    </r>
    <r>
      <rPr>
        <sz val="11"/>
        <color theme="1"/>
        <rFont val="Arial"/>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</si>
  <si>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16. Convenio Interadministrativo No. 937 de 2019.</t>
    </r>
    <r>
      <rPr>
        <sz val="11"/>
        <color theme="1"/>
        <rFont val="Arial"/>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family val="2"/>
      </rPr>
      <t xml:space="preserve">, tal y como se reportó en las notas a los estados financieros y se verificó en los soportes del convenio.
</t>
    </r>
    <r>
      <rPr>
        <sz val="11"/>
        <color rgb="FFFF0000"/>
        <rFont val="Arial"/>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</si>
  <si>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</si>
  <si>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t>
    </r>
    <r>
      <rPr>
        <sz val="11"/>
        <color theme="1"/>
        <rFont val="Arial"/>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</si>
  <si>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17. Convenio No. 1278 de 2019 ANT - ONU FAO. </t>
    </r>
    <r>
      <rPr>
        <sz val="11"/>
        <color theme="1"/>
        <rFont val="Arial"/>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family val="2"/>
      </rPr>
      <t>La ANT aporta el 100% del valor total del convenio; es decir, que conforme a esto, el convenio debe regirse por la normatividad colombiana y no por la establecida por la FAO.</t>
    </r>
    <r>
      <rPr>
        <sz val="11"/>
        <color theme="1"/>
        <rFont val="Arial"/>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family val="2"/>
      </rPr>
      <t>no se encuentra dentro de las excepciones establecidas expresamente en el inciso segundo del artículo 20; por tanto, debe regirse por la normatividad colombiana.</t>
    </r>
    <r>
      <rPr>
        <sz val="11"/>
        <color theme="1"/>
        <rFont val="Arial"/>
        <family val="2"/>
      </rPr>
      <t xml:space="preserve">
</t>
    </r>
    <r>
      <rPr>
        <sz val="11"/>
        <color rgb="FFFF0000"/>
        <rFont val="Arial"/>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family val="2"/>
      </rPr>
      <t xml:space="preserve">
Adicionalmente,</t>
    </r>
    <r>
      <rPr>
        <sz val="11"/>
        <color rgb="FFFF0000"/>
        <rFont val="Arial"/>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family val="2"/>
      </rPr>
      <t>La vulneración de los principios presupuestale</t>
    </r>
    <r>
      <rPr>
        <sz val="11"/>
        <color theme="1"/>
        <rFont val="Arial"/>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family val="2"/>
      </rPr>
      <t>incorrecta soportabilidad de los recursos públicos en cuantía de $20.250.000.000, ante la vulneración a los principios presupuestales de anualidad y el incumplimiento del ordenamiento jurídico en materia contractual.</t>
    </r>
  </si>
  <si>
    <r>
      <rPr>
        <b/>
        <sz val="11"/>
        <color theme="1"/>
        <rFont val="Arial"/>
        <family val="2"/>
      </rPr>
      <t xml:space="preserve">20/01/2021. </t>
    </r>
    <r>
      <rPr>
        <sz val="11"/>
        <color theme="1"/>
        <rFont val="Arial"/>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</si>
  <si>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 xml:space="preserve">La Dirección de Ordenamiento Social de la propiedad allegó soportes relacionados con:
</t>
    </r>
    <r>
      <rPr>
        <b/>
        <sz val="11"/>
        <color theme="1"/>
        <rFont val="Arial"/>
        <family val="2"/>
      </rPr>
      <t>Acta mesa financiera del 23/07/2020</t>
    </r>
    <r>
      <rPr>
        <sz val="11"/>
        <color theme="1"/>
        <rFont val="Arial"/>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family val="2"/>
      </rPr>
      <t>Acta mesa financiera del 28/08/2020</t>
    </r>
    <r>
      <rPr>
        <sz val="11"/>
        <color theme="1"/>
        <rFont val="Arial"/>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family val="2"/>
      </rPr>
      <t>Acta mesa financiera del 28/08/2020</t>
    </r>
    <r>
      <rPr>
        <sz val="11"/>
        <color theme="1"/>
        <rFont val="Arial"/>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</si>
  <si>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rPr>
        <b/>
        <sz val="11"/>
        <color theme="1"/>
        <rFont val="Arial"/>
        <family val="2"/>
      </rPr>
      <t xml:space="preserve">Convenio 1278 de 2017 ANT FAO: 
</t>
    </r>
    <r>
      <rPr>
        <sz val="11"/>
        <color theme="1"/>
        <rFont val="Arial"/>
        <family val="2"/>
      </rPr>
      <t xml:space="preserve">
Se han realizado a corte 23/12/2020 tres mesas para el convenio en el trimestre octubre a diciembre, estaba pendiente de formalizar la del mes de septiembre. </t>
    </r>
    <r>
      <rPr>
        <b/>
        <sz val="11"/>
        <color theme="1"/>
        <rFont val="Arial"/>
        <family val="2"/>
      </rPr>
      <t xml:space="preserve">Ver seguimiento a través de los siguientes anexos, en el link </t>
    </r>
    <r>
      <rPr>
        <sz val="11"/>
        <color theme="1"/>
        <rFont val="Arial"/>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</si>
  <si>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rPr>
        <b/>
        <sz val="11"/>
        <color theme="1"/>
        <rFont val="Arial"/>
        <family val="2"/>
      </rPr>
      <t>20/01/2021</t>
    </r>
    <r>
      <rPr>
        <sz val="11"/>
        <color theme="1"/>
        <rFont val="Arial"/>
        <family val="2"/>
      </rPr>
      <t xml:space="preserve">. La Dirección de Ordenamiento Social de la propiedad allegó soportes relacionados con:
</t>
    </r>
    <r>
      <rPr>
        <b/>
        <sz val="11"/>
        <color theme="1"/>
        <rFont val="Arial"/>
        <family val="2"/>
      </rPr>
      <t xml:space="preserve">Acta mesa financiera del 24/09/2020 </t>
    </r>
    <r>
      <rPr>
        <sz val="11"/>
        <color theme="1"/>
        <rFont val="Arial"/>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family val="2"/>
      </rPr>
      <t>Acta mesa financiera del 26/10/2020</t>
    </r>
    <r>
      <rPr>
        <sz val="11"/>
        <color theme="1"/>
        <rFont val="Arial"/>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family val="2"/>
      </rPr>
      <t xml:space="preserve">Acta mesa financiera del 26/11/2020 </t>
    </r>
    <r>
      <rPr>
        <sz val="11"/>
        <color theme="1"/>
        <rFont val="Arial"/>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family val="2"/>
      </rPr>
      <t xml:space="preserve">Acta mesa financiera del 21/12/2020 </t>
    </r>
    <r>
      <rPr>
        <sz val="11"/>
        <color theme="1"/>
        <rFont val="Arial"/>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</si>
  <si>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family val="2"/>
      </rPr>
      <t xml:space="preserve"> procesos de compra y adjudicación de subsidios SIRA.</t>
    </r>
  </si>
  <si>
    <r>
      <rPr>
        <b/>
        <sz val="11"/>
        <color theme="1"/>
        <rFont val="Arial"/>
        <family val="2"/>
      </rPr>
      <t xml:space="preserve">14/10/2021. </t>
    </r>
    <r>
      <rPr>
        <sz val="11"/>
        <color theme="1"/>
        <rFont val="Arial"/>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</si>
  <si>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family val="2"/>
      </rPr>
      <t xml:space="preserve">20/10/2020.   </t>
    </r>
    <r>
      <rPr>
        <sz val="11"/>
        <color theme="1"/>
        <rFont val="Arial"/>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</si>
  <si>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r>
      <rPr>
        <b/>
        <sz val="11"/>
        <color theme="1"/>
        <rFont val="Arial"/>
        <family val="2"/>
      </rPr>
      <t xml:space="preserve">21/01/2021.  </t>
    </r>
    <r>
      <rPr>
        <sz val="11"/>
        <color theme="1"/>
        <rFont val="Arial"/>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</si>
  <si>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family val="2"/>
      </rPr>
      <t xml:space="preserve">16/07/2021. </t>
    </r>
    <r>
      <rPr>
        <sz val="11"/>
        <color theme="1"/>
        <rFont val="Arial"/>
        <family val="2"/>
      </rPr>
      <t>La Dirección de Acceso a Tierras, manifestó que, La acción de mejora se encuentra planificada para finalización 2021/07/04.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</si>
  <si>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family val="2"/>
      </rPr>
      <t>Acta  del 21/04/2021</t>
    </r>
    <r>
      <rPr>
        <sz val="11"/>
        <color theme="1"/>
        <rFont val="Arial"/>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family val="2"/>
      </rPr>
      <t>Acta del 25-26/03/2021</t>
    </r>
    <r>
      <rPr>
        <sz val="11"/>
        <color theme="1"/>
        <rFont val="Arial"/>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family val="2"/>
      </rPr>
      <t>Reunión del 04/08/2021</t>
    </r>
    <r>
      <rPr>
        <sz val="11"/>
        <color theme="1"/>
        <rFont val="Arial"/>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</si>
  <si>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</si>
  <si>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</si>
  <si>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 xml:space="preserve">20/10/2020.  </t>
    </r>
    <r>
      <rPr>
        <sz val="11"/>
        <color theme="1"/>
        <rFont val="Arial"/>
        <family val="2"/>
      </rPr>
      <t xml:space="preserve">La Dirección de Acceso a Tierras suministró las siguientes evidencias:
</t>
    </r>
    <r>
      <rPr>
        <b/>
        <sz val="11"/>
        <color theme="1"/>
        <rFont val="Arial"/>
        <family val="2"/>
      </rPr>
      <t xml:space="preserve">Acta No, 1 del 27/08/2020, </t>
    </r>
    <r>
      <rPr>
        <sz val="11"/>
        <color theme="1"/>
        <rFont val="Arial"/>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family val="2"/>
      </rPr>
      <t xml:space="preserve"> </t>
    </r>
    <r>
      <rPr>
        <sz val="11"/>
        <rFont val="Arial"/>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family val="2"/>
      </rPr>
      <t xml:space="preserve">
Lista de chequeo</t>
    </r>
    <r>
      <rPr>
        <sz val="11"/>
        <rFont val="Arial"/>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</si>
  <si>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r>
      <rPr>
        <b/>
        <sz val="11"/>
        <color theme="1"/>
        <rFont val="Arial"/>
        <family val="2"/>
      </rPr>
      <t xml:space="preserve">21/01/2021.  </t>
    </r>
    <r>
      <rPr>
        <sz val="11"/>
        <color theme="1"/>
        <rFont val="Arial"/>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</si>
  <si>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family val="2"/>
      </rPr>
      <t xml:space="preserve">Memorando 20211020144393 del 02/06/2021. </t>
    </r>
    <r>
      <rPr>
        <sz val="11"/>
        <rFont val="Arial"/>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</si>
  <si>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indexed="8"/>
        <rFont val="Arial"/>
        <family val="2"/>
      </rPr>
      <t>Hallazgo 19 - Trámite compra predios para cabildo Inga Musu Runa kuna.</t>
    </r>
    <r>
      <rPr>
        <sz val="11"/>
        <color theme="1"/>
        <rFont val="Arial"/>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</si>
  <si>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theme="1"/>
        <rFont val="Arial"/>
        <family val="2"/>
      </rPr>
      <t xml:space="preserve">29/04/2021. </t>
    </r>
    <r>
      <rPr>
        <sz val="11"/>
        <color theme="1"/>
        <rFont val="Arial"/>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</si>
  <si>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</si>
  <si>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</si>
  <si>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indexed="8"/>
        <rFont val="Arial"/>
        <family val="2"/>
      </rPr>
      <t>29/04/2021.   Verificación realizada por la Profesional Lila María Guzmán</t>
    </r>
    <r>
      <rPr>
        <sz val="11"/>
        <color indexed="8"/>
        <rFont val="Arial"/>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</si>
  <si>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family val="2"/>
      </rPr>
      <t xml:space="preserve">14/05/2021. </t>
    </r>
    <r>
      <rPr>
        <sz val="11"/>
        <color theme="1"/>
        <rFont val="Arial"/>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</si>
  <si>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theme="1"/>
        <rFont val="Arial"/>
        <family val="2"/>
      </rPr>
      <t xml:space="preserve">22/10/2020. </t>
    </r>
    <r>
      <rPr>
        <sz val="11"/>
        <color theme="1"/>
        <rFont val="Arial"/>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family val="2"/>
      </rPr>
      <t>Acta del 05/08/2020</t>
    </r>
    <r>
      <rPr>
        <sz val="11"/>
        <color theme="1"/>
        <rFont val="Arial"/>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family val="2"/>
      </rPr>
      <t>Acta del 23/09/2020</t>
    </r>
    <r>
      <rPr>
        <sz val="11"/>
        <color theme="1"/>
        <rFont val="Arial"/>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</si>
  <si>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r>
      <rPr>
        <b/>
        <sz val="11"/>
        <color theme="1"/>
        <rFont val="Arial"/>
        <family val="2"/>
      </rPr>
      <t>Acción Ejecutada</t>
    </r>
    <r>
      <rPr>
        <sz val="11"/>
        <color theme="1"/>
        <rFont val="Arial"/>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</si>
  <si>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r>
      <rPr>
        <b/>
        <sz val="11"/>
        <color theme="1"/>
        <rFont val="Arial"/>
        <family val="2"/>
      </rPr>
      <t>22/01/2021</t>
    </r>
    <r>
      <rPr>
        <sz val="11"/>
        <color theme="1"/>
        <rFont val="Arial"/>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</si>
  <si>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t xml:space="preserve">14/05/2021. </t>
    </r>
    <r>
      <rPr>
        <sz val="11"/>
        <color rgb="FF000000"/>
        <rFont val="Arial"/>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family val="2"/>
      </rPr>
      <t xml:space="preserve">
30/04/2021.  Verificación realizada por el contratista Sergio Alejandro Matiz Parra.</t>
    </r>
    <r>
      <rPr>
        <sz val="11"/>
        <color rgb="FF000000"/>
        <rFont val="Arial"/>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family val="2"/>
      </rPr>
      <t xml:space="preserve">
</t>
    </r>
    <r>
      <rPr>
        <sz val="11"/>
        <color rgb="FF000000"/>
        <rFont val="Arial"/>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family val="2"/>
      </rPr>
      <t>	Memorandos 20201030277433 del 20/11/2020 y 20201030292113 del 02/12/2020</t>
    </r>
    <r>
      <rPr>
        <sz val="11"/>
        <color rgb="FF000000"/>
        <rFont val="Arial"/>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family val="2"/>
      </rPr>
      <t xml:space="preserve">
</t>
    </r>
  </si>
  <si>
    <r>
      <rPr>
        <b/>
        <sz val="11"/>
        <color theme="1"/>
        <rFont val="Arial"/>
        <family val="2"/>
      </rPr>
      <t xml:space="preserve">14/05/2021.  </t>
    </r>
    <r>
      <rPr>
        <sz val="11"/>
        <color theme="1"/>
        <rFont val="Arial"/>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</si>
  <si>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family val="2"/>
      </rPr>
      <t xml:space="preserve">22/10/2020. </t>
    </r>
    <r>
      <rPr>
        <sz val="11"/>
        <color theme="1"/>
        <rFont val="Arial"/>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</si>
  <si>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family val="2"/>
      </rPr>
      <t xml:space="preserve">22/01/2021.  </t>
    </r>
    <r>
      <rPr>
        <sz val="11"/>
        <color theme="1"/>
        <rFont val="Arial"/>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family val="2"/>
      </rPr>
      <t xml:space="preserve">28/01/2021.  </t>
    </r>
    <r>
      <rPr>
        <sz val="11"/>
        <color theme="1"/>
        <rFont val="Arial"/>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</si>
  <si>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rgb="FF000000"/>
        <rFont val="Arial"/>
        <family val="2"/>
      </rPr>
      <t>14/05/2021.</t>
    </r>
    <r>
      <rPr>
        <sz val="11"/>
        <color rgb="FF000000"/>
        <rFont val="Arial"/>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family val="2"/>
      </rPr>
      <t xml:space="preserve">
30/04/2021.  Verificación realizada por el contratista Sergio Alejandro Matiz Parra.
</t>
    </r>
    <r>
      <rPr>
        <sz val="11"/>
        <color indexed="8"/>
        <rFont val="Arial"/>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</si>
  <si>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family val="2"/>
      </rPr>
      <t>29/04/2021.  L</t>
    </r>
    <r>
      <rPr>
        <sz val="11"/>
        <color theme="1"/>
        <rFont val="Arial"/>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</si>
  <si>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family val="2"/>
      </rPr>
      <t xml:space="preserve">22/10/2020. </t>
    </r>
    <r>
      <rPr>
        <sz val="11"/>
        <color theme="1"/>
        <rFont val="Arial"/>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</si>
  <si>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2020/08/01 al 2021/01/31 el establecido para su ejecución.</t>
    </r>
  </si>
  <si>
    <r>
      <rPr>
        <b/>
        <sz val="11"/>
        <color rgb="FF000000"/>
        <rFont val="Arial"/>
        <family val="2"/>
      </rPr>
      <t xml:space="preserve">29/04/2021.  Verificación realizada por la profesional Lila María Guzmán
</t>
    </r>
    <r>
      <rPr>
        <sz val="11"/>
        <color indexed="8"/>
        <rFont val="Arial"/>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family val="2"/>
      </rPr>
      <t>REFLEXIONES FRENTE AL HALLAZGO:</t>
    </r>
    <r>
      <rPr>
        <sz val="11"/>
        <color indexed="8"/>
        <rFont val="Arial"/>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</si>
  <si>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indexed="8"/>
        <rFont val="Arial"/>
        <family val="2"/>
      </rPr>
      <t>Hallazgo 20. Administración de predios baldíos arrendados.</t>
    </r>
    <r>
      <rPr>
        <sz val="11"/>
        <color theme="1"/>
        <rFont val="Arial"/>
        <family val="2"/>
      </rPr>
      <t xml:space="preserve">  En atención a solicitud de origen ciudadano radicada en la CGR, se revisaron los expedientes de arriendo de los </t>
    </r>
    <r>
      <rPr>
        <b/>
        <sz val="11"/>
        <color theme="1"/>
        <rFont val="Arial"/>
        <family val="2"/>
      </rPr>
      <t>predios Isla Chía, Isla Palma Rosa, Quebracho 1, Quebracho 2, Isla Poligamia y Yamileila o Vale Claro que integraban el predio baldío El Delirio</t>
    </r>
    <r>
      <rPr>
        <sz val="11"/>
        <color theme="1"/>
        <rFont val="Arial"/>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</si>
  <si>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family val="2"/>
      </rPr>
      <t xml:space="preserve">22/07/2021.  </t>
    </r>
    <r>
      <rPr>
        <sz val="11"/>
        <color theme="1"/>
        <rFont val="Arial"/>
        <family val="2"/>
      </rPr>
      <t>La acción presenta la gestión ejecutada, la cual se encuentra documentada mediante el informe de cumplimiento de la actividad formulada, en los tiempos establecidos, cambiando su estado a ejecutada.</t>
    </r>
  </si>
  <si>
    <r>
      <rPr>
        <b/>
        <sz val="11"/>
        <color theme="1"/>
        <rFont val="Arial"/>
        <family val="2"/>
      </rPr>
      <t>21/10/2020.</t>
    </r>
    <r>
      <rPr>
        <sz val="11"/>
        <color theme="1"/>
        <rFont val="Arial"/>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</si>
  <si>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family val="2"/>
      </rPr>
      <t xml:space="preserve">21/01/2021. </t>
    </r>
    <r>
      <rPr>
        <sz val="11"/>
        <color theme="1"/>
        <rFont val="Arial"/>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</si>
  <si>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y los comunicados emitidos, en los tiempos establecidos.</t>
    </r>
  </si>
  <si>
    <r>
      <t xml:space="preserve">21/10/2020. </t>
    </r>
    <r>
      <rPr>
        <sz val="11"/>
        <color theme="1"/>
        <rFont val="Arial"/>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family val="2"/>
      </rPr>
      <t xml:space="preserve">
Frente al avance reportado, esta Jefatura observó lo siguiente:
Comunicación 20204300165321 del 20/02/2020, </t>
    </r>
    <r>
      <rPr>
        <sz val="11"/>
        <color theme="1"/>
        <rFont val="Arial"/>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family val="2"/>
      </rPr>
      <t xml:space="preserve">
Comunicaciones ocupantes, </t>
    </r>
    <r>
      <rPr>
        <sz val="11"/>
        <color theme="1"/>
        <rFont val="Arial"/>
        <family val="2"/>
      </rPr>
      <t>se observaron un total de 26 comunicaciones dirigidas a los ocupantes de las islas de asunto Regularización por Indebida Ocupación de Inmueble.</t>
    </r>
    <r>
      <rPr>
        <b/>
        <sz val="11"/>
        <color theme="1"/>
        <rFont val="Arial"/>
        <family val="2"/>
      </rPr>
      <t xml:space="preserve">
</t>
    </r>
    <r>
      <rPr>
        <sz val="11"/>
        <color theme="1"/>
        <rFont val="Arial"/>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</si>
  <si>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t xml:space="preserve">21/01/2021.  </t>
    </r>
    <r>
      <rPr>
        <sz val="11"/>
        <color theme="1"/>
        <rFont val="Arial"/>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family val="2"/>
      </rPr>
      <t xml:space="preserve">
</t>
    </r>
    <r>
      <rPr>
        <sz val="11"/>
        <color theme="1"/>
        <rFont val="Arial"/>
        <family val="2"/>
      </rPr>
      <t xml:space="preserve">
La acción de mejora presentó avances de gestión no documentados, se encuentra planificada para ejecución del 2020/07/01 al 2021/07/01.</t>
    </r>
  </si>
  <si>
    <r>
      <t xml:space="preserve">22/07/2021 </t>
    </r>
    <r>
      <rPr>
        <sz val="11"/>
        <color theme="1"/>
        <rFont val="Arial"/>
        <family val="2"/>
      </rPr>
      <t>La acción presente la gestión ejecutada, la cual se encuentra documentada mediante el informe de cumplimiento de la actividad formulada, en los tiempos establecidos, cambiando su estado a ejecutada.</t>
    </r>
  </si>
  <si>
    <r>
      <rPr>
        <b/>
        <sz val="11"/>
        <color theme="1"/>
        <rFont val="Arial"/>
        <family val="2"/>
      </rPr>
      <t xml:space="preserve">21/10/2020.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family val="2"/>
      </rPr>
      <t>Seguimiento trimestral a la suscripción de contratos de los predios ubicados en las islas:</t>
    </r>
    <r>
      <rPr>
        <sz val="11"/>
        <color theme="1"/>
        <rFont val="Arial"/>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family val="2"/>
      </rPr>
      <t>Informe a la Gestión desarrollada ante el IGAC:</t>
    </r>
    <r>
      <rPr>
        <sz val="11"/>
        <color theme="1"/>
        <rFont val="Arial"/>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family val="2"/>
      </rPr>
      <t xml:space="preserve">Informe de espacios de comunicación, gestionados con el Distrito de Cartagena:
</t>
    </r>
    <r>
      <rPr>
        <sz val="11"/>
        <color theme="1"/>
        <rFont val="Arial"/>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</si>
  <si>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r>
      <rPr>
        <b/>
        <sz val="11"/>
        <color theme="1"/>
        <rFont val="Arial"/>
        <family val="2"/>
      </rPr>
      <t xml:space="preserve">21/01/2021.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</si>
  <si>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en los tiempos establecidos.</t>
    </r>
  </si>
  <si>
    <r>
      <rPr>
        <b/>
        <sz val="11"/>
        <color theme="1"/>
        <rFont val="Arial"/>
        <family val="2"/>
      </rPr>
      <t>21/10/2020.</t>
    </r>
    <r>
      <rPr>
        <sz val="11"/>
        <color theme="1"/>
        <rFont val="Arial"/>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</si>
  <si>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family val="2"/>
      </rPr>
      <t xml:space="preserve">21/01/2021.  </t>
    </r>
    <r>
      <rPr>
        <sz val="11"/>
        <color theme="1"/>
        <rFont val="Arial"/>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</si>
  <si>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family val="2"/>
      </rPr>
      <t xml:space="preserve">16/07/2021 </t>
    </r>
    <r>
      <rPr>
        <sz val="11"/>
        <color theme="1"/>
        <rFont val="Arial"/>
        <family val="2"/>
      </rPr>
      <t xml:space="preserve"> 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</si>
  <si>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</si>
  <si>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</si>
  <si>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t xml:space="preserve">16/07/2021  </t>
    </r>
    <r>
      <rPr>
        <sz val="11"/>
        <color theme="1"/>
        <rFont val="Arial"/>
        <family val="2"/>
      </rPr>
      <t>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</si>
  <si>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</si>
  <si>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</si>
  <si>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indexed="8"/>
        <rFont val="Arial"/>
        <family val="2"/>
      </rPr>
      <t>Hallazgo 21. Ejecución de contrato de prestación de servicios.</t>
    </r>
    <r>
      <rPr>
        <sz val="11"/>
        <color theme="1"/>
        <rFont val="Arial"/>
        <family val="2"/>
      </rPr>
      <t xml:space="preserve"> En la auditoría financiera, </t>
    </r>
    <r>
      <rPr>
        <sz val="11"/>
        <color rgb="FFFF0000"/>
        <rFont val="Arial"/>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family val="2"/>
      </rPr>
      <t>para los meses de noviembre y diciembre de 2017 las acciones planteadas son genéricas sin que se relacione y se pueda verificar la entrega efectiva de productos</t>
    </r>
    <r>
      <rPr>
        <sz val="11"/>
        <color theme="1"/>
        <rFont val="Arial"/>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family val="2"/>
      </rPr>
      <t>para el mes de diciembre se desvirtúa lo reportado por el contratista en su informe de actividades y lo certificado por la supervisora del contrato.</t>
    </r>
    <r>
      <rPr>
        <sz val="11"/>
        <color theme="1"/>
        <rFont val="Arial"/>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family val="2"/>
      </rPr>
      <t>por lo que los pagos realizados durante 20 días de diciembre sin entrega de productos generaron un presunto detrimento fiscal por valor de $3.813.333</t>
    </r>
    <r>
      <rPr>
        <sz val="11"/>
        <color theme="1"/>
        <rFont val="Arial"/>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</si>
  <si>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theme="1"/>
        <rFont val="Arial"/>
        <family val="2"/>
      </rPr>
      <t>07/07/2021.</t>
    </r>
    <r>
      <rPr>
        <sz val="11"/>
        <color theme="1"/>
        <rFont val="Arial"/>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</si>
  <si>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22. Cumplimiento de la jornada laboral del servidor público.</t>
    </r>
    <r>
      <rPr>
        <sz val="11"/>
        <color theme="1"/>
        <rFont val="Arial"/>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</si>
  <si>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family val="2"/>
      </rPr>
      <t xml:space="preserve">19/01/2021. </t>
    </r>
    <r>
      <rPr>
        <sz val="11"/>
        <color theme="1"/>
        <rFont val="Arial"/>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</si>
  <si>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theme="1"/>
        <rFont val="Arial"/>
        <family val="2"/>
      </rPr>
      <t xml:space="preserve">19/10/2020. </t>
    </r>
    <r>
      <rPr>
        <sz val="11"/>
        <color theme="1"/>
        <rFont val="Arial"/>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</si>
  <si>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r>
      <t xml:space="preserve">19/01/2021.  </t>
    </r>
    <r>
      <rPr>
        <sz val="11"/>
        <color theme="1"/>
        <rFont val="Arial"/>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family val="2"/>
      </rPr>
      <t xml:space="preserve">
19/10/2020. </t>
    </r>
    <r>
      <rPr>
        <sz val="11"/>
        <color theme="1"/>
        <rFont val="Arial"/>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</si>
  <si>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rFont val="Arial"/>
        <family val="2"/>
      </rPr>
      <t xml:space="preserve">Hallazgo 23. Acceso y accesibilidad a personas con discapacidad. </t>
    </r>
    <r>
      <rPr>
        <sz val="1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</si>
  <si>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13/10/2021. </t>
    </r>
    <r>
      <rPr>
        <sz val="11"/>
        <color theme="1"/>
        <rFont val="Arial"/>
        <family val="2"/>
      </rPr>
      <t xml:space="preserve"> La acción de mejora presentó cumplimiento, toda vez que, se observó el documento con las necesidades de baños  para Personas en condición de Movilidad Reducida - PMR.</t>
    </r>
  </si>
  <si>
    <r>
      <rPr>
        <b/>
        <sz val="11"/>
        <color theme="1"/>
        <rFont val="Arial"/>
        <family val="2"/>
      </rPr>
      <t>19/10/2020.</t>
    </r>
    <r>
      <rPr>
        <sz val="11"/>
        <color theme="1"/>
        <rFont val="Arial"/>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</si>
  <si>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family val="2"/>
      </rPr>
      <t xml:space="preserve">19/01/2021. </t>
    </r>
    <r>
      <rPr>
        <sz val="11"/>
        <color theme="1"/>
        <rFont val="Arial"/>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</si>
  <si>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family val="2"/>
      </rPr>
      <t xml:space="preserve">15/07/2021. </t>
    </r>
    <r>
      <rPr>
        <sz val="11"/>
        <color theme="1"/>
        <rFont val="Arial"/>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family val="2"/>
      </rPr>
      <t xml:space="preserve">
</t>
    </r>
    <r>
      <rPr>
        <sz val="11"/>
        <color theme="1"/>
        <rFont val="Arial"/>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family val="2"/>
      </rPr>
      <t xml:space="preserve">
08/07/2021.</t>
    </r>
    <r>
      <rPr>
        <sz val="11"/>
        <color theme="1"/>
        <rFont val="Arial"/>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</si>
  <si>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family val="2"/>
      </rPr>
      <t xml:space="preserve">13/10/2021. </t>
    </r>
    <r>
      <rPr>
        <sz val="11"/>
        <color theme="1"/>
        <rFont val="Arial"/>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</si>
  <si>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family val="2"/>
      </rPr>
      <t xml:space="preserve">21/07/2020. </t>
    </r>
    <r>
      <rPr>
        <sz val="11"/>
        <color theme="1"/>
        <rFont val="Arial"/>
        <family val="2"/>
      </rPr>
      <t>La acción de mejora presentó  avances de gestión documentados, su ejecución se encuentra programado para el 31/08/2021.</t>
    </r>
  </si>
  <si>
    <r>
      <rPr>
        <b/>
        <sz val="11"/>
        <color theme="1"/>
        <rFont val="Arial"/>
        <family val="2"/>
      </rPr>
      <t>19/10/2020.</t>
    </r>
    <r>
      <rPr>
        <sz val="11"/>
        <color theme="1"/>
        <rFont val="Arial"/>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</si>
  <si>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family val="2"/>
      </rPr>
      <t>Ver evidencias en el siguiente link:</t>
    </r>
    <r>
      <rPr>
        <sz val="11"/>
        <color theme="1"/>
        <rFont val="Arial"/>
        <family val="2"/>
      </rPr>
      <t xml:space="preserve">
https://agenciadetierras-my.sharepoint.com/:f:/g/personal/leidy_zuniga_agenciadetierras_gov_co/Eqp5YAWyWD9Fg3zUlalJhrYBDAnzjTFpD8SLxRH0Kg6Awg?e=ZcUWCG</t>
    </r>
  </si>
  <si>
    <r>
      <rPr>
        <b/>
        <sz val="11"/>
        <color theme="1"/>
        <rFont val="Arial"/>
        <family val="2"/>
      </rPr>
      <t>20/01/2021.</t>
    </r>
    <r>
      <rPr>
        <sz val="11"/>
        <color theme="1"/>
        <rFont val="Arial"/>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</si>
  <si>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family val="2"/>
      </rPr>
      <t>Se solicita pasar el estado de esta acción a ejecutada,</t>
    </r>
    <r>
      <rPr>
        <sz val="11"/>
        <color theme="1"/>
        <rFont val="Arial"/>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</si>
  <si>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family val="2"/>
      </rPr>
      <t xml:space="preserve">7/10/2021. </t>
    </r>
    <r>
      <rPr>
        <sz val="11"/>
        <color theme="1"/>
        <rFont val="Arial"/>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</si>
  <si>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indexed="8"/>
        <rFont val="Arial"/>
        <family val="2"/>
      </rPr>
      <t xml:space="preserve">Hallazgo 23. Acceso y accesibilidad a personas con discapacidad.  </t>
    </r>
    <r>
      <rPr>
        <sz val="11"/>
        <color theme="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</si>
  <si>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19/01/2021. </t>
    </r>
    <r>
      <rPr>
        <sz val="11"/>
        <color theme="1"/>
        <rFont val="Arial"/>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</si>
  <si>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family val="2"/>
      </rPr>
      <t xml:space="preserve">19/10/2020. </t>
    </r>
    <r>
      <rPr>
        <sz val="11"/>
        <color theme="1"/>
        <rFont val="Arial"/>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</si>
  <si>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family val="2"/>
      </rPr>
      <t>19/01/2021.</t>
    </r>
    <r>
      <rPr>
        <sz val="11"/>
        <color theme="1"/>
        <rFont val="Arial"/>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</si>
  <si>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t>Realizar informe de avance</t>
    </r>
    <r>
      <rPr>
        <b/>
        <sz val="11"/>
        <rFont val="Arial"/>
        <family val="2"/>
      </rPr>
      <t xml:space="preserve"> sobre los predios ofertados conforme a las etapas del proceso de compra.</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</si>
  <si>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</si>
  <si>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</si>
  <si>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family val="2"/>
      </rPr>
      <t xml:space="preserve">21/01/2021.  </t>
    </r>
    <r>
      <rPr>
        <sz val="11"/>
        <color theme="1"/>
        <rFont val="Arial"/>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</si>
  <si>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family val="2"/>
      </rPr>
      <t xml:space="preserve">16/07/2021. </t>
    </r>
    <r>
      <rPr>
        <sz val="11"/>
        <color theme="1"/>
        <rFont val="Arial"/>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</si>
  <si>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family val="2"/>
      </rPr>
      <t>Informe  Proyecto Hidroeléctrico del Quimbo del 05/08/2021</t>
    </r>
    <r>
      <rPr>
        <sz val="11"/>
        <color theme="1"/>
        <rFont val="Arial"/>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family val="2"/>
      </rPr>
      <t xml:space="preserve">
15/10/2021.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</si>
  <si>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rFont val="Arial"/>
        <family val="2"/>
      </rPr>
      <t>HALLAZGO 1. Avances en la ruta prioritaria en relación con los casos reportados por la SNR en cumplimiento de la sentencia T- 488 de 2014. (ANT).</t>
    </r>
    <r>
      <rPr>
        <sz val="11"/>
        <rFont val="Arial"/>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</si>
  <si>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t xml:space="preserve">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</si>
  <si>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1/02/2021 al 31/12/2021.</t>
    </r>
  </si>
  <si>
    <r>
      <rPr>
        <b/>
        <sz val="11"/>
        <color theme="1"/>
        <rFont val="Arial"/>
        <family val="2"/>
      </rPr>
      <t xml:space="preserve">19/07/2021. </t>
    </r>
    <r>
      <rPr>
        <sz val="11"/>
        <color theme="1"/>
        <rFont val="Arial"/>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family val="2"/>
      </rPr>
      <t xml:space="preserve">
12/07/2021.</t>
    </r>
    <r>
      <rPr>
        <sz val="11"/>
        <color theme="1"/>
        <rFont val="Arial"/>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family val="2"/>
      </rPr>
      <t>SPAGJ:</t>
    </r>
    <r>
      <rPr>
        <sz val="11"/>
        <color theme="1"/>
        <rFont val="Arial"/>
        <family val="2"/>
      </rPr>
      <t xml:space="preserve"> Identificaciones prediales 4,81%, DPAP 103,5%, Actos administrativos de conformación o no del expediente 44,86%, ITJP 37% y  No. AA de inicio o no, archivo 113,3%. 
</t>
    </r>
    <r>
      <rPr>
        <b/>
        <sz val="11"/>
        <color theme="1"/>
        <rFont val="Arial"/>
        <family val="2"/>
      </rPr>
      <t>SSJ:</t>
    </r>
    <r>
      <rPr>
        <sz val="11"/>
        <color theme="1"/>
        <rFont val="Arial"/>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</si>
  <si>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r>
      <rPr>
        <b/>
        <sz val="11"/>
        <color theme="1"/>
        <rFont val="Arial"/>
        <family val="2"/>
      </rPr>
      <t xml:space="preserve">20/10/2021.  </t>
    </r>
    <r>
      <rPr>
        <sz val="11"/>
        <color theme="1"/>
        <rFont val="Arial"/>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junio</t>
    </r>
    <r>
      <rPr>
        <sz val="11"/>
        <color theme="1"/>
        <rFont val="Arial"/>
        <family val="2"/>
      </rPr>
      <t xml:space="preserve">,  respecto a los casos que se deben adelantar por procedimiento único, con corte a junio se ha avanzado en un 24,4% (7,073 expedientes).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julio</t>
    </r>
    <r>
      <rPr>
        <sz val="11"/>
        <color theme="1"/>
        <rFont val="Arial"/>
        <family val="2"/>
      </rPr>
      <t xml:space="preserve">,  respecto a los casos que se deben adelantar por procedimiento único, con corte a junio se ha avanzado en un 23% (6.591 expedientes).
</t>
    </r>
    <r>
      <rPr>
        <b/>
        <sz val="11"/>
        <color theme="1"/>
        <rFont val="Arial"/>
        <family val="2"/>
      </rPr>
      <t xml:space="preserve">INFORME MENSUAL </t>
    </r>
    <r>
      <rPr>
        <sz val="11"/>
        <color theme="1"/>
        <rFont val="Arial"/>
        <family val="2"/>
      </rPr>
      <t xml:space="preserve">DE ACTIVIDADES PRODUCTOS DERIVADOS DE LA RUTA PRIORITARIA DE CLARIFICCIÓN SENTENCIA T-488 DE 2014 </t>
    </r>
    <r>
      <rPr>
        <b/>
        <sz val="11"/>
        <color theme="1"/>
        <rFont val="Arial"/>
        <family val="2"/>
      </rPr>
      <t>del mes agosto</t>
    </r>
    <r>
      <rPr>
        <sz val="11"/>
        <color theme="1"/>
        <rFont val="Arial"/>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</si>
  <si>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</si>
  <si>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</si>
  <si>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family val="2"/>
      </rPr>
      <t xml:space="preserve">17/01/2022.   </t>
    </r>
    <r>
      <rPr>
        <sz val="11"/>
        <color theme="1"/>
        <rFont val="Arial"/>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septiembre</t>
    </r>
    <r>
      <rPr>
        <sz val="11"/>
        <color theme="1"/>
        <rFont val="Arial"/>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octubre</t>
    </r>
    <r>
      <rPr>
        <sz val="11"/>
        <color theme="1"/>
        <rFont val="Arial"/>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noviembre</t>
    </r>
    <r>
      <rPr>
        <sz val="11"/>
        <color theme="1"/>
        <rFont val="Arial"/>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</si>
  <si>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family val="2"/>
      </rPr>
      <t>INFORME MENSUAL</t>
    </r>
    <r>
      <rPr>
        <sz val="11"/>
        <color theme="1"/>
        <rFont val="Arial"/>
        <family val="2"/>
      </rPr>
      <t xml:space="preserve"> DE ACTIVIDADES PRODUCTOS DERIVADOS DE LA RUTA PRIORITARIA DE CLARIFICCIÓN SENTENCIA T-488 DE 2014 del mes de</t>
    </r>
    <r>
      <rPr>
        <b/>
        <sz val="11"/>
        <color theme="1"/>
        <rFont val="Arial"/>
        <family val="2"/>
      </rPr>
      <t xml:space="preserve"> diciembre</t>
    </r>
    <r>
      <rPr>
        <sz val="11"/>
        <color theme="1"/>
        <rFont val="Arial"/>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del mes de </t>
    </r>
    <r>
      <rPr>
        <b/>
        <sz val="11"/>
        <color theme="1"/>
        <rFont val="Arial"/>
        <family val="2"/>
      </rPr>
      <t>enero 2022</t>
    </r>
    <r>
      <rPr>
        <sz val="11"/>
        <color theme="1"/>
        <rFont val="Arial"/>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</si>
  <si>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</si>
  <si>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 xml:space="preserve">22/01/2021. </t>
    </r>
    <r>
      <rPr>
        <sz val="11"/>
        <color theme="1"/>
        <rFont val="Arial"/>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</si>
  <si>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family val="2"/>
      </rPr>
      <t xml:space="preserve">19/07/2021.  </t>
    </r>
    <r>
      <rPr>
        <sz val="11"/>
        <color theme="1"/>
        <rFont val="Arial"/>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family val="2"/>
      </rPr>
      <t xml:space="preserve">
09/07/2021.</t>
    </r>
    <r>
      <rPr>
        <sz val="11"/>
        <color theme="1"/>
        <rFont val="Arial"/>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</si>
  <si>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t xml:space="preserve">26/10/2021.  </t>
    </r>
    <r>
      <rPr>
        <sz val="11"/>
        <color theme="1"/>
        <rFont val="Arial"/>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family val="2"/>
      </rPr>
      <t xml:space="preserve">
20/10/2021.  </t>
    </r>
    <r>
      <rPr>
        <sz val="11"/>
        <color theme="1"/>
        <rFont val="Arial"/>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</si>
  <si>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17/01/2022.  </t>
    </r>
    <r>
      <rPr>
        <sz val="11"/>
        <color theme="1"/>
        <rFont val="Arial"/>
        <family val="2"/>
      </rPr>
      <t xml:space="preserve">La Subdirección de Procesos Agrarios y Gestión Jurídica allegó las siguientes Actas:
</t>
    </r>
    <r>
      <rPr>
        <b/>
        <sz val="11"/>
        <color theme="1"/>
        <rFont val="Arial"/>
        <family val="2"/>
      </rPr>
      <t>Acta del 22/09/2021</t>
    </r>
    <r>
      <rPr>
        <sz val="11"/>
        <color theme="1"/>
        <rFont val="Arial"/>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family val="2"/>
      </rPr>
      <t>Acta del 14/09/2021</t>
    </r>
    <r>
      <rPr>
        <sz val="11"/>
        <color theme="1"/>
        <rFont val="Arial"/>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family val="2"/>
      </rPr>
      <t>Acta del 12/11/2021</t>
    </r>
    <r>
      <rPr>
        <sz val="11"/>
        <color theme="1"/>
        <rFont val="Arial"/>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</si>
  <si>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</si>
  <si>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22/01/2021.  </t>
    </r>
    <r>
      <rPr>
        <sz val="11"/>
        <color theme="1"/>
        <rFont val="Arial"/>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</si>
  <si>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</si>
  <si>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18/01/2022.  </t>
    </r>
    <r>
      <rPr>
        <sz val="11"/>
        <color theme="1"/>
        <rFont val="Arial"/>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</si>
  <si>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family val="2"/>
      </rPr>
      <t xml:space="preserve">19/07/2021.  </t>
    </r>
    <r>
      <rPr>
        <sz val="11"/>
        <color theme="1"/>
        <rFont val="Arial"/>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family val="2"/>
      </rPr>
      <t xml:space="preserve">
09/07/2021.  </t>
    </r>
    <r>
      <rPr>
        <sz val="11"/>
        <color theme="1"/>
        <rFont val="Arial"/>
        <family val="2"/>
      </rPr>
      <t>La Subdirección de Procesos Agrarios y Gestión Jurídica suministró los siguientes documentos:</t>
    </r>
    <r>
      <rPr>
        <b/>
        <sz val="11"/>
        <color theme="1"/>
        <rFont val="Arial"/>
        <family val="2"/>
      </rPr>
      <t xml:space="preserve">
INFORME TÉCNICO-JURÍDICO PRELIMINAR PREDIO: LOTE - FINCA - FMI: 146-42134 DEPARTAMENTO CÓRDOBA MUNICIPIO SAN ANTERO del 31 de marzo de 2021, </t>
    </r>
    <r>
      <rPr>
        <sz val="11"/>
        <color theme="1"/>
        <rFont val="Arial"/>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family val="2"/>
      </rPr>
      <t>INFORME TÉCNICO-JURÍDICO PRELIMINAR PREDIO : CARRERA 8 # 16A-93 URBANIZACION SAN BERNARDO UN LOTE Y LAS MEJORAS EN EL EXISTENTES
FMI: 225-19725</t>
    </r>
    <r>
      <rPr>
        <sz val="11"/>
        <color theme="1"/>
        <rFont val="Arial"/>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family val="2"/>
      </rPr>
      <t xml:space="preserve">
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</si>
  <si>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20/10/2021. </t>
    </r>
    <r>
      <rPr>
        <sz val="11"/>
        <color theme="1"/>
        <rFont val="Arial"/>
        <family val="2"/>
      </rPr>
      <t xml:space="preserve"> La acción de mejora se encuentra en términos, su finalización esta programada para el 31/12/2021.  Para el presente seguimiento no se allegaron avances de gestión.</t>
    </r>
  </si>
  <si>
    <r>
      <rPr>
        <b/>
        <sz val="11"/>
        <color theme="1"/>
        <rFont val="Arial"/>
        <family val="2"/>
      </rPr>
      <t>18/01/2022.</t>
    </r>
    <r>
      <rPr>
        <sz val="11"/>
        <color theme="1"/>
        <rFont val="Arial"/>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</si>
  <si>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rFont val="Arial"/>
        <family val="2"/>
      </rPr>
      <t xml:space="preserve">Procesos de apertura de folio de matrícula inmobiliaria – AFMI. (ANT). </t>
    </r>
    <r>
      <rPr>
        <sz val="11"/>
        <rFont val="Arial"/>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</si>
  <si>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</si>
  <si>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2021/12/01 al 2022/06/30.</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</si>
  <si>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</si>
  <si>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family val="2"/>
      </rPr>
      <t xml:space="preserve">15/10/2021. </t>
    </r>
    <r>
      <rPr>
        <sz val="11"/>
        <color theme="1"/>
        <rFont val="Arial"/>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</si>
  <si>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</si>
  <si>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family val="2"/>
      </rPr>
      <t xml:space="preserve">04/01/2022. </t>
    </r>
    <r>
      <rPr>
        <sz val="11"/>
        <color theme="1"/>
        <rFont val="Arial"/>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</si>
  <si>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</si>
  <si>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family val="2"/>
      </rPr>
      <t>06/07/2022</t>
    </r>
    <r>
      <rPr>
        <sz val="11"/>
        <color theme="1"/>
        <rFont val="Arial"/>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</si>
  <si>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family val="2"/>
      </rPr>
      <t>4/10/2022.</t>
    </r>
    <r>
      <rPr>
        <sz val="11"/>
        <color theme="1"/>
        <rFont val="Arial"/>
        <family val="2"/>
      </rPr>
      <t xml:space="preserve"> La Subdirección de Administración de Tierras de la Nación, allega una Base de Datos (BD) unificada con 1447 registros de Apertura de Folio de Matrícula Inmobiliaria, mostrando avances de trabajo adelantado en coordinación con la SSIT, así mismo, expresan haber realizado pruebas satisfactorias en el módulo de Apertura de Folio de Matrícula Inmobiliaria del Sistema Integrado de Tierras - SIT
.
La fecha de terminación está programada para el 30/06/2023, por consiguiente, la acción de mejora se encuentra en términos. Para próximos seguimientos se recomienda a la Subdirección incorporar dentro de sus evidencias, pantallazos de las pruebas realizadas en el módulo de Apertura de Folio de Matrícula Inmobiliaria.
Verificación realizada por el contratista Marco Aurelio Cumbe Andrade.</t>
    </r>
  </si>
  <si>
    <r>
      <rPr>
        <b/>
        <sz val="11"/>
        <color theme="1"/>
        <rFont val="Arial"/>
        <family val="2"/>
      </rPr>
      <t xml:space="preserve">16/07/2021. </t>
    </r>
    <r>
      <rPr>
        <sz val="11"/>
        <color theme="1"/>
        <rFont val="Arial"/>
        <family val="2"/>
      </rPr>
      <t>La acción de mejora reportó gestión, que se encuentra documentada en el ajuste de la Base de Datos Folio de Matricula Inmobiliaria, por lo cual se da por ejecutada.</t>
    </r>
  </si>
  <si>
    <r>
      <rPr>
        <b/>
        <sz val="11"/>
        <color theme="1"/>
        <rFont val="Arial"/>
        <family val="2"/>
      </rPr>
      <t xml:space="preserve">21/01/2021. </t>
    </r>
    <r>
      <rPr>
        <sz val="11"/>
        <color theme="1"/>
        <rFont val="Arial"/>
        <family val="2"/>
      </rPr>
      <t xml:space="preserve"> La acción de mejora se encuentra en términos y su ejecución esta planificada del  2021/01/18 al 2021/03/31.</t>
    </r>
  </si>
  <si>
    <r>
      <t xml:space="preserve">22/04/2022. </t>
    </r>
    <r>
      <rPr>
        <sz val="11"/>
        <color theme="1"/>
        <rFont val="Arial"/>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</si>
  <si>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family val="2"/>
      </rPr>
      <t xml:space="preserve">21/01/2021. </t>
    </r>
    <r>
      <rPr>
        <sz val="11"/>
        <color theme="1"/>
        <rFont val="Arial"/>
        <family val="2"/>
      </rPr>
      <t>La acción de mejora se encuentra en términos y su ejecución esta planificada del  2021/01/18 al 2021/12/17.</t>
    </r>
  </si>
  <si>
    <r>
      <rPr>
        <b/>
        <sz val="11"/>
        <color theme="1"/>
        <rFont val="Arial"/>
        <family val="2"/>
      </rPr>
      <t>16/07/2021</t>
    </r>
    <r>
      <rPr>
        <sz val="11"/>
        <color theme="1"/>
        <rFont val="Arial"/>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</si>
  <si>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family val="2"/>
      </rPr>
      <t>Acta No. 10 del 11/05/2021</t>
    </r>
    <r>
      <rPr>
        <sz val="11"/>
        <color theme="1"/>
        <rFont val="Arial"/>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family val="2"/>
      </rPr>
      <t xml:space="preserve">Acta No. 16 del 25/03/2021 </t>
    </r>
    <r>
      <rPr>
        <sz val="11"/>
        <color theme="1"/>
        <rFont val="Arial"/>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family val="2"/>
      </rPr>
      <t xml:space="preserve">Acta No. 17 del 21/06/2021 </t>
    </r>
    <r>
      <rPr>
        <sz val="11"/>
        <color theme="1"/>
        <rFont val="Arial"/>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</si>
  <si>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family val="2"/>
      </rPr>
      <t xml:space="preserve">20/01/2022.  </t>
    </r>
    <r>
      <rPr>
        <sz val="11"/>
        <color theme="1"/>
        <rFont val="Arial"/>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family val="2"/>
      </rPr>
      <t xml:space="preserve">
07/01/2022.</t>
    </r>
    <r>
      <rPr>
        <sz val="11"/>
        <color theme="1"/>
        <rFont val="Arial"/>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</si>
  <si>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t xml:space="preserve">22/04/2022.  </t>
    </r>
    <r>
      <rPr>
        <sz val="11"/>
        <color theme="1"/>
        <rFont val="Arial"/>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family val="2"/>
      </rPr>
      <t xml:space="preserve">
11/04/2022.  </t>
    </r>
    <r>
      <rPr>
        <sz val="11"/>
        <color theme="1"/>
        <rFont val="Arial"/>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family val="2"/>
      </rPr>
      <t xml:space="preserve">
Acta No. 16 del 25/03/2021</t>
    </r>
    <r>
      <rPr>
        <sz val="11"/>
        <color theme="1"/>
        <rFont val="Arial"/>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family val="2"/>
      </rPr>
      <t>Acta No. 17 del 21/06/2021</t>
    </r>
    <r>
      <rPr>
        <sz val="11"/>
        <color theme="1"/>
        <rFont val="Arial"/>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</si>
  <si>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family val="2"/>
      </rPr>
      <t xml:space="preserve">21/01/2021.  </t>
    </r>
    <r>
      <rPr>
        <sz val="11"/>
        <color theme="1"/>
        <rFont val="Arial"/>
        <family val="2"/>
      </rPr>
      <t>La acción de mejora se encuentra en términos y su ejecución esta planificada del 2021/01/02 al 2021/12/30.</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</si>
  <si>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</si>
  <si>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</si>
  <si>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family val="2"/>
      </rPr>
      <t xml:space="preserve">04/01/2022.  </t>
    </r>
    <r>
      <rPr>
        <sz val="11"/>
        <color theme="1"/>
        <rFont val="Arial"/>
        <family val="2"/>
      </rPr>
      <t>La acción de mejora se encuentra en términos, su ejecución se programó para el periodo comprendido del 2/01/2021 al 1/12/2023.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</si>
  <si>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</si>
  <si>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family val="2"/>
      </rPr>
      <t>06/07/2022</t>
    </r>
    <r>
      <rPr>
        <sz val="11"/>
        <color theme="1"/>
        <rFont val="Arial"/>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</si>
  <si>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family val="2"/>
      </rPr>
      <t xml:space="preserve">28/09/2022. </t>
    </r>
    <r>
      <rPr>
        <sz val="11"/>
        <color theme="1"/>
        <rFont val="Arial"/>
        <family val="2"/>
      </rPr>
      <t>La acción de mejora se encuentra en términos, su ejecución esta planificada para el periodo comprendido del 2/01/2021 al 01/12/2023, para el periodo evaluado no se reportan avances de gestión dado que es prerrequisito la ejecución de la acción AME-462</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</si>
  <si>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La acción de mejora 465 se encuentra en términos, toda vez que su cierre está programada para el 1/12/2023.  
Verificación realizada por el contratista Marco Aurelio Cumbe Andrade.</t>
    </r>
  </si>
  <si>
    <r>
      <rPr>
        <b/>
        <sz val="11"/>
        <color rgb="FF000000"/>
        <rFont val="Arial"/>
        <family val="2"/>
      </rPr>
      <t>13/12/2022.</t>
    </r>
    <r>
      <rPr>
        <sz val="11"/>
        <color rgb="FF000000"/>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Verificación realizada por el contratista Marco Aurelio Cumbe Andrade.
</t>
    </r>
  </si>
  <si>
    <r>
      <rPr>
        <b/>
        <sz val="11"/>
        <rFont val="Arial"/>
        <family val="2"/>
      </rPr>
      <t>HALLAZGO 3. Gestión e intervención del fondo documental de la ANT. (ANT).</t>
    </r>
    <r>
      <rPr>
        <sz val="11"/>
        <rFont val="Arial"/>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family val="2"/>
      </rPr>
      <t xml:space="preserve">Tabla No. 15 - Depuración archivo físico
</t>
    </r>
    <r>
      <rPr>
        <sz val="11"/>
        <rFont val="Arial"/>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family val="2"/>
      </rPr>
      <t xml:space="preserve">
</t>
    </r>
    <r>
      <rPr>
        <sz val="11"/>
        <rFont val="Arial"/>
        <family val="2"/>
      </rPr>
      <t xml:space="preserve">
</t>
    </r>
  </si>
  <si>
    <r>
      <rPr>
        <b/>
        <sz val="11"/>
        <color theme="1"/>
        <rFont val="Arial"/>
        <family val="2"/>
      </rPr>
      <t xml:space="preserve">12/01/2022. </t>
    </r>
    <r>
      <rPr>
        <sz val="11"/>
        <color theme="1"/>
        <rFont val="Arial"/>
        <family val="2"/>
      </rPr>
      <t xml:space="preserve"> En atención a los avances de gestión y evidencias allegadas, la acción de mejora presentó cumplimiento, toda vez que, se observaron las 2 actualizaciones semestrales del proyecto de inversión aplicadas en el SUIFP.</t>
    </r>
  </si>
  <si>
    <r>
      <rPr>
        <b/>
        <sz val="11"/>
        <color theme="1"/>
        <rFont val="Arial"/>
        <family val="2"/>
      </rPr>
      <t xml:space="preserve">15/01/2021.  </t>
    </r>
    <r>
      <rPr>
        <sz val="11"/>
        <color theme="1"/>
        <rFont val="Arial"/>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</si>
  <si>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family val="2"/>
      </rPr>
      <t>07/07/2021.</t>
    </r>
    <r>
      <rPr>
        <sz val="11"/>
        <color theme="1"/>
        <rFont val="Arial"/>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</si>
  <si>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family val="2"/>
      </rPr>
      <t>13/10/2021.</t>
    </r>
    <r>
      <rPr>
        <sz val="11"/>
        <color theme="1"/>
        <rFont val="Arial"/>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</si>
  <si>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family val="2"/>
      </rPr>
      <t xml:space="preserve">12/01/2022. </t>
    </r>
    <r>
      <rPr>
        <sz val="11"/>
        <color theme="1"/>
        <rFont val="Arial"/>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</si>
  <si>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t xml:space="preserve">Realizar la contratación de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</si>
  <si>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13/10/2021. </t>
    </r>
    <r>
      <rPr>
        <sz val="11"/>
        <color theme="1"/>
        <rFont val="Arial"/>
        <family val="2"/>
      </rPr>
      <t>La acción de mejora presentó cumplimiento, dado que, se observó el contrato suscrito para la intervención de la serie documental "Titulación de Baldíos”</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</si>
  <si>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</si>
  <si>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family val="2"/>
      </rPr>
      <t>08/07/2021</t>
    </r>
    <r>
      <rPr>
        <sz val="11"/>
        <color theme="1"/>
        <rFont val="Arial"/>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family val="2"/>
      </rPr>
      <t>Otrosí No. 01,</t>
    </r>
    <r>
      <rPr>
        <sz val="11"/>
        <color theme="1"/>
        <rFont val="Arial"/>
        <family val="2"/>
      </rPr>
      <t xml:space="preserve"> Prorrogar el plazo de ejecución del Contrato hasta el 31 de diciembre de 2020. </t>
    </r>
    <r>
      <rPr>
        <b/>
        <sz val="11"/>
        <color theme="1"/>
        <rFont val="Arial"/>
        <family val="2"/>
      </rPr>
      <t xml:space="preserve"> Otrosí No. 02</t>
    </r>
    <r>
      <rPr>
        <sz val="11"/>
        <color theme="1"/>
        <rFont val="Arial"/>
        <family val="2"/>
      </rPr>
      <t xml:space="preserve">, Prorrogar el plazo de ejecución del Contrato hasta el 31 de marzo de 2021. SEGUNDA - ADICIÓN: Adicionar al valor del Contrato de Prestación de Servicios No. 1253 de 2020 la suma de $ 1.282.723.867. </t>
    </r>
    <r>
      <rPr>
        <b/>
        <sz val="11"/>
        <color theme="1"/>
        <rFont val="Arial"/>
        <family val="2"/>
      </rPr>
      <t xml:space="preserve"> Otrosí No. 03,</t>
    </r>
    <r>
      <rPr>
        <sz val="11"/>
        <color theme="1"/>
        <rFont val="Arial"/>
        <family val="2"/>
      </rPr>
      <t xml:space="preserve"> Prorrogar el plazo de ejecución del Contrato hasta el 31 de mayo de 2021.  </t>
    </r>
    <r>
      <rPr>
        <b/>
        <sz val="11"/>
        <color theme="1"/>
        <rFont val="Arial"/>
        <family val="2"/>
      </rPr>
      <t>Otrosí No. 04</t>
    </r>
    <r>
      <rPr>
        <sz val="11"/>
        <color theme="1"/>
        <rFont val="Arial"/>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</si>
  <si>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family val="2"/>
      </rPr>
      <t>13/10/2021</t>
    </r>
    <r>
      <rPr>
        <sz val="11"/>
        <color theme="1"/>
        <rFont val="Arial"/>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</si>
  <si>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t xml:space="preserve">Realizar la contratación y seguimiento de su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</si>
  <si>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12/01/2022.  </t>
    </r>
    <r>
      <rPr>
        <sz val="11"/>
        <color theme="1"/>
        <rFont val="Arial"/>
        <family val="2"/>
      </rPr>
      <t>En atención a los avances de gestión y evidencias allegadas, la acción de mejora presentó cumplimiento, toda vez que, se allegaron los 6 Informes de avance del contrato ANT-CPS-1799-2021 del 16/09/2021.</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</si>
  <si>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</si>
  <si>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family val="2"/>
      </rPr>
      <t xml:space="preserve">08/07/2021. </t>
    </r>
    <r>
      <rPr>
        <sz val="11"/>
        <color theme="1"/>
        <rFont val="Arial"/>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family val="2"/>
      </rPr>
      <t>ETAPA I - PROCESO DE EXPEDIENTES PREDIOS</t>
    </r>
    <r>
      <rPr>
        <sz val="11"/>
        <color theme="1"/>
        <rFont val="Arial"/>
        <family val="2"/>
      </rPr>
      <t xml:space="preserve">: de 41.342 se registra un avance de 28% (11.424), entrega físico 8% (3.493) y listo para entrega un 34% (13.893).
</t>
    </r>
    <r>
      <rPr>
        <b/>
        <sz val="11"/>
        <color theme="1"/>
        <rFont val="Arial"/>
        <family val="2"/>
      </rPr>
      <t>ETAPA I - PROCESOS DE PLANOS:</t>
    </r>
    <r>
      <rPr>
        <sz val="11"/>
        <color theme="1"/>
        <rFont val="Arial"/>
        <family val="2"/>
      </rPr>
      <t xml:space="preserve"> de 550.047 planos carta y oficio, Control de calidad, digitalización e indexación 100%, entrega físico 100%.  De 140.803 planos pliego y extra pliego, Digitalización 99%.
</t>
    </r>
    <r>
      <rPr>
        <b/>
        <sz val="11"/>
        <color theme="1"/>
        <rFont val="Arial"/>
        <family val="2"/>
      </rPr>
      <t>ETAPA II - PROCESO DE EXPEDIENTES PREDIOS:</t>
    </r>
    <r>
      <rPr>
        <sz val="11"/>
        <color theme="1"/>
        <rFont val="Arial"/>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</si>
  <si>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color theme="1"/>
        <rFont val="Arial"/>
        <family val="2"/>
      </rPr>
      <t>13/10/2021.</t>
    </r>
    <r>
      <rPr>
        <sz val="11"/>
        <color theme="1"/>
        <rFont val="Arial"/>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</si>
  <si>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family val="2"/>
      </rPr>
      <t xml:space="preserve">12/01/2022. </t>
    </r>
    <r>
      <rPr>
        <sz val="11"/>
        <color theme="1"/>
        <rFont val="Arial"/>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</si>
  <si>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rFont val="Arial"/>
        <family val="2"/>
      </rPr>
      <t xml:space="preserve">HALLAZGO 4. Registro en los sistemas de información. (ANT). </t>
    </r>
    <r>
      <rPr>
        <sz val="11"/>
        <rFont val="Arial"/>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family val="2"/>
      </rPr>
      <t xml:space="preserve"> Tabla No. 16 - Registros encontrados</t>
    </r>
    <r>
      <rPr>
        <sz val="11"/>
        <rFont val="Arial"/>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</si>
  <si>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family val="2"/>
      </rPr>
      <t xml:space="preserve">12/01/2022. </t>
    </r>
    <r>
      <rPr>
        <sz val="11"/>
        <color theme="1"/>
        <rFont val="Arial"/>
        <family val="2"/>
      </rPr>
      <t>En atención a los avances de gestión y evidencias allegadas, la acción presentó cumplimiento toda vez que, se observaron 13 reportes mensuales en el SPI.</t>
    </r>
  </si>
  <si>
    <r>
      <rPr>
        <b/>
        <sz val="11"/>
        <color theme="1"/>
        <rFont val="Arial"/>
        <family val="2"/>
      </rPr>
      <t>15/01/2021.</t>
    </r>
    <r>
      <rPr>
        <sz val="11"/>
        <color theme="1"/>
        <rFont val="Arial"/>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</si>
  <si>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family val="2"/>
      </rPr>
      <t xml:space="preserve">07/07/2021. </t>
    </r>
    <r>
      <rPr>
        <sz val="11"/>
        <color theme="1"/>
        <rFont val="Arial"/>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</si>
  <si>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family val="2"/>
      </rPr>
      <t xml:space="preserve">13/10/2021. </t>
    </r>
    <r>
      <rPr>
        <sz val="11"/>
        <color theme="1"/>
        <rFont val="Arial"/>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</si>
  <si>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family val="2"/>
      </rPr>
      <t>12/01/2022.</t>
    </r>
    <r>
      <rPr>
        <sz val="11"/>
        <color theme="1"/>
        <rFont val="Arial"/>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</si>
  <si>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rFont val="Arial"/>
        <family val="2"/>
      </rPr>
      <t xml:space="preserve">HALLAZGO 5. Identificación del universo – Aplicativo: Titulación de baldíos a persona natural. (ANT). </t>
    </r>
    <r>
      <rPr>
        <sz val="11"/>
        <rFont val="Arial"/>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</si>
  <si>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r>
      <rPr>
        <b/>
        <sz val="11"/>
        <color theme="1"/>
        <rFont val="Arial"/>
        <family val="2"/>
      </rPr>
      <t xml:space="preserve">12/01/2022.  </t>
    </r>
    <r>
      <rPr>
        <sz val="11"/>
        <color theme="1"/>
        <rFont val="Arial"/>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</si>
  <si>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family val="2"/>
      </rPr>
      <t>19/01/2021.</t>
    </r>
    <r>
      <rPr>
        <sz val="11"/>
        <color theme="1"/>
        <rFont val="Arial"/>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</si>
  <si>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family val="2"/>
      </rPr>
      <t xml:space="preserve">13/07/2021.  </t>
    </r>
    <r>
      <rPr>
        <sz val="11"/>
        <color theme="1"/>
        <rFont val="Arial"/>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</si>
  <si>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family val="2"/>
      </rPr>
      <t xml:space="preserve">13/10/2021. </t>
    </r>
    <r>
      <rPr>
        <sz val="11"/>
        <color theme="1"/>
        <rFont val="Arial"/>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</si>
  <si>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family val="2"/>
      </rPr>
      <t xml:space="preserve">12/01/2022.  </t>
    </r>
    <r>
      <rPr>
        <sz val="11"/>
        <color theme="1"/>
        <rFont val="Arial"/>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</si>
  <si>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rFont val="Arial"/>
        <family val="2"/>
      </rPr>
      <t>HALLAZGO 6. Reporte y depuración del archivo histórico del INCODER – Aplicativo: Titulación de baldíos a persona natural. (ANT).</t>
    </r>
    <r>
      <rPr>
        <sz val="1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family val="2"/>
      </rPr>
      <t>Gráfica No. 2 - Depuración del aplicativo “Titulación de Baldíos a persona natural”</t>
    </r>
    <r>
      <rPr>
        <sz val="1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</si>
  <si>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29/11/2021.</t>
    </r>
    <r>
      <rPr>
        <sz val="11"/>
        <color theme="1"/>
        <rFont val="Arial"/>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</si>
  <si>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</si>
  <si>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planificada para ejecución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</si>
  <si>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</si>
  <si>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</si>
  <si>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family val="2"/>
      </rPr>
      <t>HALLAZGO 6. Reporte y depuración del archivo histórico del INCODER – Aplicativo: Titulación de baldíos a persona natural. (ANT).</t>
    </r>
    <r>
      <rPr>
        <sz val="11"/>
        <color theme="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family val="2"/>
      </rPr>
      <t>Gráfica No. 2 - Depuración del aplicativo “Titulación de Baldíos a persona natural”</t>
    </r>
    <r>
      <rPr>
        <sz val="11"/>
        <color theme="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</si>
  <si>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 xml:space="preserve">04/01/2022.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</si>
  <si>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</si>
  <si>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family val="2"/>
      </rPr>
      <t>06/07/2022.</t>
    </r>
    <r>
      <rPr>
        <sz val="11"/>
        <color theme="1"/>
        <rFont val="Arial"/>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</si>
  <si>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family val="2"/>
      </rPr>
      <t>28/09/2022.</t>
    </r>
    <r>
      <rPr>
        <sz val="11"/>
        <color theme="1"/>
        <rFont val="Arial"/>
        <family val="2"/>
      </rPr>
      <t xml:space="preserve"> En este corte no se muestra avance debido a que se ha encontrado un problema en proceso de gestionar las etapas en el aplicativo del Sistema Integrado de Tierras (SIT), debido a que no en todos los expedientes se encuentra la documentación necesaria que solicita el flujo de ley 160 de 1994, que se actualizó en el SIT para gestionar el expediente; por tal razón, se ve la necesidad de solicitar una directriz a las áreas de gestión documental, la Subdirección de Sistemas de la Información y el archivo de la Agencia Nacional de Tierras. </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</si>
  <si>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Quedando en el mismo avance de ejecución 84.1% (33639) de expedientes analizados y actualizados. 
La acción de mejora se encuentra en términos, su finalización se encuentra programada para el 31/08/2023.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</si>
  <si>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</si>
  <si>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t>
    </r>
  </si>
  <si>
    <r>
      <rPr>
        <b/>
        <sz val="11"/>
        <color theme="1"/>
        <rFont val="Arial"/>
        <family val="2"/>
      </rPr>
      <t xml:space="preserve">23/07/2021. </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</si>
  <si>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</si>
  <si>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family val="2"/>
      </rPr>
      <t xml:space="preserve">04/01/2022. </t>
    </r>
    <r>
      <rPr>
        <sz val="11"/>
        <color theme="1"/>
        <rFont val="Arial"/>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</si>
  <si>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</si>
  <si>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family val="2"/>
      </rPr>
      <t xml:space="preserve">22/07/2022. </t>
    </r>
    <r>
      <rPr>
        <sz val="11"/>
        <color theme="1"/>
        <rFont val="Arial"/>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</si>
  <si>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family val="2"/>
      </rPr>
      <t xml:space="preserve">28/09/2022. </t>
    </r>
    <r>
      <rPr>
        <sz val="11"/>
        <color theme="1"/>
        <rFont val="Arial"/>
        <family val="2"/>
      </rPr>
      <t xml:space="preserve">En los meses de julio agosto y septiembre del presente año, se tiene un diagnóstico de 101 expedientes. Al sumarlo con lo diagnosticado en la presente vigencia, más lo del año 2021 da un total de 14.001 expedientes diagnosticados que cuentan con resolución de adjudicación entre los años del 2009 al 2015.
</t>
    </r>
    <r>
      <rPr>
        <b/>
        <sz val="11"/>
        <color theme="1"/>
        <rFont val="Arial"/>
        <family val="2"/>
      </rPr>
      <t>Evidencia:</t>
    </r>
    <r>
      <rPr>
        <sz val="11"/>
        <color theme="1"/>
        <rFont val="Arial"/>
        <family val="2"/>
      </rPr>
      <t xml:space="preserve"> 
Cuadro sumatoria de expedientes diagnosticados.</t>
    </r>
  </si>
  <si>
    <r>
      <rPr>
        <b/>
        <sz val="11"/>
        <color theme="1"/>
        <rFont val="Arial"/>
        <family val="2"/>
      </rPr>
      <t>04/10/2022.</t>
    </r>
    <r>
      <rPr>
        <sz val="11"/>
        <color theme="1"/>
        <rFont val="Arial"/>
        <family val="2"/>
      </rPr>
      <t xml:space="preserve"> La Subdirección de Acceso a Tierras por Demanda y Descongestión, allega avances de gestiones realizadas en el periodo evaluado, adjuntando el documento “EVIDENCIA_AME_472.xlsx” donde se puede evidenciar la identificación de la totalidad de los expedientes diagnosticados que cuentan con resolución de adjudicación entre los años del 2009 al 2015.
A la fecha de esta evaluación, la subdirección lleva un 46.67% de cumplimiento (14001 expedientes identificados de 30000 estimados para el periodo 15/02/2021 a 31/12/2023). Por consiguiente la  acción de mejora se encuentra en términos, toda vez que su ejecución se encuentra programada para el 31/08/2023.  
Verificación realizada por el contratista Marco Aurelio Cumbe Andrade.</t>
    </r>
  </si>
  <si>
    <r>
      <rPr>
        <b/>
        <sz val="11"/>
        <color theme="1"/>
        <rFont val="Arial"/>
        <family val="2"/>
      </rPr>
      <t>13/12/2022.</t>
    </r>
    <r>
      <rPr>
        <sz val="11"/>
        <color theme="1"/>
        <rFont val="Arial"/>
        <family val="2"/>
      </rPr>
      <t xml:space="preserve">  En lo que se lleva del cuarto trimestre del año 2022 es decir, los meses de octubre y noviembre, la Subdirección de Acceso a Tierras por Demanda y Descongestión no ha diagnosticado ninguna resolución de los años 2009 al 2015.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</si>
  <si>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2021/03/15 al 2021/12/31.</t>
    </r>
  </si>
  <si>
    <r>
      <rPr>
        <b/>
        <sz val="11"/>
        <color theme="1"/>
        <rFont val="Arial"/>
        <family val="2"/>
      </rPr>
      <t>23/07/2021</t>
    </r>
    <r>
      <rPr>
        <sz val="11"/>
        <color theme="1"/>
        <rFont val="Arial"/>
        <family val="2"/>
      </rPr>
      <t xml:space="preserve"> La acción de mejora se encuentra en términos y su ejecución esta planificada del  2021/03/15 al 2021/12/31.</t>
    </r>
  </si>
  <si>
    <r>
      <rPr>
        <b/>
        <sz val="11"/>
        <color theme="1"/>
        <rFont val="Arial"/>
        <family val="2"/>
      </rPr>
      <t>15/10/2021.</t>
    </r>
    <r>
      <rPr>
        <sz val="11"/>
        <color theme="1"/>
        <rFont val="Arial"/>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</si>
  <si>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family val="2"/>
      </rPr>
      <t>22/07/2022.</t>
    </r>
    <r>
      <rPr>
        <sz val="11"/>
        <color theme="1"/>
        <rFont val="Arial"/>
        <family val="2"/>
      </rPr>
      <t xml:space="preserve"> La acción de mejora se encuentra en Ejecutada.</t>
    </r>
  </si>
  <si>
    <r>
      <rPr>
        <b/>
        <sz val="11"/>
        <color theme="1"/>
        <rFont val="Arial"/>
        <family val="2"/>
      </rPr>
      <t xml:space="preserve">07/01/2022.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</si>
  <si>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</si>
  <si>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family val="2"/>
      </rPr>
      <t>22/07/2022.</t>
    </r>
    <r>
      <rPr>
        <sz val="11"/>
        <color theme="1"/>
        <rFont val="Arial"/>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</si>
  <si>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</si>
  <si>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family val="2"/>
      </rPr>
      <t xml:space="preserve">
</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</si>
  <si>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</si>
  <si>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31/01/2021 al 31/12/20211.</t>
    </r>
  </si>
  <si>
    <r>
      <rPr>
        <b/>
        <sz val="11"/>
        <color theme="1"/>
        <rFont val="Arial"/>
        <family val="2"/>
      </rPr>
      <t xml:space="preserve">19/07/2021.  </t>
    </r>
    <r>
      <rPr>
        <sz val="11"/>
        <color theme="1"/>
        <rFont val="Arial"/>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family val="2"/>
      </rPr>
      <t xml:space="preserve">
12/07/2021. </t>
    </r>
    <r>
      <rPr>
        <sz val="11"/>
        <color theme="1"/>
        <rFont val="Arial"/>
        <family val="2"/>
      </rPr>
      <t xml:space="preserve"> La Dirección de Gestión Jurídica de Tierras suministro 4 informes de gestión de la siguiente manera:
</t>
    </r>
    <r>
      <rPr>
        <b/>
        <sz val="11"/>
        <color theme="1"/>
        <rFont val="Arial"/>
        <family val="2"/>
      </rPr>
      <t>ENERO Y FEBRERO:</t>
    </r>
    <r>
      <rPr>
        <sz val="11"/>
        <color theme="1"/>
        <rFont val="Arial"/>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family val="2"/>
      </rPr>
      <t>MARZO:</t>
    </r>
    <r>
      <rPr>
        <sz val="11"/>
        <color theme="1"/>
        <rFont val="Arial"/>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family val="2"/>
      </rPr>
      <t>ABRIL:</t>
    </r>
    <r>
      <rPr>
        <sz val="11"/>
        <color theme="1"/>
        <rFont val="Arial"/>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family val="2"/>
      </rPr>
      <t>MAYO:</t>
    </r>
    <r>
      <rPr>
        <sz val="11"/>
        <color theme="1"/>
        <rFont val="Arial"/>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</si>
  <si>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family val="2"/>
      </rPr>
      <t xml:space="preserve">20/10/2021. </t>
    </r>
    <r>
      <rPr>
        <sz val="11"/>
        <color theme="1"/>
        <rFont val="Arial"/>
        <family val="2"/>
      </rPr>
      <t xml:space="preserve"> La Dirección de Gestión Jurídica de Tierras proporcionó los siguientes documentos:
</t>
    </r>
    <r>
      <rPr>
        <b/>
        <sz val="11"/>
        <color theme="1"/>
        <rFont val="Arial"/>
        <family val="2"/>
      </rPr>
      <t>INFORME MENSUAL DE ACTIVIDADES GESTIÓN PROCESOS AGRARIOS - JUNIO 2021</t>
    </r>
    <r>
      <rPr>
        <sz val="11"/>
        <color theme="1"/>
        <rFont val="Arial"/>
        <family val="2"/>
      </rPr>
      <t xml:space="preserve">, el cual referencia un avance del 56% respecto a las metas establecidas en el Plan de Acción 2021 corte mayo.
</t>
    </r>
    <r>
      <rPr>
        <b/>
        <sz val="11"/>
        <color theme="1"/>
        <rFont val="Arial"/>
        <family val="2"/>
      </rPr>
      <t>INFORME MENSUAL DE ACTIVIDADES GESTIÓN PROCESOS AGRARIOS - JULIO 2021</t>
    </r>
    <r>
      <rPr>
        <sz val="11"/>
        <color theme="1"/>
        <rFont val="Arial"/>
        <family val="2"/>
      </rPr>
      <t xml:space="preserve">, el cual referencia un avance del 56% respecto a las metas establecidas en el Plan de Acción 2021 corte junio.
</t>
    </r>
    <r>
      <rPr>
        <b/>
        <sz val="11"/>
        <color theme="1"/>
        <rFont val="Arial"/>
        <family val="2"/>
      </rPr>
      <t>INFORME MENSUAL DE ACTIVIDADES GESTIÓN PROCESOS AGRARIOS - AGOSTO 2021</t>
    </r>
    <r>
      <rPr>
        <sz val="11"/>
        <color theme="1"/>
        <rFont val="Arial"/>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</si>
  <si>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family val="2"/>
      </rPr>
      <t xml:space="preserve">
</t>
    </r>
    <r>
      <rPr>
        <sz val="11"/>
        <rFont val="Arial"/>
        <family val="2"/>
      </rPr>
      <t xml:space="preserve">
</t>
    </r>
  </si>
  <si>
    <r>
      <rPr>
        <b/>
        <sz val="11"/>
        <color theme="1"/>
        <rFont val="Arial"/>
        <family val="2"/>
      </rPr>
      <t>01/04/2022.</t>
    </r>
    <r>
      <rPr>
        <sz val="11"/>
        <color theme="1"/>
        <rFont val="Arial"/>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</si>
  <si>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La Dirección de Gestión Jurídica de Tierras proporcionó los siguientes documentos:
</t>
    </r>
    <r>
      <rPr>
        <b/>
        <sz val="11"/>
        <color theme="1"/>
        <rFont val="Arial"/>
        <family val="2"/>
      </rPr>
      <t>INFORME MENSUAL DE ACTIVIDADES GESTIÓN PROCESOS AGRARIOS - SEPTIEMBRE 2021</t>
    </r>
    <r>
      <rPr>
        <sz val="11"/>
        <color theme="1"/>
        <rFont val="Arial"/>
        <family val="2"/>
      </rPr>
      <t xml:space="preserve">, el cual referencia un avance del 80% respecto a las metas establecidas en el Plan de Acción 2021 corte agosto.
</t>
    </r>
    <r>
      <rPr>
        <b/>
        <sz val="11"/>
        <color theme="1"/>
        <rFont val="Arial"/>
        <family val="2"/>
      </rPr>
      <t>INFORME MENSUAL DE ACTIVIDADES GESTIÓN PROCESOS AGRARIOS - OCTUBRE 202</t>
    </r>
    <r>
      <rPr>
        <sz val="11"/>
        <color theme="1"/>
        <rFont val="Arial"/>
        <family val="2"/>
      </rPr>
      <t xml:space="preserve">1, el cual referencia un avance del 75% respecto a las metas establecidas en el Plan de Acción 2021 corte septiembre.
</t>
    </r>
    <r>
      <rPr>
        <b/>
        <sz val="11"/>
        <color theme="1"/>
        <rFont val="Arial"/>
        <family val="2"/>
      </rPr>
      <t>INFORME MENSUAL DE ACTIVIDADES GESTIÓN PROCESOS AGRARIOS - NOVIEMBRE 2021</t>
    </r>
    <r>
      <rPr>
        <sz val="11"/>
        <color theme="1"/>
        <rFont val="Arial"/>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</si>
  <si>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01/04/2022. </t>
    </r>
    <r>
      <rPr>
        <sz val="11"/>
        <color theme="1"/>
        <rFont val="Arial"/>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family val="2"/>
      </rPr>
      <t>INFORME MENSUAL DE ACTIVIDADES GESTIÓN PROCESOS AGRARIOS - DICIEMBRE 2021</t>
    </r>
    <r>
      <rPr>
        <sz val="11"/>
        <color theme="1"/>
        <rFont val="Arial"/>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family val="2"/>
      </rPr>
      <t>INFORME MENSUAL DE ACTIVIDADES GESTIÓN PROCESOS AGRARIOS - ENERO 2022</t>
    </r>
    <r>
      <rPr>
        <sz val="11"/>
        <color theme="1"/>
        <rFont val="Arial"/>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</si>
  <si>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</si>
  <si>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22/01/2021. </t>
    </r>
    <r>
      <rPr>
        <sz val="11"/>
        <color theme="1"/>
        <rFont val="Arial"/>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</si>
  <si>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family val="2"/>
      </rPr>
      <t xml:space="preserve">19/07/2021.  </t>
    </r>
    <r>
      <rPr>
        <sz val="11"/>
        <color theme="1"/>
        <rFont val="Arial"/>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family val="2"/>
      </rPr>
      <t xml:space="preserve">
09/07/2021.</t>
    </r>
    <r>
      <rPr>
        <sz val="11"/>
        <color theme="1"/>
        <rFont val="Arial"/>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</si>
  <si>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family val="2"/>
      </rPr>
      <t>21/10/2021.</t>
    </r>
    <r>
      <rPr>
        <sz val="11"/>
        <color theme="1"/>
        <rFont val="Arial"/>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</si>
  <si>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family val="2"/>
      </rPr>
      <t>17/01/2022.</t>
    </r>
    <r>
      <rPr>
        <sz val="11"/>
        <color theme="1"/>
        <rFont val="Arial"/>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</si>
  <si>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17/01/2022. </t>
    </r>
    <r>
      <rPr>
        <sz val="11"/>
        <color theme="1"/>
        <rFont val="Arial"/>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</si>
  <si>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family val="2"/>
      </rPr>
      <t xml:space="preserve">22/01/2021. </t>
    </r>
    <r>
      <rPr>
        <sz val="11"/>
        <color theme="1"/>
        <rFont val="Arial"/>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</si>
  <si>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family val="2"/>
      </rPr>
      <t xml:space="preserve">19/07/2021.  </t>
    </r>
    <r>
      <rPr>
        <sz val="11"/>
        <color theme="1"/>
        <rFont val="Arial"/>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family val="2"/>
      </rPr>
      <t xml:space="preserve">
09/07/2021</t>
    </r>
    <r>
      <rPr>
        <sz val="11"/>
        <color theme="1"/>
        <rFont val="Arial"/>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</si>
  <si>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family val="2"/>
      </rPr>
      <t xml:space="preserve">20/10/2021. </t>
    </r>
    <r>
      <rPr>
        <sz val="11"/>
        <color theme="1"/>
        <rFont val="Arial"/>
        <family val="2"/>
      </rPr>
      <t xml:space="preserve"> La Subdirección de Procesos Agrarios y Gestión Jurídica aportó los siguientes documentos:
</t>
    </r>
    <r>
      <rPr>
        <b/>
        <sz val="11"/>
        <color theme="1"/>
        <rFont val="Arial"/>
        <family val="2"/>
      </rPr>
      <t xml:space="preserve">05/03/2021 Acta Comisión ORIP Tunja </t>
    </r>
    <r>
      <rPr>
        <sz val="11"/>
        <color theme="1"/>
        <rFont val="Arial"/>
        <family val="2"/>
      </rPr>
      <t xml:space="preserve">realizada del 22 al 26 de febrero del 2021 en la  donde se digitalizaron 295 documentos de tipo escritura.
</t>
    </r>
    <r>
      <rPr>
        <b/>
        <sz val="11"/>
        <color theme="1"/>
        <rFont val="Arial"/>
        <family val="2"/>
      </rPr>
      <t>19/03/2021 Acta Comisión IGAC Yopa</t>
    </r>
    <r>
      <rPr>
        <sz val="11"/>
        <color theme="1"/>
        <rFont val="Arial"/>
        <family val="2"/>
      </rPr>
      <t xml:space="preserve">l  realizada el 16, 17, 18, y 19 de febrero, donde obtuvo reproducción de 234 fichas prediales pertenecientes al
departamento del Casanare
</t>
    </r>
    <r>
      <rPr>
        <b/>
        <sz val="11"/>
        <color theme="1"/>
        <rFont val="Arial"/>
        <family val="2"/>
      </rPr>
      <t xml:space="preserve">1/05/2021 </t>
    </r>
    <r>
      <rPr>
        <sz val="11"/>
        <color theme="1"/>
        <rFont val="Arial"/>
        <family val="2"/>
      </rPr>
      <t>A</t>
    </r>
    <r>
      <rPr>
        <b/>
        <sz val="11"/>
        <color theme="1"/>
        <rFont val="Arial"/>
        <family val="2"/>
      </rPr>
      <t>cta Comisión IGAC Tunja</t>
    </r>
    <r>
      <rPr>
        <sz val="11"/>
        <color theme="1"/>
        <rFont val="Arial"/>
        <family val="2"/>
      </rPr>
      <t xml:space="preserve"> realizada el 15, 16, 17, 18 y 19 de febrero del 2021 y en la cual se digitalizaron 722 fichas prediales.
</t>
    </r>
    <r>
      <rPr>
        <b/>
        <sz val="11"/>
        <color theme="1"/>
        <rFont val="Arial"/>
        <family val="2"/>
      </rPr>
      <t>14/09/2021 Acta Comisión</t>
    </r>
    <r>
      <rPr>
        <sz val="11"/>
        <color theme="1"/>
        <rFont val="Arial"/>
        <family val="2"/>
      </rPr>
      <t xml:space="preserve"> </t>
    </r>
    <r>
      <rPr>
        <b/>
        <sz val="11"/>
        <color theme="1"/>
        <rFont val="Arial"/>
        <family val="2"/>
      </rPr>
      <t>IGAC Caldas sede Manizales</t>
    </r>
    <r>
      <rPr>
        <sz val="11"/>
        <color theme="1"/>
        <rFont val="Arial"/>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</si>
  <si>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family val="2"/>
      </rPr>
      <t xml:space="preserve">17/01/2022. </t>
    </r>
    <r>
      <rPr>
        <sz val="11"/>
        <color theme="1"/>
        <rFont val="Arial"/>
        <family val="2"/>
      </rPr>
      <t xml:space="preserve"> La Subdirección de Procesos Agrarios y Gestión Jurídica allegó la siguiente Acta:
</t>
    </r>
    <r>
      <rPr>
        <b/>
        <sz val="11"/>
        <color theme="1"/>
        <rFont val="Arial"/>
        <family val="2"/>
      </rPr>
      <t>Acta del 22/09/2021</t>
    </r>
    <r>
      <rPr>
        <sz val="11"/>
        <color theme="1"/>
        <rFont val="Arial"/>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</si>
  <si>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t xml:space="preserve">Intervenir documentalmente  </t>
    </r>
    <r>
      <rPr>
        <b/>
        <sz val="11"/>
        <rFont val="Arial"/>
        <family val="2"/>
      </rPr>
      <t xml:space="preserve">expedientes físicos </t>
    </r>
    <r>
      <rPr>
        <sz val="11"/>
        <rFont val="Arial"/>
        <family val="2"/>
      </rPr>
      <t xml:space="preserve">de rezago para identificar el estado actual y </t>
    </r>
    <r>
      <rPr>
        <b/>
        <sz val="11"/>
        <rFont val="Arial"/>
        <family val="2"/>
      </rPr>
      <t>frente a aquellos que cuenten con decisión final, determinar la actuación pendiente y adelantarla de manera prioritaria para archivar</t>
    </r>
    <r>
      <rPr>
        <sz val="11"/>
        <rFont val="Arial"/>
        <family val="2"/>
      </rPr>
      <t xml:space="preserve"> los casos sin que sigan reportándose como casos abiertos.
Con la información física revisada, se deberá alimentar la base de procesos agrarios en construcción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</si>
  <si>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relación de los 200 Expedientes de rezago intervenidos.</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</si>
  <si>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1/02/2021 al 31/12/2021.</t>
    </r>
  </si>
  <si>
    <r>
      <rPr>
        <b/>
        <sz val="11"/>
        <color theme="1"/>
        <rFont val="Arial"/>
        <family val="2"/>
      </rPr>
      <t xml:space="preserve">19/07/2021.  </t>
    </r>
    <r>
      <rPr>
        <sz val="11"/>
        <color theme="1"/>
        <rFont val="Arial"/>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family val="2"/>
      </rPr>
      <t xml:space="preserve">
09/07/2021.  </t>
    </r>
    <r>
      <rPr>
        <sz val="11"/>
        <color theme="1"/>
        <rFont val="Arial"/>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</si>
  <si>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family val="2"/>
      </rPr>
      <t xml:space="preserve">21/10/2021. </t>
    </r>
    <r>
      <rPr>
        <sz val="11"/>
        <color theme="1"/>
        <rFont val="Arial"/>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</si>
  <si>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rPr>
        <b/>
        <sz val="11"/>
        <color theme="1"/>
        <rFont val="Arial"/>
        <family val="2"/>
      </rPr>
      <t xml:space="preserve">17/01/2022. </t>
    </r>
    <r>
      <rPr>
        <sz val="11"/>
        <color theme="1"/>
        <rFont val="Arial"/>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</si>
  <si>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</si>
  <si>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</si>
  <si>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</si>
  <si>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</si>
  <si>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observó la Matriz de expedientes revisados de deslinde con decisión final ejecutoriada.</t>
    </r>
  </si>
  <si>
    <r>
      <rPr>
        <b/>
        <sz val="11"/>
        <rFont val="Arial"/>
        <family val="2"/>
      </rPr>
      <t xml:space="preserve">19/07/2021.  </t>
    </r>
    <r>
      <rPr>
        <sz val="11"/>
        <rFont val="Arial"/>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family val="2"/>
      </rPr>
      <t xml:space="preserve">
12/07/2021. </t>
    </r>
    <r>
      <rPr>
        <sz val="11"/>
        <rFont val="Arial"/>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</si>
  <si>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rFont val="Arial"/>
        <family val="2"/>
      </rPr>
      <t xml:space="preserve">21/10/2021. </t>
    </r>
    <r>
      <rPr>
        <sz val="11"/>
        <rFont val="Arial"/>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</si>
  <si>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indexed="8"/>
        <rFont val="Arial"/>
        <family val="2"/>
      </rPr>
      <t>17/01/2022</t>
    </r>
    <r>
      <rPr>
        <sz val="11"/>
        <color indexed="8"/>
        <rFont val="Arial"/>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</si>
  <si>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</si>
  <si>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</si>
  <si>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</si>
  <si>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t>
    </r>
    <r>
      <rPr>
        <b/>
        <sz val="11"/>
        <rFont val="Arial"/>
        <family val="2"/>
      </rPr>
      <t>SABANAS COMUNALES DE 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</si>
  <si>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29/11/2021.</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</si>
  <si>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rFont val="Arial"/>
        <family val="2"/>
      </rPr>
      <t xml:space="preserve">12/07/2021.  </t>
    </r>
    <r>
      <rPr>
        <sz val="11"/>
        <rFont val="Arial"/>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family val="2"/>
      </rPr>
      <t xml:space="preserve">
</t>
    </r>
    <r>
      <rPr>
        <sz val="11"/>
        <rFont val="Arial"/>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</si>
  <si>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t xml:space="preserve">20/10/2021.  </t>
    </r>
    <r>
      <rPr>
        <sz val="11"/>
        <rFont val="Arial"/>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</si>
  <si>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family val="2"/>
      </rPr>
      <t>HALLAZGO 8. Reglamento de uso y manejo de sabanas y playones comunales de baldíos deslindados. (ANT).</t>
    </r>
    <r>
      <rPr>
        <sz val="11"/>
        <color theme="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family val="2"/>
      </rPr>
      <t>Tabla No. 21 - Predios deslindados sin reglamentación de uso y manejo</t>
    </r>
    <r>
      <rPr>
        <sz val="11"/>
        <color theme="1"/>
        <rFont val="Arial"/>
        <family val="2"/>
      </rPr>
      <t xml:space="preserve">, CIENAGA EL UVERO, HUMEDAL GOTA DE LECHE O ROMAN, HUMEDAL EL JARDIN, SABANAS COMUNALES EL VECIA, SABANAS COMUNALES DE MIRAMAR DE GUANAPALO, </t>
    </r>
    <r>
      <rPr>
        <b/>
        <sz val="11"/>
        <color theme="1"/>
        <rFont val="Arial"/>
        <family val="2"/>
      </rPr>
      <t>SABANAS COMUNALES DE LA VEGA ARRIBA</t>
    </r>
    <r>
      <rPr>
        <sz val="11"/>
        <color theme="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</si>
  <si>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25/07/2022.  </t>
    </r>
    <r>
      <rPr>
        <sz val="11"/>
        <color theme="1"/>
        <rFont val="Arial"/>
        <family val="2"/>
      </rPr>
      <t>La acción de mejora presentó cumplimiento, toda vez que, se observaron 13 memorando de traslados a la SATN</t>
    </r>
  </si>
  <si>
    <r>
      <rPr>
        <b/>
        <sz val="11"/>
        <color theme="1"/>
        <rFont val="Arial"/>
        <family val="2"/>
      </rPr>
      <t xml:space="preserve">17/01/2022. </t>
    </r>
    <r>
      <rPr>
        <sz val="11"/>
        <color theme="1"/>
        <rFont val="Arial"/>
        <family val="2"/>
      </rPr>
      <t xml:space="preserve"> La Subdirección de Procesos Agrarios y Gestión Jurídica informo lo siguiente: 
</t>
    </r>
    <r>
      <rPr>
        <b/>
        <sz val="11"/>
        <color theme="1"/>
        <rFont val="Arial"/>
        <family val="2"/>
      </rPr>
      <t>- Ciénaga El Uvero,</t>
    </r>
    <r>
      <rPr>
        <sz val="11"/>
        <color theme="1"/>
        <rFont val="Arial"/>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family val="2"/>
      </rPr>
      <t>- Humedal Gota de Leche o Román,</t>
    </r>
    <r>
      <rPr>
        <sz val="11"/>
        <color theme="1"/>
        <rFont val="Arial"/>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family val="2"/>
      </rPr>
      <t>- Humedal El Jardín,</t>
    </r>
    <r>
      <rPr>
        <sz val="11"/>
        <color theme="1"/>
        <rFont val="Arial"/>
        <family val="2"/>
      </rPr>
      <t xml:space="preserve"> se tiene Resolución Final no Ejecutoriada, tiene pendiente la inscripción ante la ORIP, comunicaciones del auto de archivo y memorando de traslado. 
</t>
    </r>
    <r>
      <rPr>
        <b/>
        <sz val="11"/>
        <color theme="1"/>
        <rFont val="Arial"/>
        <family val="2"/>
      </rPr>
      <t>- Sabanas Comunales El Vecia,</t>
    </r>
    <r>
      <rPr>
        <sz val="11"/>
        <color theme="1"/>
        <rFont val="Arial"/>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family val="2"/>
      </rPr>
      <t xml:space="preserve">- Sabanas comunales La Vega Arriba, </t>
    </r>
    <r>
      <rPr>
        <sz val="11"/>
        <color theme="1"/>
        <rFont val="Arial"/>
        <family val="2"/>
      </rPr>
      <t xml:space="preserve">El 28 de mayo de 2021 se remitió el expediente a administración de tierras mediante Memorando 20213200140113.
</t>
    </r>
    <r>
      <rPr>
        <b/>
        <sz val="11"/>
        <color theme="1"/>
        <rFont val="Arial"/>
        <family val="2"/>
      </rPr>
      <t>- Sabanas comunales Miramar de Guanapalo,</t>
    </r>
    <r>
      <rPr>
        <sz val="11"/>
        <color theme="1"/>
        <rFont val="Arial"/>
        <family val="2"/>
      </rPr>
      <t xml:space="preserve"> Tiene acciones propias AME 487 a AME 490.
</t>
    </r>
    <r>
      <rPr>
        <b/>
        <sz val="11"/>
        <color theme="1"/>
        <rFont val="Arial"/>
        <family val="2"/>
      </rPr>
      <t>- Sabanas comunales La Esmeralda,</t>
    </r>
    <r>
      <rPr>
        <sz val="11"/>
        <color theme="1"/>
        <rFont val="Arial"/>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family val="2"/>
      </rPr>
      <t>20193200212533 del 06/12/2019,</t>
    </r>
    <r>
      <rPr>
        <sz val="11"/>
        <color theme="1"/>
        <rFont val="Arial"/>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family val="2"/>
      </rPr>
      <t>20183200066213 del 03/05/2018</t>
    </r>
    <r>
      <rPr>
        <sz val="11"/>
        <color theme="1"/>
        <rFont val="Arial"/>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family val="2"/>
      </rPr>
      <t>Memorando No. 57 del 17/11/2016</t>
    </r>
    <r>
      <rPr>
        <sz val="11"/>
        <color theme="1"/>
        <rFont val="Arial"/>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family val="2"/>
      </rPr>
      <t>20213200140113 del 28/05/2021</t>
    </r>
    <r>
      <rPr>
        <sz val="11"/>
        <color theme="1"/>
        <rFont val="Arial"/>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</si>
  <si>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La acción de mejora se encuentra en términos, su finalización está programada para 30/06/2022; para el periodo evaluado no se reportaron avances de gestión.</t>
    </r>
  </si>
  <si>
    <r>
      <rPr>
        <b/>
        <sz val="11"/>
        <color theme="1"/>
        <rFont val="Arial"/>
        <family val="2"/>
      </rPr>
      <t>25/07/2022.</t>
    </r>
    <r>
      <rPr>
        <sz val="11"/>
        <color theme="1"/>
        <rFont val="Arial"/>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family val="2"/>
      </rPr>
      <t xml:space="preserve">
19/07/2022.</t>
    </r>
    <r>
      <rPr>
        <sz val="11"/>
        <color theme="1"/>
        <rFont val="Arial"/>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</si>
  <si>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</si>
  <si>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</si>
  <si>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t>
    </r>
    <r>
      <rPr>
        <b/>
        <sz val="11"/>
        <rFont val="Arial"/>
        <family val="2"/>
      </rPr>
      <t>HUMEDAL EL JARDIN,</t>
    </r>
    <r>
      <rPr>
        <sz val="11"/>
        <rFont val="Arial"/>
        <family val="2"/>
      </rPr>
      <t xml:space="preserve"> SABANAS COMUNALES EL VECIA, </t>
    </r>
    <r>
      <rPr>
        <b/>
        <sz val="11"/>
        <rFont val="Arial"/>
        <family val="2"/>
      </rPr>
      <t>SABANAS COMUNALES DE MIRAMAR DE GUANAPALO</t>
    </r>
    <r>
      <rPr>
        <sz val="11"/>
        <rFont val="Arial"/>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</si>
  <si>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12/07/2021.  </t>
    </r>
    <r>
      <rPr>
        <sz val="11"/>
        <color theme="1"/>
        <rFont val="Arial"/>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</si>
  <si>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family val="2"/>
      </rPr>
      <t>Casos con decisión final:</t>
    </r>
    <r>
      <rPr>
        <sz val="11"/>
        <color theme="1"/>
        <rFont val="Arial"/>
        <family val="2"/>
      </rPr>
      <t xml:space="preserve"> 12
</t>
    </r>
    <r>
      <rPr>
        <b/>
        <sz val="11"/>
        <color theme="1"/>
        <rFont val="Arial"/>
        <family val="2"/>
      </rPr>
      <t xml:space="preserve">Sujetos procesales notificados: </t>
    </r>
    <r>
      <rPr>
        <sz val="11"/>
        <color theme="1"/>
        <rFont val="Arial"/>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family val="2"/>
      </rPr>
      <t xml:space="preserve">Sujetos procesales pendientes de notificar: </t>
    </r>
    <r>
      <rPr>
        <sz val="11"/>
        <color theme="1"/>
        <rFont val="Arial"/>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family val="2"/>
      </rPr>
      <t xml:space="preserve">
21/10/2021. </t>
    </r>
    <r>
      <rPr>
        <sz val="11"/>
        <color theme="1"/>
        <rFont val="Arial"/>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</si>
  <si>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family val="2"/>
      </rPr>
      <t>17/01/2022.</t>
    </r>
    <r>
      <rPr>
        <sz val="11"/>
        <color theme="1"/>
        <rFont val="Arial"/>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</si>
  <si>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family val="2"/>
      </rPr>
      <t xml:space="preserve">17/01/2022.  </t>
    </r>
    <r>
      <rPr>
        <sz val="11"/>
        <color theme="1"/>
        <rFont val="Arial"/>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</si>
  <si>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t>
    </r>
    <r>
      <rPr>
        <b/>
        <sz val="11"/>
        <rFont val="Arial"/>
        <family val="2"/>
      </rPr>
      <t>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</si>
  <si>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21/10/2021.  </t>
    </r>
    <r>
      <rPr>
        <sz val="11"/>
        <color theme="1"/>
        <rFont val="Arial"/>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</si>
  <si>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</si>
  <si>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</si>
  <si>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r>
      <t xml:space="preserve">26/10/2021.  </t>
    </r>
    <r>
      <rPr>
        <sz val="11"/>
        <color theme="1"/>
        <rFont val="Arial"/>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family val="2"/>
      </rPr>
      <t xml:space="preserve">
21/10/2021. </t>
    </r>
    <r>
      <rPr>
        <sz val="11"/>
        <color theme="1"/>
        <rFont val="Arial"/>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</si>
  <si>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</si>
  <si>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</si>
  <si>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22/01/2021. </t>
    </r>
    <r>
      <rPr>
        <sz val="11"/>
        <color theme="1"/>
        <rFont val="Arial"/>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</si>
  <si>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family val="2"/>
      </rPr>
      <t>12/07/2021.</t>
    </r>
    <r>
      <rPr>
        <sz val="11"/>
        <color theme="1"/>
        <rFont val="Arial"/>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</si>
  <si>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family val="2"/>
      </rPr>
      <t>20/10/2021.</t>
    </r>
    <r>
      <rPr>
        <sz val="11"/>
        <color theme="1"/>
        <rFont val="Arial"/>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</si>
  <si>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family val="2"/>
      </rPr>
      <t>17/01/2022.</t>
    </r>
    <r>
      <rPr>
        <sz val="11"/>
        <color theme="1"/>
        <rFont val="Arial"/>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</si>
  <si>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</si>
  <si>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family val="2"/>
      </rPr>
      <t xml:space="preserve">22/01/2021. </t>
    </r>
    <r>
      <rPr>
        <sz val="11"/>
        <color theme="1"/>
        <rFont val="Arial"/>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</si>
  <si>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family val="2"/>
      </rPr>
      <t xml:space="preserve">12/07/2021.  </t>
    </r>
    <r>
      <rPr>
        <sz val="11"/>
        <color theme="1"/>
        <rFont val="Arial"/>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</si>
  <si>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family val="2"/>
      </rPr>
      <t xml:space="preserve">20/10/2021. </t>
    </r>
    <r>
      <rPr>
        <sz val="11"/>
        <color theme="1"/>
        <rFont val="Arial"/>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</si>
  <si>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family val="2"/>
      </rPr>
      <t xml:space="preserve">17/01/2022.  </t>
    </r>
    <r>
      <rPr>
        <sz val="11"/>
        <color theme="1"/>
        <rFont val="Arial"/>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</si>
  <si>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rFont val="Arial"/>
        <family val="2"/>
      </rPr>
      <t>HALLAZGO 9. Recuperación material de predios con finalización del proceso agrario de recuperación. (ANT).</t>
    </r>
    <r>
      <rPr>
        <sz val="11"/>
        <rFont val="Arial"/>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family val="2"/>
      </rPr>
      <t xml:space="preserve">Tabla No. 23 - Predios con proceso de recuperación de baldíos indebidamente ocupados finalizados sin recuperación material, </t>
    </r>
    <r>
      <rPr>
        <sz val="11"/>
        <rFont val="Arial"/>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</si>
  <si>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r>
      <rPr>
        <b/>
        <sz val="11"/>
        <color theme="1"/>
        <rFont val="Arial"/>
        <family val="2"/>
      </rPr>
      <t xml:space="preserve">05/01/2022.    </t>
    </r>
    <r>
      <rPr>
        <sz val="11"/>
        <color theme="1"/>
        <rFont val="Arial"/>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</si>
  <si>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family val="2"/>
      </rPr>
      <t xml:space="preserve">21/01/2021.  </t>
    </r>
    <r>
      <rPr>
        <sz val="11"/>
        <color theme="1"/>
        <rFont val="Arial"/>
        <family val="2"/>
      </rPr>
      <t>La acción de mejora se encuentra en términos y su ejecución esta planificada del  1/12/2020 al 01/12/2021.  No allegaron avances de gestión.</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</si>
  <si>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</si>
  <si>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family val="2"/>
      </rPr>
      <t>Informe Cumplimiento Plan de Mejoramiento - Primer Informe Semestral, 1 de junio de 2021</t>
    </r>
    <r>
      <rPr>
        <sz val="11"/>
        <color theme="1"/>
        <rFont val="Arial"/>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family val="2"/>
      </rPr>
      <t>Isla Fama</t>
    </r>
    <r>
      <rPr>
        <sz val="11"/>
        <color theme="1"/>
        <rFont val="Arial"/>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</si>
  <si>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family val="2"/>
      </rPr>
      <t>05/01/2022.</t>
    </r>
    <r>
      <rPr>
        <sz val="11"/>
        <color theme="1"/>
        <rFont val="Arial"/>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los ocupantes aportaron la documentación completa y actualizada para el estudio previo de los requisitos necesarios para la suscripción de contrato de arrendamiento.
</t>
    </r>
    <r>
      <rPr>
        <b/>
        <sz val="11"/>
        <color theme="1"/>
        <rFont val="Arial"/>
        <family val="2"/>
      </rPr>
      <t>Isla Fama</t>
    </r>
    <r>
      <rPr>
        <sz val="11"/>
        <color theme="1"/>
        <rFont val="Arial"/>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</si>
  <si>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rFont val="Arial"/>
        <family val="2"/>
      </rPr>
      <t>HALLAZGO 10. Contratos de arrendamiento predios en las islas del archipiélago de Nuestra Señora del Rosario y de San Bernardo. (ANT).</t>
    </r>
    <r>
      <rPr>
        <sz val="11"/>
        <rFont val="Arial"/>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</si>
  <si>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family val="2"/>
      </rPr>
      <t xml:space="preserve">05/01/2022.  </t>
    </r>
    <r>
      <rPr>
        <sz val="11"/>
        <color theme="1"/>
        <rFont val="Arial"/>
        <family val="2"/>
      </rPr>
      <t xml:space="preserve">En atención a los avances de gestión y evidencias allegadas, la acción de mejora presentó cumplimiento, toda vez que, se observaron 2 informes de las gestiones adelantadas para la actualización de los contratos.
</t>
    </r>
  </si>
  <si>
    <r>
      <rPr>
        <b/>
        <sz val="11"/>
        <color theme="1"/>
        <rFont val="Arial"/>
        <family val="2"/>
      </rPr>
      <t>19/07/2021</t>
    </r>
    <r>
      <rPr>
        <sz val="11"/>
        <color theme="1"/>
        <rFont val="Arial"/>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</si>
  <si>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</si>
  <si>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r>
      <rPr>
        <b/>
        <sz val="11"/>
        <color theme="1"/>
        <rFont val="Arial"/>
        <family val="2"/>
      </rPr>
      <t>05/01/2022.</t>
    </r>
    <r>
      <rPr>
        <sz val="11"/>
        <color theme="1"/>
        <rFont val="Arial"/>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</si>
  <si>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family val="2"/>
      </rPr>
      <t>05/01/2022</t>
    </r>
    <r>
      <rPr>
        <sz val="11"/>
        <color theme="1"/>
        <rFont val="Arial"/>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</si>
  <si>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family val="2"/>
      </rPr>
      <t xml:space="preserve">21/01/2021.  </t>
    </r>
    <r>
      <rPr>
        <sz val="11"/>
        <color theme="1"/>
        <rFont val="Arial"/>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</si>
  <si>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</si>
  <si>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t>
    </r>
    <r>
      <rPr>
        <b/>
        <sz val="11"/>
        <color theme="1"/>
        <rFont val="Arial"/>
        <family val="2"/>
      </rPr>
      <t xml:space="preserve"> </t>
    </r>
    <r>
      <rPr>
        <sz val="11"/>
        <color theme="1"/>
        <rFont val="Arial"/>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</si>
  <si>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family val="2"/>
      </rPr>
      <t xml:space="preserve">05/01/2022.  </t>
    </r>
    <r>
      <rPr>
        <sz val="11"/>
        <color theme="1"/>
        <rFont val="Arial"/>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</si>
  <si>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rFont val="Arial"/>
        <family val="2"/>
      </rPr>
      <t xml:space="preserve">HALLAZGO 11. Sabanas Comunales de Miramar de Guanapalo (ANT).  </t>
    </r>
    <r>
      <rPr>
        <sz val="1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</si>
  <si>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</si>
  <si>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</si>
  <si>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</si>
  <si>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</si>
  <si>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20/10/2021</t>
    </r>
    <r>
      <rPr>
        <sz val="11"/>
        <color theme="1"/>
        <rFont val="Arial"/>
        <family val="2"/>
      </rPr>
      <t>. En atención a los avances gestión y evidencias allegadas, la acción de mejora presentó cumplimiento.</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</si>
  <si>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family val="2"/>
      </rPr>
      <t>NUMAEL</t>
    </r>
    <r>
      <rPr>
        <sz val="11"/>
        <color theme="1"/>
        <rFont val="Arial"/>
        <family val="2"/>
      </rPr>
      <t xml:space="preserve"> ACOSTA MARTINEZ OCUPANTE
2 </t>
    </r>
    <r>
      <rPr>
        <b/>
        <sz val="11"/>
        <color theme="1"/>
        <rFont val="Arial"/>
        <family val="2"/>
      </rPr>
      <t>HECTOR</t>
    </r>
    <r>
      <rPr>
        <sz val="11"/>
        <color theme="1"/>
        <rFont val="Arial"/>
        <family val="2"/>
      </rPr>
      <t xml:space="preserve"> MENDIVIESOL OCUPANTE  
3 VICENTE </t>
    </r>
    <r>
      <rPr>
        <b/>
        <sz val="11"/>
        <color theme="1"/>
        <rFont val="Arial"/>
        <family val="2"/>
      </rPr>
      <t xml:space="preserve">OROS </t>
    </r>
    <r>
      <rPr>
        <sz val="11"/>
        <color theme="1"/>
        <rFont val="Arial"/>
        <family val="2"/>
      </rPr>
      <t xml:space="preserve">CUEVAS OCUPANTE
4 </t>
    </r>
    <r>
      <rPr>
        <b/>
        <sz val="11"/>
        <color theme="1"/>
        <rFont val="Arial"/>
        <family val="2"/>
      </rPr>
      <t>EDGAR</t>
    </r>
    <r>
      <rPr>
        <sz val="11"/>
        <color theme="1"/>
        <rFont val="Arial"/>
        <family val="2"/>
      </rPr>
      <t xml:space="preserve"> LAIN COLMENARES OCUPANTE /COLINDANTE SUR
5 PASCUAL</t>
    </r>
    <r>
      <rPr>
        <b/>
        <sz val="11"/>
        <color theme="1"/>
        <rFont val="Arial"/>
        <family val="2"/>
      </rPr>
      <t xml:space="preserve"> CHAMARRAVI </t>
    </r>
    <r>
      <rPr>
        <sz val="11"/>
        <color theme="1"/>
        <rFont val="Arial"/>
        <family val="2"/>
      </rPr>
      <t xml:space="preserve">ENCINOSA OCUPANTE FINCA CHAPARRITO
6 PEDRO ALONSO </t>
    </r>
    <r>
      <rPr>
        <b/>
        <sz val="11"/>
        <color theme="1"/>
        <rFont val="Arial"/>
        <family val="2"/>
      </rPr>
      <t>COLMENARES</t>
    </r>
    <r>
      <rPr>
        <sz val="11"/>
        <color theme="1"/>
        <rFont val="Arial"/>
        <family val="2"/>
      </rPr>
      <t xml:space="preserve"> GIRON OCUPANTE/COLINDATE NORTE
7 PLUTARCO </t>
    </r>
    <r>
      <rPr>
        <b/>
        <sz val="11"/>
        <color theme="1"/>
        <rFont val="Arial"/>
        <family val="2"/>
      </rPr>
      <t>CUEVAS</t>
    </r>
    <r>
      <rPr>
        <sz val="11"/>
        <color theme="1"/>
        <rFont val="Arial"/>
        <family val="2"/>
      </rPr>
      <t xml:space="preserve"> OCUPANTE/COLINDANTE SUR
8 </t>
    </r>
    <r>
      <rPr>
        <b/>
        <sz val="11"/>
        <color theme="1"/>
        <rFont val="Arial"/>
        <family val="2"/>
      </rPr>
      <t xml:space="preserve">NIXON </t>
    </r>
    <r>
      <rPr>
        <sz val="11"/>
        <color theme="1"/>
        <rFont val="Arial"/>
        <family val="2"/>
      </rPr>
      <t xml:space="preserve">GUALDRON OCUPANTE
9 </t>
    </r>
    <r>
      <rPr>
        <b/>
        <sz val="11"/>
        <color theme="1"/>
        <rFont val="Arial"/>
        <family val="2"/>
      </rPr>
      <t>BREINER</t>
    </r>
    <r>
      <rPr>
        <sz val="11"/>
        <color theme="1"/>
        <rFont val="Arial"/>
        <family val="2"/>
      </rPr>
      <t xml:space="preserve"> URIEL OCUPANTE
10 LUIS </t>
    </r>
    <r>
      <rPr>
        <b/>
        <sz val="11"/>
        <color theme="1"/>
        <rFont val="Arial"/>
        <family val="2"/>
      </rPr>
      <t>CUVIDES</t>
    </r>
    <r>
      <rPr>
        <sz val="11"/>
        <color theme="1"/>
        <rFont val="Arial"/>
        <family val="2"/>
      </rPr>
      <t xml:space="preserve"> OCUPANTE
11 </t>
    </r>
    <r>
      <rPr>
        <sz val="11"/>
        <color rgb="FFFF0000"/>
        <rFont val="Arial"/>
        <family val="2"/>
      </rPr>
      <t>JESUS MARIA TARACHE OCUPANTE</t>
    </r>
    <r>
      <rPr>
        <sz val="11"/>
        <color theme="1"/>
        <rFont val="Arial"/>
        <family val="2"/>
      </rPr>
      <t xml:space="preserve">
12 FRANCISCO </t>
    </r>
    <r>
      <rPr>
        <b/>
        <sz val="11"/>
        <color theme="1"/>
        <rFont val="Arial"/>
        <family val="2"/>
      </rPr>
      <t>ACOSTA</t>
    </r>
    <r>
      <rPr>
        <sz val="11"/>
        <color theme="1"/>
        <rFont val="Arial"/>
        <family val="2"/>
      </rPr>
      <t xml:space="preserve"> MARTINEZ (HIJO) OCUPANTE
13 CARLOS ARTURO </t>
    </r>
    <r>
      <rPr>
        <b/>
        <sz val="11"/>
        <color theme="1"/>
        <rFont val="Arial"/>
        <family val="2"/>
      </rPr>
      <t>CHAPARRO</t>
    </r>
    <r>
      <rPr>
        <sz val="11"/>
        <color theme="1"/>
        <rFont val="Arial"/>
        <family val="2"/>
      </rPr>
      <t xml:space="preserve"> COLINDANTE /OCCIDENTE
14</t>
    </r>
    <r>
      <rPr>
        <b/>
        <sz val="11"/>
        <color theme="1"/>
        <rFont val="Arial"/>
        <family val="2"/>
      </rPr>
      <t xml:space="preserve"> IGNACIA</t>
    </r>
    <r>
      <rPr>
        <sz val="11"/>
        <color theme="1"/>
        <rFont val="Arial"/>
        <family val="2"/>
      </rPr>
      <t xml:space="preserve"> COBA COLINDAT
15 PASCUAL </t>
    </r>
    <r>
      <rPr>
        <b/>
        <sz val="11"/>
        <color theme="1"/>
        <rFont val="Arial"/>
        <family val="2"/>
      </rPr>
      <t>COLMENARES</t>
    </r>
    <r>
      <rPr>
        <sz val="11"/>
        <color theme="1"/>
        <rFont val="Arial"/>
        <family val="2"/>
      </rPr>
      <t xml:space="preserve"> COLINDANTE ORIENTE
16 EFRAIN</t>
    </r>
    <r>
      <rPr>
        <b/>
        <sz val="11"/>
        <color theme="1"/>
        <rFont val="Arial"/>
        <family val="2"/>
      </rPr>
      <t xml:space="preserve"> PIDIACHE </t>
    </r>
    <r>
      <rPr>
        <sz val="11"/>
        <color theme="1"/>
        <rFont val="Arial"/>
        <family val="2"/>
      </rPr>
      <t xml:space="preserve">OCUPANTE /COLINDANTE NORTE
17 </t>
    </r>
    <r>
      <rPr>
        <b/>
        <sz val="11"/>
        <color theme="1"/>
        <rFont val="Arial"/>
        <family val="2"/>
      </rPr>
      <t>PRESIDENTE</t>
    </r>
    <r>
      <rPr>
        <sz val="11"/>
        <color theme="1"/>
        <rFont val="Arial"/>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</si>
  <si>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 xml:space="preserve">19/07/2021.  </t>
    </r>
    <r>
      <rPr>
        <sz val="11"/>
        <color theme="1"/>
        <rFont val="Arial"/>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family val="2"/>
      </rPr>
      <t xml:space="preserve">
12/07/2021. </t>
    </r>
    <r>
      <rPr>
        <sz val="11"/>
        <color theme="1"/>
        <rFont val="Arial"/>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</si>
  <si>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26/10/2021.  </t>
    </r>
    <r>
      <rPr>
        <sz val="11"/>
        <color theme="1"/>
        <rFont val="Arial"/>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family val="2"/>
      </rPr>
      <t xml:space="preserve">
20/10/2021.</t>
    </r>
    <r>
      <rPr>
        <sz val="11"/>
        <color theme="1"/>
        <rFont val="Arial"/>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</si>
  <si>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family val="2"/>
      </rPr>
      <t xml:space="preserve">17/01/2022.  </t>
    </r>
    <r>
      <rPr>
        <sz val="11"/>
        <color theme="1"/>
        <rFont val="Arial"/>
        <family val="2"/>
      </rPr>
      <t>En atención a los avances de gestión y evidencias allegadas, la acción de mejora presentó cumplimiento, dado que, se observó el resuelve del recurso de reposición informado por la Subdirección.</t>
    </r>
  </si>
  <si>
    <r>
      <rPr>
        <b/>
        <sz val="11"/>
        <color theme="1"/>
        <rFont val="Arial"/>
        <family val="2"/>
      </rPr>
      <t>22/01/2021.</t>
    </r>
    <r>
      <rPr>
        <sz val="11"/>
        <color theme="1"/>
        <rFont val="Arial"/>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</si>
  <si>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rPr>
        <b/>
        <sz val="11"/>
        <color theme="1"/>
        <rFont val="Arial"/>
        <family val="2"/>
      </rPr>
      <t>12/07/2021.</t>
    </r>
    <r>
      <rPr>
        <sz val="11"/>
        <color theme="1"/>
        <rFont val="Arial"/>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</si>
  <si>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family val="2"/>
      </rPr>
      <t>17/01/2022</t>
    </r>
    <r>
      <rPr>
        <sz val="11"/>
        <color theme="1"/>
        <rFont val="Arial"/>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</si>
  <si>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</si>
  <si>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01/04/2022. </t>
    </r>
    <r>
      <rPr>
        <sz val="11"/>
        <color theme="1"/>
        <rFont val="Arial"/>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</si>
  <si>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family val="2"/>
      </rPr>
      <t xml:space="preserve">22/01/2021.  </t>
    </r>
    <r>
      <rPr>
        <sz val="11"/>
        <color theme="1"/>
        <rFont val="Arial"/>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</si>
  <si>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</si>
  <si>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family val="2"/>
      </rPr>
      <t xml:space="preserve">20/01/2022.  </t>
    </r>
    <r>
      <rPr>
        <sz val="11"/>
        <color theme="1"/>
        <rFont val="Arial"/>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family val="2"/>
      </rPr>
      <t xml:space="preserve">
17/01/2022. </t>
    </r>
    <r>
      <rPr>
        <sz val="11"/>
        <color theme="1"/>
        <rFont val="Arial"/>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</si>
  <si>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family val="2"/>
      </rPr>
      <t>01/04/2022.</t>
    </r>
    <r>
      <rPr>
        <sz val="11"/>
        <color theme="1"/>
        <rFont val="Arial"/>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</si>
  <si>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</si>
  <si>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AME-490.</t>
    </r>
  </si>
  <si>
    <r>
      <rPr>
        <b/>
        <sz val="11"/>
        <color theme="1"/>
        <rFont val="Arial"/>
        <family val="2"/>
      </rPr>
      <t xml:space="preserve">22/01/2021. </t>
    </r>
    <r>
      <rPr>
        <sz val="11"/>
        <color theme="1"/>
        <rFont val="Arial"/>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</si>
  <si>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</si>
  <si>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family val="2"/>
      </rPr>
      <t xml:space="preserve">17/01/2022.  </t>
    </r>
    <r>
      <rPr>
        <sz val="11"/>
        <color theme="1"/>
        <rFont val="Arial"/>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</si>
  <si>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family val="2"/>
      </rPr>
      <t xml:space="preserve">26/04/2022. </t>
    </r>
    <r>
      <rPr>
        <sz val="11"/>
        <color theme="1"/>
        <rFont val="Arial"/>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family val="2"/>
      </rPr>
      <t xml:space="preserve">
01/04/2022.</t>
    </r>
    <r>
      <rPr>
        <sz val="11"/>
        <color theme="1"/>
        <rFont val="Arial"/>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</si>
  <si>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family val="2"/>
      </rPr>
      <t xml:space="preserve">HALLAZGO 11. Sabanas Comunales de Miramar de Guanapalo (ANT).  </t>
    </r>
    <r>
      <rPr>
        <sz val="11"/>
        <color theme="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</si>
  <si>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family val="2"/>
      </rPr>
      <t xml:space="preserve">
</t>
    </r>
    <r>
      <rPr>
        <sz val="11"/>
        <color theme="1"/>
        <rFont val="Arial"/>
        <family val="2"/>
      </rPr>
      <t xml:space="preserve">
</t>
    </r>
  </si>
  <si>
    <r>
      <rPr>
        <b/>
        <sz val="11"/>
        <color theme="1"/>
        <rFont val="Arial"/>
        <family val="2"/>
      </rPr>
      <t xml:space="preserve">19/07/2022. </t>
    </r>
    <r>
      <rPr>
        <sz val="11"/>
        <color theme="1"/>
        <rFont val="Arial"/>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</si>
  <si>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family val="2"/>
      </rPr>
      <t>19/07/2022</t>
    </r>
    <r>
      <rPr>
        <sz val="11"/>
        <color theme="1"/>
        <rFont val="Arial"/>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</si>
  <si>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rFont val="Arial"/>
        <family val="2"/>
      </rPr>
      <t>HALLAZGO 12. Sabanas Comunales de La Vega Arriba (ANT).</t>
    </r>
    <r>
      <rPr>
        <sz val="11"/>
        <rFont val="Arial"/>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</si>
  <si>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</si>
  <si>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</si>
  <si>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family val="2"/>
      </rPr>
      <t xml:space="preserve">
Memorando 20211020144473 del 02/06/2021.</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</si>
  <si>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12/07/2021</t>
    </r>
    <r>
      <rPr>
        <sz val="11"/>
        <color theme="1"/>
        <rFont val="Arial"/>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</si>
  <si>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family val="2"/>
      </rPr>
      <t xml:space="preserve">12/07/2021. </t>
    </r>
    <r>
      <rPr>
        <sz val="11"/>
        <color theme="1"/>
        <rFont val="Arial"/>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</si>
  <si>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rFont val="Arial"/>
        <family val="2"/>
      </rPr>
      <t>HALLAZGO 13. Sabanas Comunales La Esmeralda (ANT).</t>
    </r>
    <r>
      <rPr>
        <sz val="1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</si>
  <si>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</si>
  <si>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12/07/2021. </t>
    </r>
    <r>
      <rPr>
        <sz val="11"/>
        <color theme="1"/>
        <rFont val="Arial"/>
        <family val="2"/>
      </rPr>
      <t xml:space="preserve"> La acción de mejora presentó cumplimiento, toda vez que se observó el Oficio remisorio al IGAC.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</si>
  <si>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30/04/2021.</t>
    </r>
  </si>
  <si>
    <r>
      <rPr>
        <b/>
        <sz val="11"/>
        <color theme="1"/>
        <rFont val="Arial"/>
        <family val="2"/>
      </rPr>
      <t xml:space="preserve">12/07/2021. </t>
    </r>
    <r>
      <rPr>
        <sz val="11"/>
        <color theme="1"/>
        <rFont val="Arial"/>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</si>
  <si>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r>
      <rPr>
        <b/>
        <sz val="11"/>
        <color theme="1"/>
        <rFont val="Arial"/>
        <family val="2"/>
      </rPr>
      <t xml:space="preserve">12/07/2021. </t>
    </r>
    <r>
      <rPr>
        <sz val="11"/>
        <color theme="1"/>
        <rFont val="Arial"/>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</si>
  <si>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12/07/20214. </t>
    </r>
    <r>
      <rPr>
        <sz val="11"/>
        <color theme="1"/>
        <rFont val="Arial"/>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</si>
  <si>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</si>
  <si>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30/05/2021.</t>
    </r>
  </si>
  <si>
    <r>
      <rPr>
        <b/>
        <sz val="11"/>
        <color theme="1"/>
        <rFont val="Arial"/>
        <family val="2"/>
      </rPr>
      <t xml:space="preserve">19/07/2021.  </t>
    </r>
    <r>
      <rPr>
        <sz val="11"/>
        <color theme="1"/>
        <rFont val="Arial"/>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family val="2"/>
      </rPr>
      <t xml:space="preserve">
12/07/2021.</t>
    </r>
    <r>
      <rPr>
        <sz val="11"/>
        <color theme="1"/>
        <rFont val="Arial"/>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</si>
  <si>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family val="2"/>
      </rPr>
      <t>20/10/2021.</t>
    </r>
    <r>
      <rPr>
        <sz val="11"/>
        <color theme="1"/>
        <rFont val="Arial"/>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</si>
  <si>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family val="2"/>
      </rPr>
      <t>17/01/2022.</t>
    </r>
    <r>
      <rPr>
        <sz val="11"/>
        <color theme="1"/>
        <rFont val="Arial"/>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</si>
  <si>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</si>
  <si>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</si>
  <si>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</si>
  <si>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r>
      <rPr>
        <b/>
        <sz val="11"/>
        <color theme="1"/>
        <rFont val="Arial"/>
        <family val="2"/>
      </rPr>
      <t xml:space="preserve">17/01/2022. </t>
    </r>
    <r>
      <rPr>
        <sz val="11"/>
        <color theme="1"/>
        <rFont val="Arial"/>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</si>
  <si>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</si>
  <si>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family val="2"/>
      </rPr>
      <t xml:space="preserve">01/04/2022.  </t>
    </r>
    <r>
      <rPr>
        <sz val="11"/>
        <color theme="1"/>
        <rFont val="Arial"/>
        <family val="2"/>
      </rPr>
      <t>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</si>
  <si>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 xml:space="preserve">17/01/2022.  </t>
    </r>
    <r>
      <rPr>
        <sz val="11"/>
        <color theme="1"/>
        <rFont val="Arial"/>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</si>
  <si>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</si>
  <si>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</si>
  <si>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AME-497.</t>
    </r>
  </si>
  <si>
    <r>
      <rPr>
        <b/>
        <sz val="11"/>
        <color theme="1"/>
        <rFont val="Arial"/>
        <family val="2"/>
      </rPr>
      <t xml:space="preserve">26/04/2022.  </t>
    </r>
    <r>
      <rPr>
        <sz val="11"/>
        <color theme="1"/>
        <rFont val="Arial"/>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family val="2"/>
      </rPr>
      <t xml:space="preserve">
</t>
    </r>
    <r>
      <rPr>
        <sz val="11"/>
        <color theme="1"/>
        <rFont val="Arial"/>
        <family val="2"/>
      </rPr>
      <t>Cabe señalar que, en el marco al seguimiento de PM realizado por la OCI con corte al I Trimestre del 2022 la acción de mejora se encontraba en términos.</t>
    </r>
    <r>
      <rPr>
        <b/>
        <sz val="11"/>
        <color theme="1"/>
        <rFont val="Arial"/>
        <family val="2"/>
      </rPr>
      <t xml:space="preserve">
01/04/2022. </t>
    </r>
    <r>
      <rPr>
        <sz val="11"/>
        <color theme="1"/>
        <rFont val="Arial"/>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family val="2"/>
      </rPr>
      <t>Solicitud certificación sobre la existencia de Acción de Revisión u otros medios de control en contra de la Resolución No. 22514 del 26 de noviembre de 2021</t>
    </r>
    <r>
      <rPr>
        <sz val="11"/>
        <color theme="1"/>
        <rFont val="Arial"/>
        <family val="2"/>
      </rPr>
      <t>".  Igualmente,  se allegó comunicación oficial 20223200302621 del 25/03/2022 dirigida al Instituto Geográfico Agustín Codazzi – IGAC de asunto "</t>
    </r>
    <r>
      <rPr>
        <i/>
        <sz val="11"/>
        <color theme="1"/>
        <rFont val="Arial"/>
        <family val="2"/>
      </rPr>
      <t>Remisión de la Resolución No. 22514 del 26 de noviembre de 2021</t>
    </r>
    <r>
      <rPr>
        <sz val="11"/>
        <color theme="1"/>
        <rFont val="Arial"/>
        <family val="2"/>
      </rPr>
      <t>".
La acción de mejora se encuentra en términos para su ejecución, para el periodo evaluado reportó avances de gestión documentos, su finalización esta programada para el 31/07/2022.</t>
    </r>
  </si>
  <si>
    <r>
      <rPr>
        <b/>
        <sz val="11"/>
        <color theme="1"/>
        <rFont val="Arial"/>
        <family val="2"/>
      </rPr>
      <t>HALLAZGO 13. Sabanas Comunales La Esmeralda (ANT).</t>
    </r>
    <r>
      <rPr>
        <sz val="11"/>
        <color theme="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</si>
  <si>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family val="2"/>
      </rPr>
      <t xml:space="preserve">19/07/2022. </t>
    </r>
    <r>
      <rPr>
        <sz val="11"/>
        <color theme="1"/>
        <rFont val="Arial"/>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</si>
  <si>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family val="2"/>
      </rPr>
      <t>19/07/2022.</t>
    </r>
    <r>
      <rPr>
        <sz val="11"/>
        <color theme="1"/>
        <rFont val="Arial"/>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</si>
  <si>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rPr>
        <b/>
        <sz val="11"/>
        <rFont val="Arial"/>
        <family val="2"/>
      </rPr>
      <t>HALLAZGO 14. Hacienda Arroyo grande, Cartagena de Indias (Bolivar) (ANT).</t>
    </r>
    <r>
      <rPr>
        <sz val="11"/>
        <rFont val="Arial"/>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family val="2"/>
      </rPr>
      <t xml:space="preserve">Tabla No. 24 - Folios de matrícula inmobiliaria revisados por la CGR en el proceso de clarificación Arroyo Grande
FOLIO MATRICULA INMO       RESOLUCIÓN INICIO CLARIFICACIÓN
</t>
    </r>
    <r>
      <rPr>
        <sz val="11"/>
        <rFont val="Arial"/>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</si>
  <si>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</si>
  <si>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family val="2"/>
      </rPr>
      <t>12/07/2021.</t>
    </r>
    <r>
      <rPr>
        <sz val="11"/>
        <color theme="1"/>
        <rFont val="Arial"/>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</si>
  <si>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family val="2"/>
      </rPr>
      <t xml:space="preserve">17/01/2022. </t>
    </r>
    <r>
      <rPr>
        <sz val="11"/>
        <color theme="1"/>
        <rFont val="Arial"/>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</si>
  <si>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family val="2"/>
      </rPr>
      <t xml:space="preserve">21/07/2021. </t>
    </r>
    <r>
      <rPr>
        <sz val="11"/>
        <color theme="1"/>
        <rFont val="Arial"/>
        <family val="2"/>
      </rPr>
      <t xml:space="preserve"> En atención a las gestiones y soportes suministrados, la acción de mejora presentó cumplimiento.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</si>
  <si>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30/06/2021.</t>
    </r>
  </si>
  <si>
    <r>
      <rPr>
        <b/>
        <sz val="11"/>
        <color theme="1"/>
        <rFont val="Arial"/>
        <family val="2"/>
      </rPr>
      <t xml:space="preserve">21/07/2021. </t>
    </r>
    <r>
      <rPr>
        <sz val="11"/>
        <color theme="1"/>
        <rFont val="Arial"/>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family val="2"/>
      </rPr>
      <t xml:space="preserve">En atención a las gestiones y soportes suministrados, la acción de mejora presentó cumplimiento. </t>
    </r>
    <r>
      <rPr>
        <b/>
        <sz val="11"/>
        <color theme="1"/>
        <rFont val="Arial"/>
        <family val="2"/>
      </rPr>
      <t xml:space="preserve">
12/07/2021.</t>
    </r>
    <r>
      <rPr>
        <sz val="11"/>
        <color theme="1"/>
        <rFont val="Arial"/>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family val="2"/>
      </rPr>
      <t>Memorando 20213200041923 del 08/03/2021</t>
    </r>
    <r>
      <rPr>
        <sz val="11"/>
        <color theme="1"/>
        <rFont val="Arial"/>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family val="2"/>
      </rPr>
      <t>Memorando 20216200046793 del 11/03/2021</t>
    </r>
    <r>
      <rPr>
        <sz val="11"/>
        <color theme="1"/>
        <rFont val="Arial"/>
        <family val="2"/>
      </rPr>
      <t xml:space="preserve">, procedente de la SAF a través del cual se informa que  la base de datos ha sido enviada por medio de correo electrónico a la ejecutiva comercial France Farfán para su respectiva revisión.
</t>
    </r>
    <r>
      <rPr>
        <b/>
        <sz val="11"/>
        <color theme="1"/>
        <rFont val="Arial"/>
        <family val="2"/>
      </rPr>
      <t>Memorando 20213200105813 del 29/04/2021</t>
    </r>
    <r>
      <rPr>
        <sz val="11"/>
        <color theme="1"/>
        <rFont val="Arial"/>
        <family val="2"/>
      </rPr>
      <t xml:space="preserve">, procedente la SPAGJ indica que a la fecha no contamos con el análisis y concepto de la empresa 4/72 que le permitiera concluir los porcentajes y estados expuestos en el cuadro referenciado.
</t>
    </r>
    <r>
      <rPr>
        <b/>
        <sz val="11"/>
        <color theme="1"/>
        <rFont val="Arial"/>
        <family val="2"/>
      </rPr>
      <t>Constancia de publicación de citación en página web del 25/06/2021</t>
    </r>
    <r>
      <rPr>
        <sz val="11"/>
        <color theme="1"/>
        <rFont val="Arial"/>
        <family val="2"/>
      </rPr>
      <t xml:space="preserve">, emitida por la SSIT respecto a la Citación para notificación personal de la Resolución No 3740 del 20 de mayo de 2020 - ARROYO GRANDE.
</t>
    </r>
    <r>
      <rPr>
        <b/>
        <sz val="11"/>
        <color theme="1"/>
        <rFont val="Arial"/>
        <family val="2"/>
      </rPr>
      <t>Citación para notificación personal del 11/06/2021</t>
    </r>
    <r>
      <rPr>
        <sz val="11"/>
        <color theme="1"/>
        <rFont val="Arial"/>
        <family val="2"/>
      </rPr>
      <t xml:space="preserve">, emitida por la SPAGJ dirigida a 268 personas, la cual estará publicada en la página web de la Agencia, por un término de 05
días hábiles contados a partir del 16 de junio de 2021.
</t>
    </r>
    <r>
      <rPr>
        <b/>
        <sz val="11"/>
        <color theme="1"/>
        <rFont val="Arial"/>
        <family val="2"/>
      </rPr>
      <t>Documento sin fecha,</t>
    </r>
    <r>
      <rPr>
        <sz val="11"/>
        <color theme="1"/>
        <rFont val="Arial"/>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</si>
  <si>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family val="2"/>
      </rPr>
      <t xml:space="preserve">26/10/2021. </t>
    </r>
    <r>
      <rPr>
        <sz val="11"/>
        <color theme="1"/>
        <rFont val="Arial"/>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</si>
  <si>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family val="2"/>
      </rPr>
      <t xml:space="preserve">19/07/2021. </t>
    </r>
    <r>
      <rPr>
        <sz val="11"/>
        <color theme="1"/>
        <rFont val="Arial"/>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</si>
  <si>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family val="2"/>
      </rPr>
      <t xml:space="preserve">26/10/2021. </t>
    </r>
    <r>
      <rPr>
        <sz val="11"/>
        <color theme="1"/>
        <rFont val="Arial"/>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family val="2"/>
      </rPr>
      <t>20/10/2021.</t>
    </r>
    <r>
      <rPr>
        <sz val="11"/>
        <color theme="1"/>
        <rFont val="Arial"/>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</si>
  <si>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rPr>
        <b/>
        <sz val="11"/>
        <color theme="1"/>
        <rFont val="Arial"/>
        <family val="2"/>
      </rPr>
      <t xml:space="preserve">29/11/2021.  </t>
    </r>
    <r>
      <rPr>
        <sz val="11"/>
        <color theme="1"/>
        <rFont val="Arial"/>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</si>
  <si>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family val="2"/>
      </rPr>
      <t xml:space="preserve">19/07/2021.  </t>
    </r>
    <r>
      <rPr>
        <sz val="11"/>
        <color theme="1"/>
        <rFont val="Arial"/>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family val="2"/>
      </rPr>
      <t xml:space="preserve">
</t>
    </r>
    <r>
      <rPr>
        <sz val="11"/>
        <color theme="1"/>
        <rFont val="Arial"/>
        <family val="2"/>
      </rPr>
      <t xml:space="preserve">La acción de mejora se encuentra en términos, su ejecución se programó para el periodo comprendido del 1/01/2021 al 30/12/2021, para el periodo evaluado reportó avances de gestión.
</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</si>
  <si>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family val="2"/>
      </rPr>
      <t>21/10/2021</t>
    </r>
    <r>
      <rPr>
        <sz val="11"/>
        <color theme="1"/>
        <rFont val="Arial"/>
        <family val="2"/>
      </rPr>
      <t xml:space="preserve">.  La Dirección de Gestión Jurídica de Tierras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t>
    </r>
    <r>
      <rPr>
        <sz val="11"/>
        <color theme="1"/>
        <rFont val="Arial"/>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</si>
  <si>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family val="2"/>
      </rPr>
      <t>18/01/2022.</t>
    </r>
    <r>
      <rPr>
        <sz val="11"/>
        <color theme="1"/>
        <rFont val="Arial"/>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</si>
  <si>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family val="2"/>
      </rPr>
      <t xml:space="preserve">17/01/2022.  </t>
    </r>
    <r>
      <rPr>
        <sz val="11"/>
        <color theme="1"/>
        <rFont val="Arial"/>
        <family val="2"/>
      </rPr>
      <t xml:space="preserve">La Subdirección de Procesos Agrarios y Gestión Jurídica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26/02/2021</t>
    </r>
    <r>
      <rPr>
        <sz val="11"/>
        <color theme="1"/>
        <rFont val="Arial"/>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</si>
  <si>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</si>
  <si>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</si>
  <si>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color theme="1"/>
        <rFont val="Arial"/>
        <family val="2"/>
      </rPr>
      <t>21/10/2021.</t>
    </r>
    <r>
      <rPr>
        <sz val="11"/>
        <color theme="1"/>
        <rFont val="Arial"/>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</si>
  <si>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family val="2"/>
      </rPr>
      <t xml:space="preserve">17/01/2022. </t>
    </r>
    <r>
      <rPr>
        <sz val="11"/>
        <color theme="1"/>
        <rFont val="Arial"/>
        <family val="2"/>
      </rPr>
      <t xml:space="preserve"> La Dirección de Gestión Jurídica de Tierras allegó los siguientes actos administrativos:
</t>
    </r>
    <r>
      <rPr>
        <b/>
        <sz val="11"/>
        <color theme="1"/>
        <rFont val="Arial"/>
        <family val="2"/>
      </rPr>
      <t>Resolución No. 10043 del 14/07/2021</t>
    </r>
    <r>
      <rPr>
        <sz val="11"/>
        <color theme="1"/>
        <rFont val="Arial"/>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family val="2"/>
      </rPr>
      <t>Resolución No. 11777 del 24/08/2021</t>
    </r>
    <r>
      <rPr>
        <sz val="11"/>
        <color theme="1"/>
        <rFont val="Arial"/>
        <family val="2"/>
      </rPr>
      <t xml:space="preserve">, por la cual se RESUELVE EL RECURSO DE REPOSICIÓN interpuesto por el Señor RAFAEL ENRIQUE CANO POLO, en contra de la Resolución No. 3740 del 20 de mayo de 2020.
</t>
    </r>
    <r>
      <rPr>
        <b/>
        <sz val="11"/>
        <color theme="1"/>
        <rFont val="Arial"/>
        <family val="2"/>
      </rPr>
      <t>Resolución No. 13793 del 27/09/2021</t>
    </r>
    <r>
      <rPr>
        <sz val="11"/>
        <color theme="1"/>
        <rFont val="Arial"/>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</si>
  <si>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</si>
  <si>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theme="1"/>
        <rFont val="Arial"/>
        <family val="2"/>
      </rPr>
      <t xml:space="preserve">20/10/2021.  </t>
    </r>
    <r>
      <rPr>
        <sz val="11"/>
        <color theme="1"/>
        <rFont val="Arial"/>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</si>
  <si>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family val="2"/>
      </rPr>
      <t>17/01/2022.</t>
    </r>
    <r>
      <rPr>
        <sz val="11"/>
        <color theme="1"/>
        <rFont val="Arial"/>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</si>
  <si>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rFont val="Arial"/>
        <family val="2"/>
      </rPr>
      <t>HALLAZGO 15. Acumulación de procesos predios Juan de Acosta. (ANT).</t>
    </r>
    <r>
      <rPr>
        <sz val="11"/>
        <rFont val="Arial"/>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</si>
  <si>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</si>
  <si>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19/07/2021.  </t>
    </r>
    <r>
      <rPr>
        <sz val="11"/>
        <color theme="1"/>
        <rFont val="Arial"/>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family val="2"/>
      </rPr>
      <t>LOTE 11 MANZANA 10:</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family val="2"/>
      </rPr>
      <t>LOTE 3 MANZANA 4A</t>
    </r>
    <r>
      <rPr>
        <sz val="11"/>
        <color theme="1"/>
        <rFont val="Arial"/>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family val="2"/>
      </rPr>
      <t>LOTE 10 MANZANA R12:</t>
    </r>
    <r>
      <rPr>
        <sz val="11"/>
        <color theme="1"/>
        <rFont val="Arial"/>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family val="2"/>
      </rPr>
      <t>LOTE 7 MANZANA 7A:</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LOTE 13 MANZANA R12:</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 xml:space="preserve">LOTE 1 MANZANA 3:  </t>
    </r>
    <r>
      <rPr>
        <sz val="11"/>
        <color theme="1"/>
        <rFont val="Arial"/>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family val="2"/>
      </rPr>
      <t>12/07/2021.</t>
    </r>
    <r>
      <rPr>
        <sz val="11"/>
        <color theme="1"/>
        <rFont val="Arial"/>
        <family val="2"/>
      </rPr>
      <t xml:space="preserve"> La Dirección de Gestión Jurídica de Tierras informó lo siguiente:
</t>
    </r>
    <r>
      <rPr>
        <b/>
        <sz val="11"/>
        <color theme="1"/>
        <rFont val="Arial"/>
        <family val="2"/>
      </rPr>
      <t>Lote B manzana 4a</t>
    </r>
    <r>
      <rPr>
        <sz val="11"/>
        <color theme="1"/>
        <rFont val="Arial"/>
        <family val="2"/>
      </rPr>
      <t xml:space="preserve">: se resuelve recurso de resolución final y se encuentra en notificación
</t>
    </r>
    <r>
      <rPr>
        <b/>
        <sz val="11"/>
        <color theme="1"/>
        <rFont val="Arial"/>
        <family val="2"/>
      </rPr>
      <t>Lote 10 Manzana R2</t>
    </r>
    <r>
      <rPr>
        <sz val="11"/>
        <color theme="1"/>
        <rFont val="Arial"/>
        <family val="2"/>
      </rPr>
      <t xml:space="preserve">: se sustancia revocatoria del acto administrativo proferido por INCODER y se encuentra listo para firma en julio.
</t>
    </r>
    <r>
      <rPr>
        <b/>
        <sz val="11"/>
        <color theme="1"/>
        <rFont val="Arial"/>
        <family val="2"/>
      </rPr>
      <t>Lote 1 manzana 3</t>
    </r>
    <r>
      <rPr>
        <sz val="11"/>
        <color theme="1"/>
        <rFont val="Arial"/>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family val="2"/>
      </rPr>
      <t>LOTE 03 MANZANA 04A</t>
    </r>
    <r>
      <rPr>
        <sz val="11"/>
        <color theme="1"/>
        <rFont val="Arial"/>
        <family val="2"/>
      </rPr>
      <t xml:space="preserve">, Resolución 5915 del 30/04/2021 por la cual se resuelve el recursos de reposición interpuesto contra la Resolución 2189 del 26/12/2017.
</t>
    </r>
    <r>
      <rPr>
        <b/>
        <sz val="11"/>
        <color theme="1"/>
        <rFont val="Arial"/>
        <family val="2"/>
      </rPr>
      <t>LOTE 01 MANZANA 03</t>
    </r>
    <r>
      <rPr>
        <sz val="11"/>
        <color theme="1"/>
        <rFont val="Arial"/>
        <family val="2"/>
      </rPr>
      <t xml:space="preserve">, comunicación oficial a Instrumentos Públicos de Sabanalarga para la solicitud de inscripción de la Resolución No. 9869 del 21/11/2013 y Constancia de ejecutoria del 26/04/2021.
</t>
    </r>
    <r>
      <rPr>
        <b/>
        <sz val="11"/>
        <color theme="1"/>
        <rFont val="Arial"/>
        <family val="2"/>
      </rPr>
      <t>LOTE 10 MANZANA R2</t>
    </r>
    <r>
      <rPr>
        <sz val="11"/>
        <color theme="1"/>
        <rFont val="Arial"/>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</si>
  <si>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20/10/2021. </t>
    </r>
    <r>
      <rPr>
        <sz val="11"/>
        <color theme="1"/>
        <rFont val="Arial"/>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</si>
  <si>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</si>
  <si>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</si>
  <si>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17/01/2022.  </t>
    </r>
    <r>
      <rPr>
        <sz val="11"/>
        <color theme="1"/>
        <rFont val="Arial"/>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family val="2"/>
      </rPr>
      <t>Auto 0213200107829 del 29/10/2021</t>
    </r>
    <r>
      <rPr>
        <sz val="11"/>
        <color theme="1"/>
        <rFont val="Arial"/>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family val="2"/>
      </rPr>
      <t>Auto 20213200146779 del 30/11/2021</t>
    </r>
    <r>
      <rPr>
        <sz val="11"/>
        <color theme="1"/>
        <rFont val="Arial"/>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family val="2"/>
      </rPr>
      <t>Auto 20213200176399 del 20/12/2021</t>
    </r>
    <r>
      <rPr>
        <sz val="11"/>
        <color theme="1"/>
        <rFont val="Arial"/>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family val="2"/>
      </rPr>
      <t>Auto 20213200176559 del 20/12/2021</t>
    </r>
    <r>
      <rPr>
        <sz val="11"/>
        <color theme="1"/>
        <rFont val="Arial"/>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family val="2"/>
      </rPr>
      <t>Auto 20213200176529 del 20/12/2021</t>
    </r>
    <r>
      <rPr>
        <sz val="11"/>
        <color theme="1"/>
        <rFont val="Arial"/>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</si>
  <si>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</si>
  <si>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21/10/2021. </t>
    </r>
    <r>
      <rPr>
        <sz val="11"/>
        <color theme="1"/>
        <rFont val="Arial"/>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</si>
  <si>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30/10/2021.</t>
    </r>
  </si>
  <si>
    <r>
      <rPr>
        <b/>
        <sz val="11"/>
        <color theme="1"/>
        <rFont val="Arial"/>
        <family val="2"/>
      </rPr>
      <t xml:space="preserve">21/10/2021.  </t>
    </r>
    <r>
      <rPr>
        <sz val="11"/>
        <color theme="1"/>
        <rFont val="Arial"/>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</si>
  <si>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rFont val="Arial"/>
        <family val="2"/>
      </rPr>
      <t>HALLAZGO 16. Seguimiento al registro en Folio de Matricula (SABANA COMUNAL SAN JOSE VALLEDUPAR). (ANT).</t>
    </r>
    <r>
      <rPr>
        <sz val="11"/>
        <rFont val="Arial"/>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</si>
  <si>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</si>
  <si>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 xml:space="preserve">22/01/2021.  </t>
    </r>
    <r>
      <rPr>
        <sz val="11"/>
        <color theme="1"/>
        <rFont val="Arial"/>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family val="2"/>
      </rPr>
      <t xml:space="preserve">27/01/2021.  </t>
    </r>
    <r>
      <rPr>
        <sz val="11"/>
        <color theme="1"/>
        <rFont val="Arial"/>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family val="2"/>
      </rPr>
      <t xml:space="preserve">https://web.microsoftstream.com/video/3f534129-bea9-4290-b294-c8f450a995c5 </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</si>
  <si>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family val="2"/>
      </rPr>
      <t>Memorando 20211020144473 del 02/06/2021.</t>
    </r>
    <r>
      <rPr>
        <sz val="11"/>
        <rFont val="Arial"/>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</si>
  <si>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rFont val="Arial"/>
        <family val="2"/>
      </rPr>
      <t>HALLAZGO 17. Adjudicación de baldíos menor a UAF (ANT).</t>
    </r>
    <r>
      <rPr>
        <sz val="11"/>
        <rFont val="Arial"/>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</si>
  <si>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family val="2"/>
      </rPr>
      <t xml:space="preserve">19/07/2021.  </t>
    </r>
    <r>
      <rPr>
        <sz val="11"/>
        <color theme="1"/>
        <rFont val="Arial"/>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</si>
  <si>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family val="2"/>
      </rPr>
      <t xml:space="preserve">21/01/2021. </t>
    </r>
    <r>
      <rPr>
        <sz val="11"/>
        <color theme="1"/>
        <rFont val="Arial"/>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</si>
  <si>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color theme="1"/>
        <rFont val="Arial"/>
        <family val="2"/>
      </rPr>
      <t>19/07/2021</t>
    </r>
    <r>
      <rPr>
        <sz val="11"/>
        <color theme="1"/>
        <rFont val="Arial"/>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</si>
  <si>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rPr>
        <b/>
        <sz val="11"/>
        <rFont val="Arial"/>
        <family val="2"/>
      </rPr>
      <t xml:space="preserve">HALLAZGO 18. Seguimiento a la adjudicación en procesos administrativos de la ANT. (ANT). </t>
    </r>
    <r>
      <rPr>
        <sz val="11"/>
        <rFont val="Arial"/>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</si>
  <si>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family val="2"/>
      </rPr>
      <t xml:space="preserve">21/01/2021.  </t>
    </r>
    <r>
      <rPr>
        <sz val="11"/>
        <color theme="1"/>
        <rFont val="Arial"/>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</si>
  <si>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</si>
  <si>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family val="2"/>
      </rPr>
      <t xml:space="preserve">21/01/2021.  </t>
    </r>
    <r>
      <rPr>
        <sz val="11"/>
        <color theme="1"/>
        <rFont val="Arial"/>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</si>
  <si>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family val="2"/>
      </rPr>
      <t xml:space="preserve">21/01/2021.  </t>
    </r>
    <r>
      <rPr>
        <sz val="11"/>
        <color theme="1"/>
        <rFont val="Arial"/>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</si>
  <si>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family val="2"/>
      </rPr>
      <t>HALLAZGO 19. Gestión de la ANT en relación con los bienes baldíos. (ANT).</t>
    </r>
    <r>
      <rPr>
        <sz val="11"/>
        <rFont val="Arial"/>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</si>
  <si>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family val="2"/>
      </rPr>
      <t xml:space="preserve">21/01/2021. </t>
    </r>
    <r>
      <rPr>
        <sz val="11"/>
        <color theme="1"/>
        <rFont val="Arial"/>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</si>
  <si>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</si>
  <si>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</si>
  <si>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family val="2"/>
      </rPr>
      <t xml:space="preserve">21/01/2021. </t>
    </r>
    <r>
      <rPr>
        <sz val="11"/>
        <color theme="1"/>
        <rFont val="Arial"/>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</si>
  <si>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</si>
  <si>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 xml:space="preserve">14/07/2021.  </t>
    </r>
    <r>
      <rPr>
        <sz val="11"/>
        <color theme="1"/>
        <rFont val="Arial"/>
        <family val="2"/>
      </rPr>
      <t>La acción de mejora presentó avances de gestión documentados, su ejecución se encuentra programada para 30/09/2021.</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</si>
  <si>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family val="2"/>
      </rPr>
      <t xml:space="preserve">
Ver evidencias en el siguiente link: 
</t>
    </r>
    <r>
      <rPr>
        <sz val="11"/>
        <color theme="1"/>
        <rFont val="Arial"/>
        <family val="2"/>
      </rPr>
      <t xml:space="preserve">
https://agenciadetierras-my.sharepoint.com/:f:/g/personal/leidy_zuniga_agenciadetierras_gov_co/EsoT5N8GNMdCjM0V4eX-_YsB91vlwCOPF5nyhTTM7AaFrA?e=YzxQXN</t>
    </r>
  </si>
  <si>
    <r>
      <rPr>
        <b/>
        <sz val="11"/>
        <color theme="1"/>
        <rFont val="Arial"/>
        <family val="2"/>
      </rPr>
      <t xml:space="preserve">20/01/2021. </t>
    </r>
    <r>
      <rPr>
        <sz val="11"/>
        <color theme="1"/>
        <rFont val="Arial"/>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</si>
  <si>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family val="2"/>
      </rPr>
      <t xml:space="preserve">14/07/2021. </t>
    </r>
    <r>
      <rPr>
        <sz val="11"/>
        <color theme="1"/>
        <rFont val="Arial"/>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</si>
  <si>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family val="2"/>
      </rPr>
      <t>Se solicita pasar el estado de esta acción a ejecutada,</t>
    </r>
    <r>
      <rPr>
        <sz val="11"/>
        <color theme="1"/>
        <rFont val="Arial"/>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</si>
  <si>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family val="2"/>
      </rPr>
      <t>11/10/2021.</t>
    </r>
    <r>
      <rPr>
        <sz val="11"/>
        <color theme="1"/>
        <rFont val="Arial"/>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family val="2"/>
      </rPr>
      <t>11/10/2021.</t>
    </r>
    <r>
      <rPr>
        <sz val="11"/>
        <color theme="1"/>
        <rFont val="Arial"/>
        <family val="2"/>
      </rPr>
      <t xml:space="preserve"> Se solicita nuevamente vía correo a nuestra referente allegar la información a más tardar el día de hoy, con el fin de validar el cumplimiento de esta acción de mejora.
</t>
    </r>
    <r>
      <rPr>
        <b/>
        <sz val="11"/>
        <color theme="1"/>
        <rFont val="Arial"/>
        <family val="2"/>
      </rPr>
      <t xml:space="preserve">8/10/2021. </t>
    </r>
    <r>
      <rPr>
        <sz val="11"/>
        <color theme="1"/>
        <rFont val="Arial"/>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family val="2"/>
      </rPr>
      <t>8/10/2021</t>
    </r>
    <r>
      <rPr>
        <sz val="11"/>
        <color theme="1"/>
        <rFont val="Arial"/>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</si>
  <si>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</si>
  <si>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</si>
  <si>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family val="2"/>
      </rPr>
      <t xml:space="preserve">Ver evidencias en el link: </t>
    </r>
    <r>
      <rPr>
        <sz val="11"/>
        <color theme="1"/>
        <rFont val="Arial"/>
        <family val="2"/>
      </rPr>
      <t xml:space="preserve">
https://agenciadetierras-my.sharepoint.com/:f:/g/personal/leidy_zuniga_agenciadetierras_gov_co/EqtH3C6hA5NDn_GlaubOzj0Bz5ulRSgVRubzfiMFhu-t9g?e=pHWfJG</t>
    </r>
  </si>
  <si>
    <r>
      <rPr>
        <b/>
        <sz val="11"/>
        <color theme="1"/>
        <rFont val="Arial"/>
        <family val="2"/>
      </rPr>
      <t>20/01/2021.</t>
    </r>
    <r>
      <rPr>
        <sz val="11"/>
        <color theme="1"/>
        <rFont val="Arial"/>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</si>
  <si>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color theme="1"/>
        <rFont val="Arial"/>
        <family val="2"/>
      </rPr>
      <t>14/07/2021.</t>
    </r>
    <r>
      <rPr>
        <sz val="11"/>
        <color theme="1"/>
        <rFont val="Arial"/>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family val="2"/>
      </rPr>
      <t xml:space="preserve">Segundo trimestre </t>
    </r>
    <r>
      <rPr>
        <sz val="11"/>
        <color theme="1"/>
        <rFont val="Arial"/>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</si>
  <si>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family val="2"/>
      </rPr>
      <t>Como avance de gestión,</t>
    </r>
    <r>
      <rPr>
        <sz val="11"/>
        <color theme="1"/>
        <rFont val="Arial"/>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</si>
  <si>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family val="2"/>
      </rPr>
      <t xml:space="preserve">11/10/2021. </t>
    </r>
    <r>
      <rPr>
        <sz val="11"/>
        <color theme="1"/>
        <rFont val="Arial"/>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</si>
  <si>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rPr>
        <b/>
        <sz val="11"/>
        <color theme="1"/>
        <rFont val="Arial"/>
        <family val="2"/>
      </rPr>
      <t>14/01/2022</t>
    </r>
    <r>
      <rPr>
        <sz val="11"/>
        <color theme="1"/>
        <rFont val="Arial"/>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family val="2"/>
      </rPr>
      <t>1)</t>
    </r>
    <r>
      <rPr>
        <sz val="11"/>
        <color theme="1"/>
        <rFont val="Arial"/>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family val="2"/>
      </rPr>
      <t>2)</t>
    </r>
    <r>
      <rPr>
        <sz val="11"/>
        <color theme="1"/>
        <rFont val="Arial"/>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family val="2"/>
      </rPr>
      <t>3)</t>
    </r>
    <r>
      <rPr>
        <sz val="11"/>
        <color theme="1"/>
        <rFont val="Arial"/>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</si>
  <si>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</si>
  <si>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19/07/2021 </t>
    </r>
    <r>
      <rPr>
        <sz val="11"/>
        <color theme="1"/>
        <rFont val="Arial"/>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</si>
  <si>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family val="2"/>
      </rPr>
      <t xml:space="preserve">21/01/2021. </t>
    </r>
    <r>
      <rPr>
        <sz val="11"/>
        <color theme="1"/>
        <rFont val="Arial"/>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</si>
  <si>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</si>
  <si>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</si>
  <si>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family val="2"/>
      </rPr>
      <t xml:space="preserve">21/01/2021.  </t>
    </r>
    <r>
      <rPr>
        <sz val="11"/>
        <color theme="1"/>
        <rFont val="Arial"/>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</si>
  <si>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family val="2"/>
      </rPr>
      <t>19/07/2021</t>
    </r>
    <r>
      <rPr>
        <sz val="11"/>
        <color theme="1"/>
        <rFont val="Arial"/>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</si>
  <si>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</si>
  <si>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05/01/2021.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</si>
  <si>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</si>
  <si>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color theme="1"/>
        <rFont val="Arial"/>
        <family val="2"/>
      </rPr>
      <t xml:space="preserve">21/01/2021.  </t>
    </r>
    <r>
      <rPr>
        <sz val="11"/>
        <color theme="1"/>
        <rFont val="Arial"/>
        <family val="2"/>
      </rPr>
      <t>La acción de mejora se encuentra en términos y su ejecución esta planificada del 1/04/2021 al 31/01/2022.</t>
    </r>
  </si>
  <si>
    <r>
      <rPr>
        <b/>
        <sz val="11"/>
        <color theme="1"/>
        <rFont val="Arial"/>
        <family val="2"/>
      </rPr>
      <t>19/07/2021.</t>
    </r>
    <r>
      <rPr>
        <sz val="11"/>
        <color theme="1"/>
        <rFont val="Arial"/>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</si>
  <si>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</si>
  <si>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07/01/2022. </t>
    </r>
    <r>
      <rPr>
        <sz val="11"/>
        <color theme="1"/>
        <rFont val="Arial"/>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</si>
  <si>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</si>
  <si>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rFont val="Arial"/>
        <family val="2"/>
      </rPr>
      <t>Hallazgo 22. Información financiera convenios 2018 y 2019 (ANT).</t>
    </r>
    <r>
      <rPr>
        <sz val="11"/>
        <rFont val="Arial"/>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family val="2"/>
      </rPr>
      <t xml:space="preserve">Tabla No. 28 - Convenios vigencia 2018 y 2019
</t>
    </r>
    <r>
      <rPr>
        <sz val="11"/>
        <rFont val="Arial"/>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family val="2"/>
      </rPr>
      <t>no se evidenció información sobre los rendimientos financieros que han generado estos recursos</t>
    </r>
    <r>
      <rPr>
        <sz val="11"/>
        <rFont val="Arial"/>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family val="2"/>
      </rPr>
      <t xml:space="preserve">
</t>
    </r>
    <r>
      <rPr>
        <sz val="11"/>
        <rFont val="Arial"/>
        <family val="2"/>
      </rPr>
      <t xml:space="preserve">
</t>
    </r>
  </si>
  <si>
    <r>
      <rPr>
        <b/>
        <sz val="11"/>
        <color theme="1"/>
        <rFont val="Arial"/>
        <family val="2"/>
      </rPr>
      <t xml:space="preserve">19/07/2021. </t>
    </r>
    <r>
      <rPr>
        <sz val="11"/>
        <color theme="1"/>
        <rFont val="Arial"/>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</si>
  <si>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1/12/2020 al 31/01/2021.  No allegaron avances de gestión.</t>
    </r>
  </si>
  <si>
    <r>
      <rPr>
        <b/>
        <sz val="11"/>
        <color theme="1"/>
        <rFont val="Arial"/>
        <family val="2"/>
      </rPr>
      <t>19/07/2021.</t>
    </r>
    <r>
      <rPr>
        <sz val="11"/>
        <color theme="1"/>
        <rFont val="Arial"/>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</si>
  <si>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family val="2"/>
      </rPr>
      <t xml:space="preserve">19/07/2021. </t>
    </r>
    <r>
      <rPr>
        <sz val="11"/>
        <color theme="1"/>
        <rFont val="Arial"/>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</si>
  <si>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2021/02/01 al 2021/03/31.</t>
    </r>
  </si>
  <si>
    <r>
      <rPr>
        <b/>
        <sz val="11"/>
        <color theme="1"/>
        <rFont val="Arial"/>
        <family val="2"/>
      </rPr>
      <t>19/07/2021.</t>
    </r>
    <r>
      <rPr>
        <sz val="11"/>
        <color theme="1"/>
        <rFont val="Arial"/>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</si>
  <si>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family val="2"/>
      </rPr>
      <t xml:space="preserve">13/07/2021. </t>
    </r>
    <r>
      <rPr>
        <sz val="11"/>
        <color theme="1"/>
        <rFont val="Arial"/>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</si>
  <si>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family val="2"/>
      </rPr>
      <t xml:space="preserve">15/01/2021. </t>
    </r>
    <r>
      <rPr>
        <sz val="11"/>
        <color theme="1"/>
        <rFont val="Arial"/>
        <family val="2"/>
      </rPr>
      <t xml:space="preserve"> La Secretaría General informó que la actividad se encuentra en términos para su ejecución. 
Actividad en términos para su ejecución, su programación esta planificada para el periodo comprendido del 1/03/2021	 al 30/05/2021.</t>
    </r>
  </si>
  <si>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family val="2"/>
      </rPr>
      <t xml:space="preserve">Los expedientes están cargados para consulta en la carpeta digital compartida en el siguiente enlace:
</t>
    </r>
    <r>
      <rPr>
        <b/>
        <sz val="11"/>
        <rFont val="Arial"/>
        <family val="2"/>
      </rPr>
      <t>contratos_saf (\\172.23.90.33) (T:)</t>
    </r>
    <r>
      <rPr>
        <sz val="11"/>
        <rFont val="Arial"/>
        <family val="2"/>
      </rPr>
      <t xml:space="preserve">
</t>
    </r>
    <r>
      <rPr>
        <sz val="11"/>
        <color theme="1"/>
        <rFont val="Arial"/>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</si>
  <si>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r>
      <rPr>
        <b/>
        <sz val="11"/>
        <color theme="1"/>
        <rFont val="Arial"/>
        <family val="2"/>
      </rPr>
      <t>13/07/2021.</t>
    </r>
    <r>
      <rPr>
        <sz val="11"/>
        <color theme="1"/>
        <rFont val="Arial"/>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</si>
  <si>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</si>
  <si>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15/01/2022.</t>
    </r>
    <r>
      <rPr>
        <sz val="11"/>
        <color theme="1"/>
        <rFont val="Arial"/>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</si>
  <si>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family val="2"/>
      </rPr>
      <t xml:space="preserve">20/01/2021. </t>
    </r>
    <r>
      <rPr>
        <sz val="11"/>
        <color theme="1"/>
        <rFont val="Arial"/>
        <family val="2"/>
      </rPr>
      <t>La acción de mejora se encuentra en términos para su ejecución, siendo el periodo comprendido del 1/02/2021 al 30/11/2021 el establecido para su ejecución.</t>
    </r>
  </si>
  <si>
    <r>
      <rPr>
        <b/>
        <sz val="11"/>
        <color theme="1"/>
        <rFont val="Arial"/>
        <family val="2"/>
      </rPr>
      <t xml:space="preserve">14/07/2021. </t>
    </r>
    <r>
      <rPr>
        <sz val="11"/>
        <color theme="1"/>
        <rFont val="Arial"/>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</si>
  <si>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family val="2"/>
      </rPr>
      <t>Como avance de gestión:</t>
    </r>
    <r>
      <rPr>
        <sz val="11"/>
        <color theme="1"/>
        <rFont val="Arial"/>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</si>
  <si>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r>
      <rPr>
        <b/>
        <sz val="11"/>
        <color theme="1"/>
        <rFont val="Arial"/>
        <family val="2"/>
      </rPr>
      <t>8/10/2021.</t>
    </r>
    <r>
      <rPr>
        <sz val="11"/>
        <color theme="1"/>
        <rFont val="Arial"/>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</si>
  <si>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indexed="8"/>
        <rFont val="Arial"/>
        <family val="2"/>
      </rPr>
      <t xml:space="preserve">15/01/2022. </t>
    </r>
    <r>
      <rPr>
        <sz val="11"/>
        <color indexed="8"/>
        <rFont val="Arial"/>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</si>
  <si>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family val="2"/>
      </rPr>
      <t xml:space="preserve">29/11/2021. </t>
    </r>
    <r>
      <rPr>
        <sz val="11"/>
        <color theme="1"/>
        <rFont val="Arial"/>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</si>
  <si>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20/01/2021. </t>
    </r>
    <r>
      <rPr>
        <sz val="11"/>
        <color theme="1"/>
        <rFont val="Arial"/>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</si>
  <si>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rPr>
        <b/>
        <sz val="11"/>
        <color theme="1"/>
        <rFont val="Arial"/>
        <family val="2"/>
      </rPr>
      <t>8/10/2021.</t>
    </r>
    <r>
      <rPr>
        <sz val="11"/>
        <color theme="1"/>
        <rFont val="Arial"/>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</si>
  <si>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family val="2"/>
      </rPr>
      <t xml:space="preserve">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</si>
  <si>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HALLAZGO 29. Sistemas de información para el seguimiento a los procesos relacionados con los predios baldíos. ANT. </t>
    </r>
    <r>
      <rPr>
        <sz val="11"/>
        <color theme="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family val="2"/>
      </rPr>
      <t>Procedencia</t>
    </r>
    <r>
      <rPr>
        <sz val="11"/>
        <color theme="1"/>
        <rFont val="Arial"/>
        <family val="2"/>
      </rPr>
      <t xml:space="preserve">
Subdirección de Procesos Agrarios y Gestión Jurídica 120
Subdirección de Procesos Agrarios y Gestión Jurídica 68
</t>
    </r>
    <r>
      <rPr>
        <b/>
        <sz val="11"/>
        <color theme="1"/>
        <rFont val="Arial"/>
        <family val="2"/>
      </rPr>
      <t xml:space="preserve">Tipo de proceso </t>
    </r>
    <r>
      <rPr>
        <sz val="11"/>
        <color theme="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</si>
  <si>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06/07/2022.  </t>
    </r>
    <r>
      <rPr>
        <sz val="11"/>
        <color theme="1"/>
        <rFont val="Arial"/>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</si>
  <si>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family val="2"/>
      </rPr>
      <t xml:space="preserve">15/01/2022. </t>
    </r>
    <r>
      <rPr>
        <sz val="11"/>
        <color theme="1"/>
        <rFont val="Arial"/>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</si>
  <si>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4/04/2022</t>
    </r>
    <r>
      <rPr>
        <sz val="11"/>
        <color theme="1"/>
        <rFont val="Arial"/>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</si>
  <si>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r>
      <rPr>
        <b/>
        <sz val="11"/>
        <color theme="1"/>
        <rFont val="Arial"/>
        <family val="2"/>
      </rPr>
      <t>6/07/2022.</t>
    </r>
    <r>
      <rPr>
        <sz val="11"/>
        <color theme="1"/>
        <rFont val="Arial"/>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</si>
  <si>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family val="2"/>
      </rPr>
      <t>procesos agrarios</t>
    </r>
    <r>
      <rPr>
        <sz val="11"/>
        <rFont val="Arial"/>
        <family val="2"/>
      </rPr>
      <t xml:space="preserve"> se remite el archivo “</t>
    </r>
    <r>
      <rPr>
        <b/>
        <sz val="11"/>
        <rFont val="Arial"/>
        <family val="2"/>
      </rPr>
      <t>Base consolidado SPAGJ Requerimiento Contraloría FINAL</t>
    </r>
    <r>
      <rPr>
        <sz val="11"/>
        <rFont val="Arial"/>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family val="2"/>
      </rPr>
      <t>bases relacionadas con la adjudicación de baldíos y los actos de revocatoria o reversión de estas titulaciones</t>
    </r>
    <r>
      <rPr>
        <sz val="11"/>
        <rFont val="Arial"/>
        <family val="2"/>
      </rPr>
      <t xml:space="preserve">, se remitieron dos archivos de Excel </t>
    </r>
    <r>
      <rPr>
        <b/>
        <sz val="11"/>
        <rFont val="Arial"/>
        <family val="2"/>
      </rPr>
      <t>“SOLICITUD_BASE_SATDD CONTRALORIA” y “BASE DE DATOS REPORTE CONTRALORIA 901 ADJUDICACIONES”</t>
    </r>
    <r>
      <rPr>
        <sz val="11"/>
        <rFont val="Arial"/>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family val="2"/>
      </rPr>
      <t>“INVENTARIO PREDIOS BALDÍOS A FEBRERO 2020”</t>
    </r>
    <r>
      <rPr>
        <sz val="11"/>
        <rFont val="Arial"/>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family val="2"/>
      </rPr>
      <t xml:space="preserve">FOLIOS DE MATRICULA INMOBILIARIA ACTUALIZADA FEBRERO 2020 </t>
    </r>
    <r>
      <rPr>
        <sz val="11"/>
        <rFont val="Arial"/>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</si>
  <si>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20/01/2021. </t>
    </r>
    <r>
      <rPr>
        <sz val="11"/>
        <color theme="1"/>
        <rFont val="Arial"/>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</si>
  <si>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color theme="1"/>
        <rFont val="Arial"/>
        <family val="2"/>
      </rPr>
      <t>8/10/2021.</t>
    </r>
    <r>
      <rPr>
        <sz val="11"/>
        <color theme="1"/>
        <rFont val="Arial"/>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</si>
  <si>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family val="2"/>
      </rPr>
      <t xml:space="preserve">04/04/2022. </t>
    </r>
    <r>
      <rPr>
        <sz val="11"/>
        <color theme="1"/>
        <rFont val="Arial"/>
        <family val="2"/>
      </rPr>
      <t>En atención a las evidencias allegadas la acción de mejora AME-522 presentó cumplimiento, toda vez que, se observaron soportes relacionados con la entrega de la actividad/unidad de medida propuesta en este PMI.</t>
    </r>
  </si>
  <si>
    <r>
      <rPr>
        <b/>
        <sz val="11"/>
        <color theme="1"/>
        <rFont val="Arial"/>
        <family val="2"/>
      </rPr>
      <t xml:space="preserve">17/01/2022. </t>
    </r>
    <r>
      <rPr>
        <sz val="11"/>
        <color theme="1"/>
        <rFont val="Arial"/>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</si>
  <si>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Se solicita pasar el estado de esta acción a ejecutada ya que como avance de producto,</t>
    </r>
    <r>
      <rPr>
        <sz val="11"/>
        <color theme="1"/>
        <rFont val="Arial"/>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</si>
  <si>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rPr>
        <b/>
        <sz val="11"/>
        <color theme="1"/>
        <rFont val="Arial"/>
        <family val="2"/>
      </rPr>
      <t>4/04/2022</t>
    </r>
    <r>
      <rPr>
        <sz val="11"/>
        <color theme="1"/>
        <rFont val="Arial"/>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</si>
  <si>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family val="2"/>
      </rPr>
      <t xml:space="preserve">8/10/2021. </t>
    </r>
    <r>
      <rPr>
        <sz val="11"/>
        <color theme="1"/>
        <rFont val="Arial"/>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</si>
  <si>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family val="2"/>
      </rPr>
      <t>17/01/2022.</t>
    </r>
    <r>
      <rPr>
        <sz val="11"/>
        <color theme="1"/>
        <rFont val="Arial"/>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</si>
  <si>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family val="2"/>
      </rPr>
      <t>Como avance de producto,</t>
    </r>
    <r>
      <rPr>
        <sz val="11"/>
        <color theme="1"/>
        <rFont val="Arial"/>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</si>
  <si>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r>
      <rPr>
        <b/>
        <sz val="11"/>
        <color theme="1"/>
        <rFont val="Arial"/>
        <family val="2"/>
      </rPr>
      <t xml:space="preserve">06/07/2022. </t>
    </r>
    <r>
      <rPr>
        <sz val="11"/>
        <color theme="1"/>
        <rFont val="Arial"/>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</si>
  <si>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family val="2"/>
      </rPr>
      <t>18/10/2022.</t>
    </r>
    <r>
      <rPr>
        <sz val="11"/>
        <color theme="1"/>
        <rFont val="Arial"/>
        <family val="2"/>
      </rPr>
      <t xml:space="preserve"> La Subdirección de Sistemas de Información de Tierras (SSIT) allego evidencias de la primera reunión realizada para el módulo de Persona Natural (pendiente dos) y para el Módulo de Restitución SIT se cuenta con la segunda reunión (pendiente una). Estas reuniones se deben hacer entre la Subdirección de Acceso a Tierras por Demanda y Descongestión y la Subdirección de Sistemas de información de Tierras, con el fin de identificar la operatividad de los dos módulos anteriormente mencionados.
Por lo anterior la acción de mejora AME-523 se encuentra en términos, toda vez que, la fecha de la programación final esta para el 1/04/2023. Se recomienda a la SSIT para próximas evaluaciones adjuntar las actas de reuniones realizadas, además, seguir gestionando los comités faltantes, con el fin de validar el desempeño funcional y proponer ajustes de ser requeridos.
Verificación realizada por el contratista Marco Aurelio Cumbe Andrade.</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</si>
  <si>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</si>
  <si>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16/07/2020.</t>
    </r>
    <r>
      <rPr>
        <sz val="11"/>
        <color theme="1"/>
        <rFont val="Arial"/>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</si>
  <si>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t xml:space="preserve">Durante el 2020 se actualizaron y cargaron al SIG los siguientes documentos metodológicos: 
1. POSPR-F-005 listado de asistencia para actividades comunitarias - enfoques diferenciales
</t>
    </r>
    <r>
      <rPr>
        <b/>
        <sz val="11"/>
        <color theme="1"/>
        <rFont val="Arial"/>
        <family val="2"/>
      </rPr>
      <t xml:space="preserve">2. POSPR-F-007-Ficha-de-Caracterización-Territorial
3. POSPR-F-009-Mapa-de-Actores-Territoriales
</t>
    </r>
    <r>
      <rPr>
        <sz val="11"/>
        <color theme="1"/>
        <rFont val="Arial"/>
        <family val="2"/>
      </rPr>
      <t xml:space="preserve">4. POSPR–G-001-Guía-de-rutas-misionales-de-la-agencia-nacional-de-tierras
</t>
    </r>
    <r>
      <rPr>
        <b/>
        <sz val="11"/>
        <color theme="1"/>
        <rFont val="Arial"/>
        <family val="2"/>
      </rPr>
      <t>5. POSPR-G-003-Guia-enfoque-diferencial en el modelo de atención por oferta</t>
    </r>
    <r>
      <rPr>
        <sz val="11"/>
        <color theme="1"/>
        <rFont val="Arial"/>
        <family val="2"/>
      </rPr>
      <t xml:space="preserve">
</t>
    </r>
    <r>
      <rPr>
        <b/>
        <sz val="11"/>
        <color theme="1"/>
        <rFont val="Arial"/>
        <family val="2"/>
      </rPr>
      <t>6. POSPR-G-004-Guía-Manejo-Conflictividad en el modelo de atención por oferta</t>
    </r>
    <r>
      <rPr>
        <sz val="11"/>
        <color theme="1"/>
        <rFont val="Arial"/>
        <family val="2"/>
      </rPr>
      <t xml:space="preserve">
</t>
    </r>
    <r>
      <rPr>
        <b/>
        <sz val="11"/>
        <color theme="1"/>
        <rFont val="Arial"/>
        <family val="2"/>
      </rPr>
      <t>7. POSPR-G-005_Guia-participacion-ruta-POSPR</t>
    </r>
    <r>
      <rPr>
        <sz val="11"/>
        <color theme="1"/>
        <rFont val="Arial"/>
        <family val="2"/>
      </rPr>
      <t xml:space="preserve">
</t>
    </r>
    <r>
      <rPr>
        <b/>
        <sz val="11"/>
        <color theme="1"/>
        <rFont val="Arial"/>
        <family val="2"/>
      </rPr>
      <t>8. POSPR-G-008-Gestión-de-la-comunicación-en-los-POSPR</t>
    </r>
    <r>
      <rPr>
        <sz val="11"/>
        <color theme="1"/>
        <rFont val="Arial"/>
        <family val="2"/>
      </rPr>
      <t xml:space="preserve">
</t>
    </r>
    <r>
      <rPr>
        <b/>
        <sz val="11"/>
        <color theme="1"/>
        <rFont val="Arial"/>
        <family val="2"/>
      </rPr>
      <t>9. POSPR-G-012-Lecciones aprendidas y buenas prácticas-y-sistematización de experiencias-atención-oferta</t>
    </r>
    <r>
      <rPr>
        <sz val="11"/>
        <color theme="1"/>
        <rFont val="Arial"/>
        <family val="2"/>
      </rPr>
      <t xml:space="preserve">
10. POSPR-F-020-informe-partcipación-comunitaria
</t>
    </r>
    <r>
      <rPr>
        <sz val="11"/>
        <color rgb="FFFF0000"/>
        <rFont val="Arial"/>
        <family val="2"/>
      </rPr>
      <t xml:space="preserve">11. POSPR-F-011-Forma-FISO-PERSONA-NATURAL-V-3
</t>
    </r>
    <r>
      <rPr>
        <sz val="11"/>
        <color theme="1"/>
        <rFont val="Arial"/>
        <family val="2"/>
      </rPr>
      <t xml:space="preserve">12. Instructivo-diligenciamiento-FISO Persona Natural_
</t>
    </r>
    <r>
      <rPr>
        <b/>
        <sz val="11"/>
        <color theme="1"/>
        <rFont val="Arial"/>
        <family val="2"/>
      </rPr>
      <t>13. POSPR-F-019-Croquis-de_-campo</t>
    </r>
    <r>
      <rPr>
        <sz val="11"/>
        <color theme="1"/>
        <rFont val="Arial"/>
        <family val="2"/>
      </rPr>
      <t xml:space="preserve">
</t>
    </r>
    <r>
      <rPr>
        <b/>
        <sz val="11"/>
        <color theme="1"/>
        <rFont val="Arial"/>
        <family val="2"/>
      </rPr>
      <t>14. POSPR-F-022-Acta_colindancia</t>
    </r>
    <r>
      <rPr>
        <sz val="11"/>
        <color theme="1"/>
        <rFont val="Arial"/>
        <family val="2"/>
      </rPr>
      <t xml:space="preserve">
15. POSPR-I-005-Instructivo-redaccion-tec-linderos-y-planos-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https://agenciadetierras-my.sharepoint.com/:f:/g/personal/leidy_zuniga_agenciadetierras_gov_co/ElQEMvTyKGZEspsVtR3d-b4BXsPTs7SSLGAtMeQi2Dgn_A?e=yhthLa</t>
    </r>
  </si>
  <si>
    <r>
      <rPr>
        <b/>
        <sz val="11"/>
        <color theme="1"/>
        <rFont val="Arial"/>
        <family val="2"/>
      </rPr>
      <t xml:space="preserve">20/01/2021. </t>
    </r>
    <r>
      <rPr>
        <sz val="11"/>
        <color theme="1"/>
        <rFont val="Arial"/>
        <family val="2"/>
      </rPr>
      <t xml:space="preserve">Se observó  la elaboración y publicación en el Sistema Integrado de Gestión de los siguientes documentos a partir de la fecha de liberación del informe de auditoría: 
</t>
    </r>
    <r>
      <rPr>
        <b/>
        <sz val="11"/>
        <color theme="1"/>
        <rFont val="Arial"/>
        <family val="2"/>
      </rPr>
      <t>1. POSPR-F-007</t>
    </r>
    <r>
      <rPr>
        <sz val="11"/>
        <color theme="1"/>
        <rFont val="Arial"/>
        <family val="2"/>
      </rPr>
      <t xml:space="preserve">-Ficha-de-Caracterización-Territorial
</t>
    </r>
    <r>
      <rPr>
        <b/>
        <sz val="11"/>
        <color theme="1"/>
        <rFont val="Arial"/>
        <family val="2"/>
      </rPr>
      <t>2. POSPR-F-009</t>
    </r>
    <r>
      <rPr>
        <sz val="11"/>
        <color theme="1"/>
        <rFont val="Arial"/>
        <family val="2"/>
      </rPr>
      <t xml:space="preserve">-Mapa-de-Actores-Territoriales, versión 4 del 04/11/2020.
</t>
    </r>
    <r>
      <rPr>
        <b/>
        <sz val="11"/>
        <color theme="1"/>
        <rFont val="Arial"/>
        <family val="2"/>
      </rPr>
      <t>3. POSPR-G-003</t>
    </r>
    <r>
      <rPr>
        <sz val="11"/>
        <color theme="1"/>
        <rFont val="Arial"/>
        <family val="2"/>
      </rPr>
      <t xml:space="preserve">-Guia-enfoque-diferencial en el modelo de atención por oferta, versión del 04/11/2020.
</t>
    </r>
    <r>
      <rPr>
        <b/>
        <sz val="11"/>
        <color theme="1"/>
        <rFont val="Arial"/>
        <family val="2"/>
      </rPr>
      <t>4. POSPR-G-004</t>
    </r>
    <r>
      <rPr>
        <sz val="11"/>
        <color theme="1"/>
        <rFont val="Arial"/>
        <family val="2"/>
      </rPr>
      <t xml:space="preserve">-Guía-Manejo-Conflictividad en el modelo de atención por oferta, versión 1 del 04/11/2020.
</t>
    </r>
    <r>
      <rPr>
        <b/>
        <sz val="11"/>
        <color theme="1"/>
        <rFont val="Arial"/>
        <family val="2"/>
      </rPr>
      <t>5. POSPR-G-005</t>
    </r>
    <r>
      <rPr>
        <sz val="11"/>
        <color theme="1"/>
        <rFont val="Arial"/>
        <family val="2"/>
      </rPr>
      <t xml:space="preserve">_Guia-participacion-ruta-POSPR, versión 1 del 18/08/2020.
</t>
    </r>
    <r>
      <rPr>
        <b/>
        <sz val="11"/>
        <color theme="1"/>
        <rFont val="Arial"/>
        <family val="2"/>
      </rPr>
      <t>6. POSPR-G-008</t>
    </r>
    <r>
      <rPr>
        <sz val="11"/>
        <color theme="1"/>
        <rFont val="Arial"/>
        <family val="2"/>
      </rPr>
      <t xml:space="preserve">-Gestión-de-la-comunicación-en-los-POSPR, versión 1 del 22/10/2020.
</t>
    </r>
    <r>
      <rPr>
        <b/>
        <sz val="11"/>
        <color theme="1"/>
        <rFont val="Arial"/>
        <family val="2"/>
      </rPr>
      <t>7. POSPR-G-012</t>
    </r>
    <r>
      <rPr>
        <sz val="11"/>
        <color theme="1"/>
        <rFont val="Arial"/>
        <family val="2"/>
      </rPr>
      <t xml:space="preserve">-Lecciones aprendidas y buenas prácticas-y-sistematización de experiencias-atención-oferta, versión 2 del 04/11/2020
</t>
    </r>
    <r>
      <rPr>
        <b/>
        <sz val="11"/>
        <color theme="1"/>
        <rFont val="Arial"/>
        <family val="2"/>
      </rPr>
      <t>8. POSPR-F-019</t>
    </r>
    <r>
      <rPr>
        <sz val="11"/>
        <color theme="1"/>
        <rFont val="Arial"/>
        <family val="2"/>
      </rPr>
      <t xml:space="preserve">-Croquis-de_-campo, versión 1 del 04/11/2020.
</t>
    </r>
    <r>
      <rPr>
        <b/>
        <sz val="11"/>
        <color theme="1"/>
        <rFont val="Arial"/>
        <family val="2"/>
      </rPr>
      <t>9. POSPR-F-022</t>
    </r>
    <r>
      <rPr>
        <sz val="11"/>
        <color theme="1"/>
        <rFont val="Arial"/>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</si>
  <si>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r>
      <rPr>
        <b/>
        <sz val="11"/>
        <color theme="1"/>
        <rFont val="Arial"/>
        <family val="2"/>
      </rPr>
      <t>16/07/2021.</t>
    </r>
    <r>
      <rPr>
        <sz val="11"/>
        <color theme="1"/>
        <rFont val="Arial"/>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family val="2"/>
      </rPr>
      <t>1. POSPR-I-005</t>
    </r>
    <r>
      <rPr>
        <sz val="11"/>
        <color theme="1"/>
        <rFont val="Arial"/>
        <family val="2"/>
      </rPr>
      <t xml:space="preserve"> Redacción Técnica de Linderos y elaboración de Planos,  versión 1 del 04/11/2020.
</t>
    </r>
    <r>
      <rPr>
        <b/>
        <sz val="11"/>
        <color theme="1"/>
        <rFont val="Arial"/>
        <family val="2"/>
      </rPr>
      <t>2. POSPR-G-014</t>
    </r>
    <r>
      <rPr>
        <sz val="11"/>
        <color theme="1"/>
        <rFont val="Arial"/>
        <family val="2"/>
      </rPr>
      <t xml:space="preserve"> Guía-monitoreo-y-seguimiento-seguridad-POSPR, versión 2 del 22/10/2020.
</t>
    </r>
    <r>
      <rPr>
        <b/>
        <sz val="11"/>
        <color theme="1"/>
        <rFont val="Arial"/>
        <family val="2"/>
      </rPr>
      <t>3. POSPR-F-011-Forma-FISO</t>
    </r>
    <r>
      <rPr>
        <sz val="11"/>
        <color theme="1"/>
        <rFont val="Arial"/>
        <family val="2"/>
      </rPr>
      <t xml:space="preserve">-PERSONA-NATURAL-V-3 del 24/09/2020.
</t>
    </r>
    <r>
      <rPr>
        <b/>
        <sz val="11"/>
        <color theme="1"/>
        <rFont val="Arial"/>
        <family val="2"/>
      </rPr>
      <t>4.  POSPR-F-007</t>
    </r>
    <r>
      <rPr>
        <sz val="11"/>
        <color theme="1"/>
        <rFont val="Arial"/>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</si>
  <si>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</si>
  <si>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 xml:space="preserve">16/07/2020. </t>
    </r>
    <r>
      <rPr>
        <sz val="11"/>
        <color theme="1"/>
        <rFont val="Arial"/>
        <family val="2"/>
      </rPr>
      <t>En atención a lo anterior, la acción de mejora presentó cumplimiento, toda vez que se observó 3 informes  de  la gestión de recursos destinados a la financiación de la implementación de POSPR formulados que no cuentan con recursos.</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</si>
  <si>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family val="2"/>
      </rPr>
      <t>Ver evidencias en el siguiente link:</t>
    </r>
    <r>
      <rPr>
        <sz val="11"/>
        <color theme="1"/>
        <rFont val="Arial"/>
        <family val="2"/>
      </rPr>
      <t xml:space="preserve">
https://agenciadetierras-my.sharepoint.com/:f:/g/personal/leidy_zuniga_agenciadetierras_gov_co/ElfLJWX_WgBOh-w_hko5B6oBhHdZW3g90HvsR6UljBDonQ?e=KrO0gz
</t>
    </r>
  </si>
  <si>
    <r>
      <rPr>
        <b/>
        <sz val="11"/>
        <color theme="1"/>
        <rFont val="Arial"/>
        <family val="2"/>
      </rPr>
      <t>20/01/2021.</t>
    </r>
    <r>
      <rPr>
        <sz val="11"/>
        <color theme="1"/>
        <rFont val="Arial"/>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</si>
  <si>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family val="2"/>
      </rPr>
      <t>Para el primer trimestre del 2021</t>
    </r>
    <r>
      <rPr>
        <sz val="11"/>
        <color theme="1"/>
        <rFont val="Arial"/>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family val="2"/>
      </rPr>
      <t>Durante el segundo trimestre se realizaron las siguientes acciones:</t>
    </r>
    <r>
      <rPr>
        <sz val="11"/>
        <color theme="1"/>
        <rFont val="Arial"/>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</si>
  <si>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16/07/2021.  </t>
    </r>
    <r>
      <rPr>
        <sz val="11"/>
        <color theme="1"/>
        <rFont val="Arial"/>
        <family val="2"/>
      </rPr>
      <t>La Dirección de Ordenamiento Social de la Propiedad aportó 3 informes de  la gestión de recursos destinados a la financiación de la implementación de POSPR formulados que no cuentan con recursos, así:</t>
    </r>
    <r>
      <rPr>
        <b/>
        <sz val="11"/>
        <color theme="1"/>
        <rFont val="Arial"/>
        <family val="2"/>
      </rPr>
      <t xml:space="preserve">
INFORME AVANCES PROYECTO DE GESTIÓN DE RECURSOS PARA IMPLEMENTACIÓN POSPR SIN FINANCIACIÓN OCTUBRE-NOVIEMBRE DICIEMBRE 2020, </t>
    </r>
    <r>
      <rPr>
        <sz val="11"/>
        <color theme="1"/>
        <rFont val="Arial"/>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</si>
  <si>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rPr>
        <b/>
        <sz val="11"/>
        <color theme="1"/>
        <rFont val="Arial"/>
        <family val="2"/>
      </rPr>
      <t xml:space="preserve">16/07/2021. </t>
    </r>
    <r>
      <rPr>
        <sz val="11"/>
        <color theme="1"/>
        <rFont val="Arial"/>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</si>
  <si>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 xml:space="preserve">28/01/2021.  </t>
    </r>
    <r>
      <rPr>
        <sz val="11"/>
        <color theme="1"/>
        <rFont val="Arial"/>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family val="2"/>
      </rPr>
      <t xml:space="preserve">
20/01/2021. </t>
    </r>
    <r>
      <rPr>
        <sz val="11"/>
        <color theme="1"/>
        <rFont val="Arial"/>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family val="2"/>
      </rPr>
      <t xml:space="preserve">
 </t>
    </r>
  </si>
  <si>
    <r>
      <t xml:space="preserve">Se solicita pasar esta acción de mejora a estado de </t>
    </r>
    <r>
      <rPr>
        <b/>
        <sz val="11"/>
        <color theme="1"/>
        <rFont val="Arial"/>
        <family val="2"/>
      </rPr>
      <t>"ejecutada"</t>
    </r>
    <r>
      <rPr>
        <sz val="11"/>
        <color theme="1"/>
        <rFont val="Arial"/>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</si>
  <si>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r>
      <t>16/07/2021.</t>
    </r>
    <r>
      <rPr>
        <sz val="11"/>
        <color theme="1"/>
        <rFont val="Arial"/>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</si>
  <si>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family val="2"/>
      </rPr>
      <t xml:space="preserve">21/01/2021.  </t>
    </r>
    <r>
      <rPr>
        <sz val="11"/>
        <color theme="1"/>
        <rFont val="Arial"/>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</si>
  <si>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family val="2"/>
      </rPr>
      <t xml:space="preserve">20/01/2021.  </t>
    </r>
    <r>
      <rPr>
        <sz val="11"/>
        <color theme="1"/>
        <rFont val="Arial"/>
        <family val="2"/>
      </rPr>
      <t xml:space="preserve">La Subdirección de Planeación Operativa aportó los siguientes documentos:
</t>
    </r>
    <r>
      <rPr>
        <b/>
        <sz val="11"/>
        <color theme="1"/>
        <rFont val="Arial"/>
        <family val="2"/>
      </rPr>
      <t>Acta No. 001 del 23/04/2020</t>
    </r>
    <r>
      <rPr>
        <sz val="11"/>
        <color theme="1"/>
        <rFont val="Arial"/>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family val="2"/>
      </rPr>
      <t>Acta No. 002 del 22/05/2020</t>
    </r>
    <r>
      <rPr>
        <sz val="11"/>
        <color theme="1"/>
        <rFont val="Arial"/>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family val="2"/>
      </rPr>
      <t>Acta No. 003 del 23/07/2020</t>
    </r>
    <r>
      <rPr>
        <sz val="11"/>
        <color theme="1"/>
        <rFont val="Arial"/>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family val="2"/>
      </rPr>
      <t>Acta No. 004 del 13/08/2020</t>
    </r>
    <r>
      <rPr>
        <sz val="11"/>
        <color theme="1"/>
        <rFont val="Arial"/>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family val="2"/>
      </rPr>
      <t>Acta No. 005 del 22/10/2020</t>
    </r>
    <r>
      <rPr>
        <sz val="11"/>
        <color theme="1"/>
        <rFont val="Arial"/>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family val="2"/>
      </rPr>
      <t>Acta No. 006 del 27/11/2020</t>
    </r>
    <r>
      <rPr>
        <sz val="11"/>
        <color theme="1"/>
        <rFont val="Arial"/>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</si>
  <si>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rPr>
        <b/>
        <sz val="11"/>
        <color theme="1"/>
        <rFont val="Arial"/>
        <family val="2"/>
      </rPr>
      <t xml:space="preserve">12/07/2021. </t>
    </r>
    <r>
      <rPr>
        <sz val="11"/>
        <color theme="1"/>
        <rFont val="Arial"/>
        <family val="2"/>
      </rPr>
      <t xml:space="preserve"> En atención a los avances de gestión y soportes allegados, se observó el cumplimiento de la acción de mejora, toda vez que se evidenció la matriz que relaciona los 20 Procesos identificados y priorizados.</t>
    </r>
  </si>
  <si>
    <r>
      <t xml:space="preserve">Se han identificado 11 procesos de recuperación y de clarificación para priorizar:
</t>
    </r>
    <r>
      <rPr>
        <b/>
        <sz val="11"/>
        <color theme="1"/>
        <rFont val="Arial"/>
        <family val="2"/>
      </rPr>
      <t>OBSERVACIONES 26/01/2021.S</t>
    </r>
    <r>
      <rPr>
        <sz val="11"/>
        <color theme="1"/>
        <rFont val="Arial"/>
        <family val="2"/>
      </rPr>
      <t xml:space="preserve">e incluyó una base de datos que se encuentran en la columna AH 539. Se adjunta evidencias para su respectivo análisis. Se anexa evidencia. 
</t>
    </r>
  </si>
  <si>
    <r>
      <rPr>
        <b/>
        <sz val="11"/>
        <color theme="1"/>
        <rFont val="Arial"/>
        <family val="2"/>
      </rPr>
      <t xml:space="preserve">22/01/2021.  </t>
    </r>
    <r>
      <rPr>
        <sz val="11"/>
        <color theme="1"/>
        <rFont val="Arial"/>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</si>
  <si>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family val="2"/>
      </rPr>
      <t xml:space="preserve">12/07/2021. </t>
    </r>
    <r>
      <rPr>
        <sz val="11"/>
        <color theme="1"/>
        <rFont val="Arial"/>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family val="2"/>
      </rPr>
      <t xml:space="preserve">". </t>
    </r>
  </si>
  <si>
    <r>
      <rPr>
        <b/>
        <sz val="11"/>
        <color theme="1"/>
        <rFont val="Arial"/>
        <family val="2"/>
      </rPr>
      <t xml:space="preserve">12/07/2021.  </t>
    </r>
    <r>
      <rPr>
        <sz val="11"/>
        <color theme="1"/>
        <rFont val="Arial"/>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</si>
  <si>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family val="2"/>
      </rPr>
      <t xml:space="preserve">22/01/2021.  </t>
    </r>
    <r>
      <rPr>
        <sz val="11"/>
        <color theme="1"/>
        <rFont val="Arial"/>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</si>
  <si>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12/07/2021</t>
    </r>
    <r>
      <rPr>
        <sz val="11"/>
        <color theme="1"/>
        <rFont val="Arial"/>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</si>
  <si>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</si>
  <si>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no reportó avances de gestión,  se encuentra en términos, no obstante su ejecución está programada para el periodo comprendido del 17/11/2020 al 30/04/2021.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</si>
  <si>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</si>
  <si>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family val="2"/>
      </rPr>
      <t>19/07/2021.</t>
    </r>
    <r>
      <rPr>
        <sz val="11"/>
        <color theme="1"/>
        <rFont val="Arial"/>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family val="2"/>
      </rPr>
      <t xml:space="preserve">
12/07/2021.  </t>
    </r>
    <r>
      <rPr>
        <sz val="11"/>
        <color theme="1"/>
        <rFont val="Arial"/>
        <family val="2"/>
      </rPr>
      <t>La Subdirección de Seguridad Jurídica de Tierras informó que,</t>
    </r>
    <r>
      <rPr>
        <b/>
        <sz val="11"/>
        <color theme="1"/>
        <rFont val="Arial"/>
        <family val="2"/>
      </rPr>
      <t xml:space="preserve"> </t>
    </r>
    <r>
      <rPr>
        <sz val="11"/>
        <color theme="1"/>
        <rFont val="Arial"/>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family val="2"/>
      </rPr>
      <t xml:space="preserve"> </t>
    </r>
    <r>
      <rPr>
        <sz val="11"/>
        <color theme="1"/>
        <rFont val="Arial"/>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</si>
  <si>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family val="2"/>
      </rPr>
      <t xml:space="preserve">
21/10/2021. </t>
    </r>
    <r>
      <rPr>
        <sz val="11"/>
        <color theme="1"/>
        <rFont val="Arial"/>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</si>
  <si>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family val="2"/>
      </rPr>
      <t xml:space="preserve">HALLAZGO 30. Avances en el marco de los procesos de ordenamiento social de la propiedad. (ANT). </t>
    </r>
    <r>
      <rPr>
        <sz val="11"/>
        <color theme="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family val="2"/>
      </rPr>
      <t xml:space="preserve">Tabla No. 35 - Estado de los Planes de Ordenamiento Social de la propiedad Rural,  </t>
    </r>
    <r>
      <rPr>
        <sz val="11"/>
        <color theme="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family val="2"/>
      </rPr>
      <t xml:space="preserve">
</t>
    </r>
  </si>
  <si>
    <r>
      <rPr>
        <b/>
        <sz val="11"/>
        <color theme="1"/>
        <rFont val="Arial"/>
        <family val="2"/>
      </rPr>
      <t>01/04/2022.</t>
    </r>
    <r>
      <rPr>
        <sz val="11"/>
        <color theme="1"/>
        <rFont val="Arial"/>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family val="2"/>
      </rPr>
      <t xml:space="preserve">VIDA TRANQUILA: </t>
    </r>
    <r>
      <rPr>
        <sz val="11"/>
        <color theme="1"/>
        <rFont val="Arial"/>
        <family val="2"/>
      </rPr>
      <t xml:space="preserve">
Enero: 20223100052221 
Febrero: 20223100154411, 20223100117691 
Marzo: 20223100262381, 20223100262711 
</t>
    </r>
    <r>
      <rPr>
        <b/>
        <sz val="11"/>
        <color theme="1"/>
        <rFont val="Arial"/>
        <family val="2"/>
      </rPr>
      <t xml:space="preserve">ASAMBLEA: </t>
    </r>
    <r>
      <rPr>
        <sz val="11"/>
        <color theme="1"/>
        <rFont val="Arial"/>
        <family val="2"/>
      </rPr>
      <t xml:space="preserve">
Febrero: 20223100155191, 20223100161811 (oficio completando el 20223100155191) 
Marzo: 20223100260121 
</t>
    </r>
    <r>
      <rPr>
        <b/>
        <sz val="11"/>
        <color theme="1"/>
        <rFont val="Arial"/>
        <family val="2"/>
      </rPr>
      <t xml:space="preserve">LA CABAÑA: </t>
    </r>
    <r>
      <rPr>
        <sz val="11"/>
        <color theme="1"/>
        <rFont val="Arial"/>
        <family val="2"/>
      </rPr>
      <t xml:space="preserve">
Enero: 20223100047711,  
Febrero: 20223100153221,  
Marzo: 20223100282131 
</t>
    </r>
    <r>
      <rPr>
        <b/>
        <sz val="11"/>
        <color theme="1"/>
        <rFont val="Arial"/>
        <family val="2"/>
      </rPr>
      <t xml:space="preserve">SIN NOMBRE - MARTHA SANCHEZ HERNANDEZ 2 </t>
    </r>
    <r>
      <rPr>
        <sz val="11"/>
        <color theme="1"/>
        <rFont val="Arial"/>
        <family val="2"/>
      </rPr>
      <t xml:space="preserve">
Enero: 20223100022391 
Febrero: 20223100152661 
Marzo: 20223100255411 
</t>
    </r>
    <r>
      <rPr>
        <b/>
        <sz val="11"/>
        <color theme="1"/>
        <rFont val="Arial"/>
        <family val="2"/>
      </rPr>
      <t xml:space="preserve">SIN NOMBRE - MARTHA SANCHEZ HERNANDEZ 1 </t>
    </r>
    <r>
      <rPr>
        <sz val="11"/>
        <color theme="1"/>
        <rFont val="Arial"/>
        <family val="2"/>
      </rPr>
      <t xml:space="preserve">
Enero: 20223100022061 
Febrero: 20223100152151 
Marzo: 20223100255011 
</t>
    </r>
    <r>
      <rPr>
        <b/>
        <sz val="11"/>
        <color theme="1"/>
        <rFont val="Arial"/>
        <family val="2"/>
      </rPr>
      <t xml:space="preserve">MARACANA: </t>
    </r>
    <r>
      <rPr>
        <sz val="11"/>
        <color theme="1"/>
        <rFont val="Arial"/>
        <family val="2"/>
      </rPr>
      <t xml:space="preserve">
Enero: 20223100021101, 20223100020931, 20223100020731,  
Febrero: 20223100151251, 20223100179341, 20223100150471, 20223100150381 
Marzo: 20223100254331, 20223100281911, 20223100253921, 20223100253341 
</t>
    </r>
    <r>
      <rPr>
        <b/>
        <sz val="11"/>
        <color theme="1"/>
        <rFont val="Arial"/>
        <family val="2"/>
      </rPr>
      <t xml:space="preserve">VEGAS DEL ENCANTO </t>
    </r>
    <r>
      <rPr>
        <sz val="11"/>
        <color theme="1"/>
        <rFont val="Arial"/>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</si>
  <si>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family val="2"/>
      </rPr>
      <t xml:space="preserve">25/07/2022.   </t>
    </r>
    <r>
      <rPr>
        <sz val="11"/>
        <color theme="1"/>
        <rFont val="Arial"/>
        <family val="2"/>
      </rPr>
      <t>La Subdirección de Seguridad Jurídica de Tierras en fase preliminar señaló que</t>
    </r>
    <r>
      <rPr>
        <b/>
        <sz val="11"/>
        <color theme="1"/>
        <rFont val="Arial"/>
        <family val="2"/>
      </rPr>
      <t>,  e</t>
    </r>
    <r>
      <rPr>
        <sz val="11"/>
        <color theme="1"/>
        <rFont val="Arial"/>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family val="2"/>
      </rPr>
      <t xml:space="preserve">
19/07/2022.</t>
    </r>
    <r>
      <rPr>
        <sz val="11"/>
        <color theme="1"/>
        <rFont val="Arial"/>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family val="2"/>
      </rPr>
      <t>VEGAS DEL ENCANTO:</t>
    </r>
    <r>
      <rPr>
        <sz val="11"/>
        <color theme="1"/>
        <rFont val="Arial"/>
        <family val="2"/>
      </rPr>
      <t xml:space="preserve">
Abril: 20223100412221, 20223100412381, 
Mayo: 20223100585191, 20223100585211, 20223100585231
Junio: 20223100730121, 20223100730141, 20223100730081
</t>
    </r>
    <r>
      <rPr>
        <b/>
        <sz val="11"/>
        <color theme="1"/>
        <rFont val="Arial"/>
        <family val="2"/>
      </rPr>
      <t>MARACANA:</t>
    </r>
    <r>
      <rPr>
        <sz val="11"/>
        <color theme="1"/>
        <rFont val="Arial"/>
        <family val="2"/>
      </rPr>
      <t xml:space="preserve">
Abril: 20223100343511, 20223100411901, 20223100414621, 20223100458571, 20223100343831, 
Mayo: 20223100585401, 20223100585421, 20223100564831, 
Junio: 20223100730771, 20223100730861, 20223100730841
</t>
    </r>
    <r>
      <rPr>
        <b/>
        <sz val="11"/>
        <color theme="1"/>
        <rFont val="Arial"/>
        <family val="2"/>
      </rPr>
      <t>PARAISO:</t>
    </r>
    <r>
      <rPr>
        <sz val="11"/>
        <color theme="1"/>
        <rFont val="Arial"/>
        <family val="2"/>
      </rPr>
      <t xml:space="preserve">
Abril: 20223100476771
Mayo: 20223100585511
Junio: 20223100672331
</t>
    </r>
    <r>
      <rPr>
        <b/>
        <sz val="11"/>
        <color theme="1"/>
        <rFont val="Arial"/>
        <family val="2"/>
      </rPr>
      <t>LA CABAÑA:</t>
    </r>
    <r>
      <rPr>
        <sz val="11"/>
        <color theme="1"/>
        <rFont val="Arial"/>
        <family val="2"/>
      </rPr>
      <t xml:space="preserve">
Abril: 20223100388821, 20223100390221
Mayo: 20223100575681, 20223100575931
Junio: 20223100706311
</t>
    </r>
    <r>
      <rPr>
        <b/>
        <sz val="11"/>
        <color theme="1"/>
        <rFont val="Arial"/>
        <family val="2"/>
      </rPr>
      <t>ASAMBLEA:</t>
    </r>
    <r>
      <rPr>
        <sz val="11"/>
        <color theme="1"/>
        <rFont val="Arial"/>
        <family val="2"/>
      </rPr>
      <t xml:space="preserve">
Abril: 20223100389941
Mayo: 20223100576161, 20223100583561
Junio: 20223100714731, 20223100699801
</t>
    </r>
    <r>
      <rPr>
        <b/>
        <sz val="11"/>
        <color theme="1"/>
        <rFont val="Arial"/>
        <family val="2"/>
      </rPr>
      <t>VIDA TRANQUILA:</t>
    </r>
    <r>
      <rPr>
        <sz val="11"/>
        <color theme="1"/>
        <rFont val="Arial"/>
        <family val="2"/>
      </rPr>
      <t xml:space="preserve">
Abril: 20223100388231
Mayo: 20223100576041, 20223100583471
Junio: 20223100714881, 20223100699941
</t>
    </r>
    <r>
      <rPr>
        <b/>
        <sz val="11"/>
        <color theme="1"/>
        <rFont val="Arial"/>
        <family val="2"/>
      </rPr>
      <t>EL CAUCHERAZO:</t>
    </r>
    <r>
      <rPr>
        <sz val="11"/>
        <color theme="1"/>
        <rFont val="Arial"/>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</si>
  <si>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family val="2"/>
      </rPr>
      <t xml:space="preserve">24/10/2022:  </t>
    </r>
    <r>
      <rPr>
        <sz val="11"/>
        <color theme="1"/>
        <rFont val="Arial"/>
        <family val="2"/>
      </rPr>
      <t>La Subdirección de Seguridad Jurídica de Tierras en fase preliminar indicó que, en el párrafo final de la observación de Control Interno, se señalan 43 comunicaciones, pero lo reportado corresponde a 33. Por lo tanto, se solicita se corrija la cantidad.
En atención a las observaciones allegadas, se realizó el ajuste correspondiente, a saber:
La acción de mejora se encuentra en términos, su finalización esta programada para el 30/12/2022, para el periodo evaluado reportó avances de gestión documentados, relacionados con la elaboración de 33 comunicaciones en los casos de Las Vegas del Encanto, Maracaná, La Cabaña, El Paraíso, Maracaná, La Asamblea, Vida tranquila y El Caucherazo.</t>
    </r>
    <r>
      <rPr>
        <b/>
        <sz val="11"/>
        <color theme="1"/>
        <rFont val="Arial"/>
        <family val="2"/>
      </rPr>
      <t xml:space="preserve">
18/10/2022.</t>
    </r>
    <r>
      <rPr>
        <sz val="11"/>
        <color theme="1"/>
        <rFont val="Arial"/>
        <family val="2"/>
      </rPr>
      <t xml:space="preserve">  La Subdirección de Seguridad Jurídica de Tierras indicó que, en el tercer trimestre de la vigencia 2022, se expidieron 33 oficios entre los meses de julio, agosto y septiembre (29 de septiembre) de 2022 - relación que se realiza a continuación:
</t>
    </r>
    <r>
      <rPr>
        <b/>
        <sz val="11"/>
        <color theme="1"/>
        <rFont val="Arial"/>
        <family val="2"/>
      </rPr>
      <t xml:space="preserve">Las Vegas del Encanto (10 solicitudes):  </t>
    </r>
    <r>
      <rPr>
        <sz val="11"/>
        <color theme="1"/>
        <rFont val="Arial"/>
        <family val="2"/>
      </rPr>
      <t xml:space="preserve">
Julio: 20223100840881, 20223100858861, 20223100858971 
Agosto: 20223101016981, 20223101017041, 20223101016901 
Septiembre: 20223101180821, 20223101180901, 20223101180771, 20223101180761 
</t>
    </r>
    <r>
      <rPr>
        <b/>
        <sz val="11"/>
        <color theme="1"/>
        <rFont val="Arial"/>
        <family val="2"/>
      </rPr>
      <t xml:space="preserve">Maracaná: (6 solicitudes):  </t>
    </r>
    <r>
      <rPr>
        <sz val="11"/>
        <color theme="1"/>
        <rFont val="Arial"/>
        <family val="2"/>
      </rPr>
      <t xml:space="preserve">
Julio: 20223100859301, 20223100859031, 20223100859211 
Agosto: 20223101017071, 20223101017101 
Septiembre: 20223101181971 
</t>
    </r>
    <r>
      <rPr>
        <b/>
        <sz val="11"/>
        <color theme="1"/>
        <rFont val="Arial"/>
        <family val="2"/>
      </rPr>
      <t xml:space="preserve">El Paraíso: (1 solicitudes):  </t>
    </r>
    <r>
      <rPr>
        <sz val="11"/>
        <color theme="1"/>
        <rFont val="Arial"/>
        <family val="2"/>
      </rPr>
      <t xml:space="preserve">
Julio: 20223100859561 
</t>
    </r>
    <r>
      <rPr>
        <b/>
        <sz val="11"/>
        <color theme="1"/>
        <rFont val="Arial"/>
        <family val="2"/>
      </rPr>
      <t xml:space="preserve">La Cabaña: (1 solicitudes): </t>
    </r>
    <r>
      <rPr>
        <sz val="11"/>
        <color theme="1"/>
        <rFont val="Arial"/>
        <family val="2"/>
      </rPr>
      <t xml:space="preserve">
Julio: 20223100874231 
</t>
    </r>
    <r>
      <rPr>
        <b/>
        <sz val="11"/>
        <color theme="1"/>
        <rFont val="Arial"/>
        <family val="2"/>
      </rPr>
      <t xml:space="preserve">La Asamblea: (1 solicitudes): </t>
    </r>
    <r>
      <rPr>
        <sz val="11"/>
        <color theme="1"/>
        <rFont val="Arial"/>
        <family val="2"/>
      </rPr>
      <t xml:space="preserve">
Julio: 20223100874781 
</t>
    </r>
    <r>
      <rPr>
        <b/>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sz val="11"/>
        <color theme="1"/>
        <rFont val="Arial"/>
        <family val="2"/>
      </rPr>
      <t xml:space="preserve">El Caucherazo: (8 solicitudes): </t>
    </r>
    <r>
      <rPr>
        <sz val="11"/>
        <color theme="1"/>
        <rFont val="Arial"/>
        <family val="2"/>
      </rPr>
      <t xml:space="preserve">
Julio: 20223100875351, 20223100875431, 20223100875541 
Agosto: 20223101012961, 20223101017361, 20223101017301 
Septiembre: 20223101185681, 20223101185651 
La acción de mejora se encuentra en términos, su finalización esta programada para el 30/12/2022, para el periodo evaluado reportó avances de gestión documentados, relacionados con la elaboración de 43 comunicaciones en los casos de Las Vegas del Encanto, Maracaná, La Cabaña, El Paraíso, Maracaná, La Asamblea, Vida tranquila y El Caucherazo.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</si>
  <si>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</si>
  <si>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</si>
  <si>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</si>
  <si>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</si>
  <si>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family val="2"/>
      </rPr>
      <t xml:space="preserve">
</t>
    </r>
    <r>
      <rPr>
        <sz val="11"/>
        <color theme="1"/>
        <rFont val="Arial"/>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family val="2"/>
      </rPr>
      <t xml:space="preserve">
</t>
    </r>
    <r>
      <rPr>
        <sz val="11"/>
        <color theme="1"/>
        <rFont val="Arial"/>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</si>
  <si>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 xml:space="preserve">21/10/2021.  </t>
    </r>
    <r>
      <rPr>
        <sz val="11"/>
        <color theme="1"/>
        <rFont val="Arial"/>
        <family val="2"/>
      </rPr>
      <t xml:space="preserve">La Subdirección de Seguridad Jurídica de Tierras aportó los siguientes Autos de Cierre de etapa probatoria:
</t>
    </r>
    <r>
      <rPr>
        <b/>
        <sz val="11"/>
        <color theme="1"/>
        <rFont val="Arial"/>
        <family val="2"/>
      </rPr>
      <t>1. AUTO No. *20203100088749* DEL 2020-12-29 18:30 DE 2020,</t>
    </r>
    <r>
      <rPr>
        <sz val="11"/>
        <color theme="1"/>
        <rFont val="Arial"/>
        <family val="2"/>
      </rPr>
      <t xml:space="preserve"> predio denominado "PLAYA DEL MUERTO” ubicado en la jurisdicción del municipio de Santa Marta, departamento del Magdalena.
</t>
    </r>
    <r>
      <rPr>
        <b/>
        <sz val="11"/>
        <color theme="1"/>
        <rFont val="Arial"/>
        <family val="2"/>
      </rPr>
      <t>2. AUTO No. 20213100075209 del 2021-09-20</t>
    </r>
    <r>
      <rPr>
        <sz val="11"/>
        <color theme="1"/>
        <rFont val="Arial"/>
        <family val="2"/>
      </rPr>
      <t xml:space="preserve">, del predio denominado “ZOILA ESTHER”, ubicado en el municipio de Santa Marta, departamento de Magdalena.
</t>
    </r>
    <r>
      <rPr>
        <b/>
        <sz val="11"/>
        <color theme="1"/>
        <rFont val="Arial"/>
        <family val="2"/>
      </rPr>
      <t>3. AUTO No. 20213100075239 del 2021-09-20</t>
    </r>
    <r>
      <rPr>
        <sz val="11"/>
        <color theme="1"/>
        <rFont val="Arial"/>
        <family val="2"/>
      </rPr>
      <t xml:space="preserve">, predio denominado “CABO SAN JUAN”, ubicado en el municipio de Santa Marta, departamento de Magdalena.
</t>
    </r>
    <r>
      <rPr>
        <b/>
        <sz val="11"/>
        <color theme="1"/>
        <rFont val="Arial"/>
        <family val="2"/>
      </rPr>
      <t>4. AUTO No. 20213100077839 del 2021-09-27</t>
    </r>
    <r>
      <rPr>
        <sz val="11"/>
        <color theme="1"/>
        <rFont val="Arial"/>
        <family val="2"/>
      </rPr>
      <t xml:space="preserve">, del predio “LA FLORESTA”, ubicado en jurisdicción del municipio de San Juan del Cesar, departamento de La Guajira.
</t>
    </r>
    <r>
      <rPr>
        <b/>
        <sz val="11"/>
        <color theme="1"/>
        <rFont val="Arial"/>
        <family val="2"/>
      </rPr>
      <t>5. AUTO No. *20203100088289* DEL 2020-12-23 16:24 DE 2020</t>
    </r>
    <r>
      <rPr>
        <sz val="11"/>
        <color theme="1"/>
        <rFont val="Arial"/>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</si>
  <si>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family val="2"/>
      </rPr>
      <t>01/04/2022.</t>
    </r>
    <r>
      <rPr>
        <sz val="11"/>
        <color theme="1"/>
        <rFont val="Arial"/>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</si>
  <si>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t>Durante el segundo trimestre de la vigencia 2022, se expidió 1 auto de cierre de etapa probatoria:
1. Auto No. 20223100034919 del 10 de mayo de 2022, "</t>
    </r>
    <r>
      <rPr>
        <i/>
        <sz val="11"/>
        <rFont val="Arial"/>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family val="2"/>
      </rPr>
      <t>Dicho acto administrativo se anexa.  La actividad se encuentra dentro de los términos y tiene como fecha de terminación el 30 de diciembre de 2022.</t>
    </r>
  </si>
  <si>
    <r>
      <rPr>
        <b/>
        <sz val="11"/>
        <color theme="1"/>
        <rFont val="Arial"/>
        <family val="2"/>
      </rPr>
      <t>19/07/2022.</t>
    </r>
    <r>
      <rPr>
        <sz val="11"/>
        <color theme="1"/>
        <rFont val="Arial"/>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</si>
  <si>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family val="2"/>
      </rPr>
      <t>18/10/2022.</t>
    </r>
    <r>
      <rPr>
        <sz val="11"/>
        <color theme="1"/>
        <rFont val="Arial"/>
        <family val="2"/>
      </rPr>
      <t xml:space="preserve">  La Subdirección de Seguridad Jurídica de Tierras indicó que, durante el tercer trimestre de la vigencia 2022 no se expidieron actos administrativos de cierre de etapa probatoria. 
La acción de mejora se encuentra en términos, su finalización esta proyectada para el 30/12/2022, lo anterior, en articulación a los casos priorizados en la acción AME-528.</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</si>
  <si>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</si>
  <si>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</si>
  <si>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</si>
  <si>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</si>
  <si>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family val="2"/>
      </rPr>
      <t xml:space="preserve">
</t>
    </r>
    <r>
      <rPr>
        <sz val="11"/>
        <color theme="1"/>
        <rFont val="Arial"/>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</si>
  <si>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20/10/2021.</t>
    </r>
    <r>
      <rPr>
        <sz val="11"/>
        <color theme="1"/>
        <rFont val="Arial"/>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</si>
  <si>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t xml:space="preserve">21/01/2022.  </t>
    </r>
    <r>
      <rPr>
        <sz val="11"/>
        <color theme="1"/>
        <rFont val="Arial"/>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family val="2"/>
      </rPr>
      <t xml:space="preserve">
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</si>
  <si>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01/04/2022.  </t>
    </r>
    <r>
      <rPr>
        <sz val="11"/>
        <color theme="1"/>
        <rFont val="Arial"/>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family val="2"/>
      </rPr>
      <t>”.  Se observa el avance acumulado de 13 de 20 Resoluciones que finalicen procesos agrarios de clarificación y recuperación de baldíos.</t>
    </r>
  </si>
  <si>
    <r>
      <t xml:space="preserve">19/07/2022. </t>
    </r>
    <r>
      <rPr>
        <sz val="11"/>
        <color theme="1"/>
        <rFont val="Arial"/>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</si>
  <si>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t xml:space="preserve">24/10/2022.  </t>
    </r>
    <r>
      <rPr>
        <sz val="11"/>
        <color theme="1"/>
        <rFont val="Arial"/>
        <family val="2"/>
      </rPr>
      <t>La Subdirección de Seguridad Jurídica de Tierras en fase preliminar indicó que, en el párrafo final de la observación de Control Interno se recomienda individualizar los nombres de los predios denominados Martha Sánchez 1 y Martha Sánchez 2, pues como se encuentra redactado, se entiende que se habla de un único predio.</t>
    </r>
    <r>
      <rPr>
        <b/>
        <sz val="11"/>
        <color theme="1"/>
        <rFont val="Arial"/>
        <family val="2"/>
      </rPr>
      <t xml:space="preserve">
</t>
    </r>
    <r>
      <rPr>
        <sz val="11"/>
        <color theme="1"/>
        <rFont val="Arial"/>
        <family val="2"/>
      </rPr>
      <t xml:space="preserve">
En atención a las observaciones allegadas, se realizó el ajuste correspondiente, a saber: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Martha Sanchez 2.
</t>
    </r>
    <r>
      <rPr>
        <b/>
        <sz val="11"/>
        <color theme="1"/>
        <rFont val="Arial"/>
        <family val="2"/>
      </rPr>
      <t xml:space="preserve">
18/10/2022.  </t>
    </r>
    <r>
      <rPr>
        <sz val="11"/>
        <color theme="1"/>
        <rFont val="Arial"/>
        <family val="2"/>
      </rPr>
      <t>La Subdirección de Seguridad Jurídica de Tierras informó que, en el tercer trimestre de la vigencia 2022, se expidió 1 acto administrativo finalizando un proceso de clarificación de la propiedad, que se relaciona a continuación:
1. Resolución No. 20223100270476 de 28 de septiembre de 2022: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2.</t>
    </r>
  </si>
  <si>
    <r>
      <rPr>
        <b/>
        <sz val="11"/>
        <rFont val="Arial"/>
        <family val="2"/>
      </rPr>
      <t xml:space="preserve">Hallazgo 1. Identificación de beneficiarios del Fondo de Tierras para la Reforma Rural Integral  </t>
    </r>
    <r>
      <rPr>
        <sz val="11"/>
        <rFont val="Arial"/>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family val="2"/>
      </rPr>
      <t>.  
En cuanto a lo señalado por la CGR</t>
    </r>
    <r>
      <rPr>
        <sz val="11"/>
        <color rgb="FFFF0000"/>
        <rFont val="Arial"/>
        <family val="2"/>
      </rPr>
      <t xml:space="preserve"> frente a las 1021 adjudicaciones realizadas a través de la subcuenta de población campesina, en las que solo 852 corresponden a sujetos de ordenamiento inscritos en el RESO</t>
    </r>
    <r>
      <rPr>
        <sz val="11"/>
        <rFont val="Arial"/>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</si>
  <si>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presentó cumplimiento, toda vez que, se observó el protocolo para el manejo de la información.</t>
    </r>
  </si>
  <si>
    <r>
      <rPr>
        <b/>
        <sz val="11"/>
        <color theme="1"/>
        <rFont val="Arial"/>
        <family val="2"/>
      </rPr>
      <t xml:space="preserve">14/07/2021.  </t>
    </r>
    <r>
      <rPr>
        <sz val="11"/>
        <color theme="1"/>
        <rFont val="Arial"/>
        <family val="2"/>
      </rPr>
      <t>En atención a las evidencias allegadas, la acción de mejora presentó cumplimiento, toda vez que, se observó soportes de la capacitación mediante la cual se socialice el nuevo protocolo.</t>
    </r>
  </si>
  <si>
    <r>
      <rPr>
        <b/>
        <sz val="11"/>
        <rFont val="Arial"/>
        <family val="2"/>
      </rPr>
      <t xml:space="preserve">Hallazgo 1. Identificación de beneficiarios del Fondo de Tierras para la Reforma Rural Integral  </t>
    </r>
    <r>
      <rPr>
        <sz val="11"/>
        <rFont val="Arial"/>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</si>
  <si>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t>
    </r>
  </si>
  <si>
    <r>
      <rPr>
        <b/>
        <sz val="11"/>
        <color theme="1"/>
        <rFont val="Arial"/>
        <family val="2"/>
      </rPr>
      <t xml:space="preserve">Se solicita pasar el estado de esta acción a ejecutada, </t>
    </r>
    <r>
      <rPr>
        <sz val="11"/>
        <color theme="1"/>
        <rFont val="Arial"/>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</si>
  <si>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color theme="1"/>
        <rFont val="Arial"/>
        <family val="2"/>
      </rPr>
      <t>11/10/2021.</t>
    </r>
    <r>
      <rPr>
        <sz val="11"/>
        <color theme="1"/>
        <rFont val="Arial"/>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</si>
  <si>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family val="2"/>
      </rPr>
      <t>19/07/2021.</t>
    </r>
    <r>
      <rPr>
        <sz val="11"/>
        <color theme="1"/>
        <rFont val="Arial"/>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</si>
  <si>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</si>
  <si>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family val="2"/>
      </rPr>
      <t xml:space="preserve">05/01/2022. </t>
    </r>
    <r>
      <rPr>
        <sz val="11"/>
        <color theme="1"/>
        <rFont val="Arial"/>
        <family val="2"/>
      </rPr>
      <t xml:space="preserve"> La acción de mejora se encuentra en términos, su ejecución se programó para el periodo comprendido del 15/02/2021 al 31/12/2023.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</si>
  <si>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01/07/2023; para el periodo evaluado no reportó avances de gestión.</t>
    </r>
  </si>
  <si>
    <r>
      <rPr>
        <b/>
        <sz val="11"/>
        <color theme="1"/>
        <rFont val="Arial"/>
        <family val="2"/>
      </rPr>
      <t>05/07/2022.</t>
    </r>
    <r>
      <rPr>
        <sz val="11"/>
        <color theme="1"/>
        <rFont val="Arial"/>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</si>
  <si>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family val="2"/>
      </rPr>
      <t>30/09/2022</t>
    </r>
    <r>
      <rPr>
        <sz val="11"/>
        <color theme="1"/>
        <rFont val="Arial"/>
        <family val="2"/>
      </rPr>
      <t>. La acción de mejora se encuentra términos, su finalización está programada para el 01/07/2023.</t>
    </r>
  </si>
  <si>
    <r>
      <rPr>
        <b/>
        <sz val="11"/>
        <color theme="1"/>
        <rFont val="Arial"/>
        <family val="2"/>
      </rPr>
      <t xml:space="preserve">06/10/2022. </t>
    </r>
    <r>
      <rPr>
        <sz val="11"/>
        <color theme="1"/>
        <rFont val="Arial"/>
        <family val="2"/>
      </rPr>
      <t xml:space="preserve"> La Dirección de Acceso a Tierras indicó que, la acción de mejora se encuentra términos, su finalización está programada para el 01/07/2023.
La acción de mejora se encuentra en términos, su ejecución esta planificada para finalización el 01/07/2023.  Para el periodo evaluado no se allegaron avances de gestión, sin embargo, es preciso indicar que la acción se planificó para inicio desde el 1/07/2021,  por lo cual se invita a la Dirección a reportar los avances de gestión alcanzados.</t>
    </r>
  </si>
  <si>
    <r>
      <rPr>
        <b/>
        <sz val="11"/>
        <color theme="1"/>
        <rFont val="Arial"/>
        <family val="2"/>
      </rPr>
      <t xml:space="preserve">Hallazgo 2. Entrega de tierras conforme al Plan Marco de Implementación -PMI- </t>
    </r>
    <r>
      <rPr>
        <sz val="11"/>
        <color theme="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</si>
  <si>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25/07/2022.</t>
    </r>
    <r>
      <rPr>
        <sz val="11"/>
        <color theme="1"/>
        <rFont val="Arial"/>
        <family val="2"/>
      </rPr>
      <t xml:space="preserve">  La acción de mejora presentó cumplimiento, toda vez que, se observó base de datos con relación de 82.175 hectáreas entregadas.</t>
    </r>
  </si>
  <si>
    <r>
      <rPr>
        <b/>
        <sz val="11"/>
        <color theme="1"/>
        <rFont val="Arial"/>
        <family val="2"/>
      </rPr>
      <t>19/07/2021.</t>
    </r>
    <r>
      <rPr>
        <sz val="11"/>
        <color theme="1"/>
        <rFont val="Arial"/>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</si>
  <si>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</si>
  <si>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r>
      <rPr>
        <b/>
        <sz val="11"/>
        <color theme="1"/>
        <rFont val="Arial"/>
        <family val="2"/>
      </rPr>
      <t>05/01/2022.</t>
    </r>
    <r>
      <rPr>
        <sz val="11"/>
        <color theme="1"/>
        <rFont val="Arial"/>
        <family val="2"/>
      </rPr>
      <t xml:space="preserve">  La acción de mejora se encuentra en términos, su ejecución se programó para el periodo comprendido del 1/02/2021 al 30/06/2022.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</si>
  <si>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30/06/2022; para el periodo evaluado no reportó avances de gestión.</t>
    </r>
  </si>
  <si>
    <r>
      <rPr>
        <b/>
        <sz val="11"/>
        <color theme="1"/>
        <rFont val="Arial"/>
        <family val="2"/>
      </rPr>
      <t>25/07/2022.</t>
    </r>
    <r>
      <rPr>
        <sz val="11"/>
        <color theme="1"/>
        <rFont val="Arial"/>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family val="2"/>
      </rPr>
      <t xml:space="preserve">
21/07/2022.  </t>
    </r>
    <r>
      <rPr>
        <sz val="11"/>
        <color theme="1"/>
        <rFont val="Arial"/>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</si>
  <si>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rFont val="Arial"/>
        <family val="2"/>
      </rPr>
      <t xml:space="preserve">Hallazgo 2. Entrega de tierras conforme al Plan Marco de Implementación -PMI- </t>
    </r>
    <r>
      <rPr>
        <sz val="1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</si>
  <si>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 xml:space="preserve">22/10/2022. </t>
    </r>
    <r>
      <rPr>
        <sz val="11"/>
        <color theme="1"/>
        <rFont val="Arial"/>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</si>
  <si>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13/07/2021.</t>
    </r>
    <r>
      <rPr>
        <sz val="11"/>
        <color theme="1"/>
        <rFont val="Arial"/>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</si>
  <si>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22/10/2021.  </t>
    </r>
    <r>
      <rPr>
        <sz val="11"/>
        <color theme="1"/>
        <rFont val="Arial"/>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family val="2"/>
      </rPr>
      <t xml:space="preserve">
15/10/2021. </t>
    </r>
    <r>
      <rPr>
        <sz val="11"/>
        <color theme="1"/>
        <rFont val="Arial"/>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</si>
  <si>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19/01/2022. </t>
    </r>
    <r>
      <rPr>
        <sz val="11"/>
        <color theme="1"/>
        <rFont val="Arial"/>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</si>
  <si>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family val="2"/>
      </rPr>
      <t>13/04/2022.</t>
    </r>
    <r>
      <rPr>
        <sz val="11"/>
        <color theme="1"/>
        <rFont val="Arial"/>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</si>
  <si>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family val="2"/>
      </rPr>
      <t xml:space="preserve">19/07/2021. </t>
    </r>
    <r>
      <rPr>
        <sz val="11"/>
        <color theme="1"/>
        <rFont val="Arial"/>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</si>
  <si>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family val="2"/>
      </rPr>
      <t>14/10/2021.</t>
    </r>
    <r>
      <rPr>
        <sz val="11"/>
        <color theme="1"/>
        <rFont val="Arial"/>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</si>
  <si>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family val="2"/>
      </rPr>
      <t>07/01/2022.</t>
    </r>
    <r>
      <rPr>
        <sz val="11"/>
        <color theme="1"/>
        <rFont val="Arial"/>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</si>
  <si>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family val="2"/>
      </rPr>
      <t>13/04/2022.</t>
    </r>
    <r>
      <rPr>
        <sz val="11"/>
        <color theme="1"/>
        <rFont val="Arial"/>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family val="2"/>
      </rPr>
      <t>Acta No. 1 del 24/02/2022</t>
    </r>
    <r>
      <rPr>
        <sz val="11"/>
        <color theme="1"/>
        <rFont val="Arial"/>
        <family val="2"/>
      </rPr>
      <t xml:space="preserve"> del seguimiento a los egresos del proceso de Adjudicación de Entidades de Derecho Público.
</t>
    </r>
    <r>
      <rPr>
        <b/>
        <sz val="11"/>
        <color theme="1"/>
        <rFont val="Arial"/>
        <family val="2"/>
      </rPr>
      <t>Acta No. 2 del 28/02/2022</t>
    </r>
    <r>
      <rPr>
        <sz val="11"/>
        <color theme="1"/>
        <rFont val="Arial"/>
        <family val="2"/>
      </rPr>
      <t xml:space="preserve"> del seguimiento a los ingresos y egresos del proceso de Adjudicación de Baldíos a Persona Natural y Bienes Fiscales Patrimoniales en Zonas Focalizadas.
</t>
    </r>
    <r>
      <rPr>
        <b/>
        <sz val="11"/>
        <color theme="1"/>
        <rFont val="Arial"/>
        <family val="2"/>
      </rPr>
      <t xml:space="preserve">Acta No. 1 del 31/05/2021 </t>
    </r>
    <r>
      <rPr>
        <sz val="11"/>
        <color theme="1"/>
        <rFont val="Arial"/>
        <family val="2"/>
      </rPr>
      <t>y</t>
    </r>
    <r>
      <rPr>
        <b/>
        <sz val="11"/>
        <color theme="1"/>
        <rFont val="Arial"/>
        <family val="2"/>
      </rPr>
      <t xml:space="preserve"> Acta No. 2 del 12/12/2021 </t>
    </r>
    <r>
      <rPr>
        <sz val="11"/>
        <color theme="1"/>
        <rFont val="Arial"/>
        <family val="2"/>
      </rPr>
      <t xml:space="preserve"> del SEGUIMIENTO DEL INGRESO Y EGRESO DE LOS PREDIOS DEL FONDO DE TIERRAS PERTENECIENTES A LA DIRECCION DE ACCESO A TIERRAS Y SUS SUBDURECCIONES
</t>
    </r>
    <r>
      <rPr>
        <b/>
        <sz val="11"/>
        <color theme="1"/>
        <rFont val="Arial"/>
        <family val="2"/>
      </rPr>
      <t>Acta  de otras acciones</t>
    </r>
    <r>
      <rPr>
        <sz val="11"/>
        <color theme="1"/>
        <rFont val="Arial"/>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</si>
  <si>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rFont val="Arial"/>
        <family val="2"/>
      </rPr>
      <t xml:space="preserve">Hallazgo 3. Predios ingresados al Fondo sin folio de matrícula inmobiliaria FMI  </t>
    </r>
    <r>
      <rPr>
        <sz val="1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</si>
  <si>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19/07/2021</t>
    </r>
    <r>
      <rPr>
        <sz val="11"/>
        <color theme="1"/>
        <rFont val="Arial"/>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</si>
  <si>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14/10/2021. </t>
    </r>
    <r>
      <rPr>
        <sz val="11"/>
        <color theme="1"/>
        <rFont val="Arial"/>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</si>
  <si>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family val="2"/>
      </rPr>
      <t xml:space="preserve">Hallazgo 3. Predios ingresados al Fondo sin folio de matrícula inmobiliaria FMI  </t>
    </r>
    <r>
      <rPr>
        <sz val="11"/>
        <color theme="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</si>
  <si>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21/07/2022.</t>
    </r>
    <r>
      <rPr>
        <sz val="11"/>
        <color theme="1"/>
        <rFont val="Arial"/>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</si>
  <si>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family val="2"/>
      </rPr>
      <t xml:space="preserve">05/01/2022.  </t>
    </r>
    <r>
      <rPr>
        <sz val="11"/>
        <color theme="1"/>
        <rFont val="Arial"/>
        <family val="2"/>
      </rPr>
      <t>La acción de mejora se encuentra en términos, su ejecución se programó para el periodo comprendido del 15/03/2021 al 30/05/2022.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</si>
  <si>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</si>
  <si>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family val="2"/>
      </rPr>
      <t xml:space="preserve">21/07/2022. </t>
    </r>
    <r>
      <rPr>
        <sz val="11"/>
        <color theme="1"/>
        <rFont val="Arial"/>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</si>
  <si>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Ingreso de predios con valor 0
</t>
    </r>
    <r>
      <rPr>
        <sz val="11"/>
        <color rgb="FFFF0000"/>
        <rFont val="Arial"/>
        <family val="2"/>
      </rPr>
      <t>Inconsistencias en la información entre contabilidad y el FNT</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</si>
  <si>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AME-542, generándose 1 nueva acción, a saber, AME-675.</t>
    </r>
  </si>
  <si>
    <r>
      <rPr>
        <b/>
        <sz val="11"/>
        <color theme="1"/>
        <rFont val="Arial"/>
        <family val="2"/>
      </rPr>
      <t xml:space="preserve">19/07/2021. </t>
    </r>
    <r>
      <rPr>
        <sz val="11"/>
        <color theme="1"/>
        <rFont val="Arial"/>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</si>
  <si>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</si>
  <si>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family val="2"/>
      </rPr>
      <t xml:space="preserve">05/01/2022.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</si>
  <si>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</si>
  <si>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rFont val="Arial"/>
        <family val="2"/>
      </rPr>
      <t xml:space="preserve">Hallazgos 5. Recursos Monetarios del Fondo Nacional de Tierras </t>
    </r>
    <r>
      <rPr>
        <sz val="11"/>
        <rFont val="Arial"/>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</si>
  <si>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color theme="1"/>
        <rFont val="Arial"/>
        <family val="2"/>
      </rPr>
      <t>27/10/2021.</t>
    </r>
    <r>
      <rPr>
        <sz val="11"/>
        <color theme="1"/>
        <rFont val="Arial"/>
        <family val="2"/>
      </rPr>
      <t xml:space="preserve"> La acción de mejora presentó cumplimiento, toda vez que, se observó acta con la presentación de las subcuentas del Fondo de Tierras.  </t>
    </r>
  </si>
  <si>
    <r>
      <rPr>
        <b/>
        <sz val="11"/>
        <color theme="1"/>
        <rFont val="Arial"/>
        <family val="2"/>
      </rPr>
      <t xml:space="preserve">19/07/2021 </t>
    </r>
    <r>
      <rPr>
        <sz val="11"/>
        <color theme="1"/>
        <rFont val="Arial"/>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</si>
  <si>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family val="2"/>
      </rPr>
      <t>Acta No. 01 del 05/08/2021</t>
    </r>
    <r>
      <rPr>
        <sz val="11"/>
        <color theme="1"/>
        <rFont val="Arial"/>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family val="2"/>
      </rPr>
      <t xml:space="preserve">
15/10/2021. </t>
    </r>
    <r>
      <rPr>
        <sz val="11"/>
        <color theme="1"/>
        <rFont val="Arial"/>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</si>
  <si>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family val="2"/>
      </rPr>
      <t xml:space="preserve">21/01/2022.  </t>
    </r>
    <r>
      <rPr>
        <sz val="11"/>
        <color theme="1"/>
        <rFont val="Arial"/>
        <family val="2"/>
      </rPr>
      <t>En atención a los avances de gestión y evidencias suministradas, la acción de mejora presentó cumplimiento, toda vez que, se observaron 3 reuniones de seguimiento a la desagregación, registro y ejecución de las subcuentas del fondo de tierras.</t>
    </r>
  </si>
  <si>
    <r>
      <rPr>
        <b/>
        <sz val="11"/>
        <color theme="1"/>
        <rFont val="Arial"/>
        <family val="2"/>
      </rPr>
      <t xml:space="preserve">08/07/2021. </t>
    </r>
    <r>
      <rPr>
        <sz val="11"/>
        <color theme="1"/>
        <rFont val="Arial"/>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</si>
  <si>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18/10/2021. </t>
    </r>
    <r>
      <rPr>
        <sz val="11"/>
        <color theme="1"/>
        <rFont val="Arial"/>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family val="2"/>
      </rPr>
      <t xml:space="preserve">
13/10/2021.</t>
    </r>
    <r>
      <rPr>
        <sz val="11"/>
        <color theme="1"/>
        <rFont val="Arial"/>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</si>
  <si>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21/01/2022.  </t>
    </r>
    <r>
      <rPr>
        <sz val="11"/>
        <color theme="1"/>
        <rFont val="Arial"/>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family val="2"/>
      </rPr>
      <t>1. Con corte al I Semestre 2021</t>
    </r>
    <r>
      <rPr>
        <sz val="11"/>
        <color theme="1"/>
        <rFont val="Arial"/>
        <family val="2"/>
      </rPr>
      <t xml:space="preserve">, se dio un avance físico de la acción, a partir de las evidencias aportadas de la reunión del 23/04/2021.
</t>
    </r>
    <r>
      <rPr>
        <b/>
        <sz val="11"/>
        <color theme="1"/>
        <rFont val="Arial"/>
        <family val="2"/>
      </rPr>
      <t>2. Con corte al III Trimestre 2021</t>
    </r>
    <r>
      <rPr>
        <sz val="11"/>
        <color theme="1"/>
        <rFont val="Arial"/>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family val="2"/>
      </rPr>
      <t>3. Corte IV Trimestre 2021</t>
    </r>
    <r>
      <rPr>
        <sz val="11"/>
        <color theme="1"/>
        <rFont val="Arial"/>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family val="2"/>
      </rPr>
      <t xml:space="preserve">
12/01/2022.  </t>
    </r>
    <r>
      <rPr>
        <sz val="11"/>
        <color theme="1"/>
        <rFont val="Arial"/>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</si>
  <si>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r>
      <rPr>
        <b/>
        <sz val="11"/>
        <rFont val="Arial"/>
        <family val="2"/>
      </rPr>
      <t xml:space="preserve">Hallazgo 6. Criterios de priorización para la elaboración e implementación de los POSPR  </t>
    </r>
    <r>
      <rPr>
        <sz val="11"/>
        <rFont val="Arial"/>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</si>
  <si>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t xml:space="preserve">Actualización de la guía o del instructivo con la normatividad vigente para la focalización, priorización y programación municipal para el modelo de atención por oferta de la Agencia.
</t>
    </r>
    <r>
      <rPr>
        <sz val="11"/>
        <color rgb="FFFF0000"/>
        <rFont val="Arial"/>
        <family val="2"/>
      </rPr>
      <t xml:space="preserve">
</t>
    </r>
  </si>
  <si>
    <r>
      <rPr>
        <b/>
        <sz val="11"/>
        <color theme="1"/>
        <rFont val="Arial"/>
        <family val="2"/>
      </rPr>
      <t>16/07/2021.</t>
    </r>
    <r>
      <rPr>
        <sz val="11"/>
        <color theme="1"/>
        <rFont val="Arial"/>
        <family val="2"/>
      </rPr>
      <t xml:space="preserve">  La acción de mejora presentó cumplimiento, toda vez que se observó instructivo actualizado y publicado. </t>
    </r>
  </si>
  <si>
    <r>
      <rPr>
        <b/>
        <sz val="11"/>
        <rFont val="Arial"/>
        <family val="2"/>
      </rPr>
      <t xml:space="preserve">Hallago 7. Criterios de participación y enfoque diferencial en los POSPR   </t>
    </r>
    <r>
      <rPr>
        <sz val="11"/>
        <rFont val="Arial"/>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</si>
  <si>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color theme="1"/>
        <rFont val="Arial"/>
        <family val="2"/>
      </rPr>
      <t>18/10/2021.  L</t>
    </r>
    <r>
      <rPr>
        <sz val="11"/>
        <color theme="1"/>
        <rFont val="Arial"/>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</si>
  <si>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family val="2"/>
      </rPr>
      <t>19/07/2021.</t>
    </r>
    <r>
      <rPr>
        <sz val="11"/>
        <color theme="1"/>
        <rFont val="Arial"/>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family val="2"/>
      </rPr>
      <t xml:space="preserve">ENERO 
</t>
    </r>
    <r>
      <rPr>
        <sz val="11"/>
        <color theme="1"/>
        <rFont val="Arial"/>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family val="2"/>
      </rPr>
      <t>FEBRERO</t>
    </r>
    <r>
      <rPr>
        <sz val="11"/>
        <color theme="1"/>
        <rFont val="Arial"/>
        <family val="2"/>
      </rPr>
      <t xml:space="preserve">
</t>
    </r>
    <r>
      <rPr>
        <b/>
        <sz val="11"/>
        <color theme="1"/>
        <rFont val="Arial"/>
        <family val="2"/>
      </rPr>
      <t xml:space="preserve"> Planadas -Tolima:</t>
    </r>
    <r>
      <rPr>
        <sz val="11"/>
        <color theme="1"/>
        <rFont val="Arial"/>
        <family val="2"/>
      </rPr>
      <t xml:space="preserve"> 09/02/2021. Listados de asistencia sin firma y sin memorias. 
Rioblanco - Tolima: 09/02/2021. Listados de asistencia sin firma y sin memorias. 
</t>
    </r>
    <r>
      <rPr>
        <b/>
        <sz val="11"/>
        <color theme="1"/>
        <rFont val="Arial"/>
        <family val="2"/>
      </rPr>
      <t xml:space="preserve">MARZO </t>
    </r>
    <r>
      <rPr>
        <sz val="11"/>
        <color theme="1"/>
        <rFont val="Arial"/>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family val="2"/>
      </rPr>
      <t>ABRIL</t>
    </r>
    <r>
      <rPr>
        <sz val="11"/>
        <color theme="1"/>
        <rFont val="Arial"/>
        <family val="2"/>
      </rPr>
      <t xml:space="preserve">
</t>
    </r>
    <r>
      <rPr>
        <b/>
        <sz val="11"/>
        <color theme="1"/>
        <rFont val="Arial"/>
        <family val="2"/>
      </rPr>
      <t xml:space="preserve">Ciénaga: </t>
    </r>
    <r>
      <rPr>
        <sz val="11"/>
        <color theme="1"/>
        <rFont val="Arial"/>
        <family val="2"/>
      </rPr>
      <t xml:space="preserve">21, 22 y 23 Abril.  Acompañamiento jornadas FISO-Gestores Comunitarios, sin memorias.
</t>
    </r>
    <r>
      <rPr>
        <b/>
        <sz val="11"/>
        <color theme="1"/>
        <rFont val="Arial"/>
        <family val="2"/>
      </rPr>
      <t>Rioblanco:</t>
    </r>
    <r>
      <rPr>
        <sz val="11"/>
        <color theme="1"/>
        <rFont val="Arial"/>
        <family val="2"/>
      </rPr>
      <t xml:space="preserve"> 05/04/2021. Acercamiento líderes UIT Maracaibo, sin memorias. 19/04/2021. Acercamiento líderes UIT La Ruidosa, sin memorias.   Acercamiento líderes UIT Gaitán, sin memorias.
</t>
    </r>
    <r>
      <rPr>
        <b/>
        <sz val="11"/>
        <color theme="1"/>
        <rFont val="Arial"/>
        <family val="2"/>
      </rPr>
      <t>Valencia:</t>
    </r>
    <r>
      <rPr>
        <sz val="11"/>
        <color theme="1"/>
        <rFont val="Arial"/>
        <family val="2"/>
      </rPr>
      <t xml:space="preserve"> 13/04/2021. Asamblea El Bongo, sin memorias.  22/04/2021. Avanzada Social - Manzanero,  sin memorias. 
</t>
    </r>
    <r>
      <rPr>
        <b/>
        <sz val="11"/>
        <color theme="1"/>
        <rFont val="Arial"/>
        <family val="2"/>
      </rPr>
      <t>MAYO</t>
    </r>
    <r>
      <rPr>
        <sz val="11"/>
        <color theme="1"/>
        <rFont val="Arial"/>
        <family val="2"/>
      </rPr>
      <t xml:space="preserve">
</t>
    </r>
    <r>
      <rPr>
        <b/>
        <sz val="11"/>
        <color theme="1"/>
        <rFont val="Arial"/>
        <family val="2"/>
      </rPr>
      <t>Ciénaga:</t>
    </r>
    <r>
      <rPr>
        <sz val="11"/>
        <color theme="1"/>
        <rFont val="Arial"/>
        <family val="2"/>
      </rPr>
      <t xml:space="preserve"> 28/05/2021. Capacitación método indirecto gestores comunitarios APA, sin memorias.
</t>
    </r>
    <r>
      <rPr>
        <b/>
        <sz val="11"/>
        <color theme="1"/>
        <rFont val="Arial"/>
        <family val="2"/>
      </rPr>
      <t>Córdoba:</t>
    </r>
    <r>
      <rPr>
        <sz val="11"/>
        <color theme="1"/>
        <rFont val="Arial"/>
        <family val="2"/>
      </rPr>
      <t xml:space="preserve"> 07/05/2021 Jornada de fortalecimiento líderes UIT Tacamacho, sin memorias.  14/05/2021. Jornada de fortalecimiento líderes, sin memorias.  21/05/2021. Jornada de fortalecimiento líderes, sin memorias.
</t>
    </r>
    <r>
      <rPr>
        <b/>
        <sz val="11"/>
        <color theme="1"/>
        <rFont val="Arial"/>
        <family val="2"/>
      </rPr>
      <t>Rioblanco:</t>
    </r>
    <r>
      <rPr>
        <sz val="11"/>
        <color theme="1"/>
        <rFont val="Arial"/>
        <family val="2"/>
      </rPr>
      <t xml:space="preserve"> 14/05/2021. Fortalecimiento Líderes, sin memorias.  14/05/2021. Fortalecimiento Líderes, sin memorias. 
</t>
    </r>
    <r>
      <rPr>
        <b/>
        <sz val="11"/>
        <color theme="1"/>
        <rFont val="Arial"/>
        <family val="2"/>
      </rPr>
      <t>San Juan del Cesar:</t>
    </r>
    <r>
      <rPr>
        <sz val="11"/>
        <color theme="1"/>
        <rFont val="Arial"/>
        <family val="2"/>
      </rPr>
      <t xml:space="preserve"> 27/05/2021. Capacitación UIT Boca del Monte, sin memorias.
</t>
    </r>
    <r>
      <rPr>
        <b/>
        <sz val="11"/>
        <color theme="1"/>
        <rFont val="Arial"/>
        <family val="2"/>
      </rPr>
      <t>JUNIO</t>
    </r>
    <r>
      <rPr>
        <sz val="11"/>
        <color theme="1"/>
        <rFont val="Arial"/>
        <family val="2"/>
      </rPr>
      <t xml:space="preserve">
</t>
    </r>
    <r>
      <rPr>
        <b/>
        <sz val="11"/>
        <color theme="1"/>
        <rFont val="Arial"/>
        <family val="2"/>
      </rPr>
      <t>Guamo:</t>
    </r>
    <r>
      <rPr>
        <sz val="11"/>
        <color theme="1"/>
        <rFont val="Arial"/>
        <family val="2"/>
      </rPr>
      <t xml:space="preserve"> 03/06/2021. Jornada fortalecimiento gestores, sin memorias.  04/06/2021. Jornada fortalecimiento gestores, sin memorias.  25/06/2021. Jornada de fortalecimiento Gestores, sin memorias.
</t>
    </r>
    <r>
      <rPr>
        <b/>
        <sz val="11"/>
        <color theme="1"/>
        <rFont val="Arial"/>
        <family val="2"/>
      </rPr>
      <t xml:space="preserve">Rioblanco: </t>
    </r>
    <r>
      <rPr>
        <sz val="11"/>
        <color theme="1"/>
        <rFont val="Arial"/>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</si>
  <si>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family val="2"/>
      </rPr>
      <t xml:space="preserve">28/10/2021. </t>
    </r>
    <r>
      <rPr>
        <sz val="11"/>
        <color theme="1"/>
        <rFont val="Arial"/>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family val="2"/>
      </rPr>
      <t xml:space="preserve">
18/10/2021. </t>
    </r>
    <r>
      <rPr>
        <sz val="11"/>
        <color theme="1"/>
        <rFont val="Arial"/>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</si>
  <si>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rFont val="Arial"/>
        <family val="2"/>
      </rPr>
      <t xml:space="preserve">Hallazgo 8. Deficiencias en supervisión de convenios (Presunto alcance disciplinario 1)  </t>
    </r>
    <r>
      <rPr>
        <sz val="11"/>
        <rFont val="Arial"/>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</si>
  <si>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r>
      <rPr>
        <b/>
        <sz val="11"/>
        <color theme="1"/>
        <rFont val="Arial"/>
        <family val="2"/>
      </rPr>
      <t xml:space="preserve">16/07/2021. </t>
    </r>
    <r>
      <rPr>
        <sz val="11"/>
        <color theme="1"/>
        <rFont val="Arial"/>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</si>
  <si>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family val="2"/>
      </rPr>
      <t xml:space="preserve">16/07/2021. </t>
    </r>
    <r>
      <rPr>
        <sz val="11"/>
        <color theme="1"/>
        <rFont val="Arial"/>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</si>
  <si>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family val="2"/>
      </rPr>
      <t xml:space="preserve">
Se solicita pasar el estado de esta acción a ejecutada, </t>
    </r>
    <r>
      <rPr>
        <sz val="11"/>
        <color theme="1"/>
        <rFont val="Arial"/>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</si>
  <si>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family val="2"/>
      </rPr>
      <t xml:space="preserve">18/01/2021. </t>
    </r>
    <r>
      <rPr>
        <sz val="11"/>
        <color theme="1"/>
        <rFont val="Arial"/>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</si>
  <si>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family val="2"/>
      </rPr>
      <t xml:space="preserve">
</t>
    </r>
    <r>
      <rPr>
        <sz val="11"/>
        <color rgb="FFFF0000"/>
        <rFont val="Arial"/>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</si>
  <si>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</si>
  <si>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family val="2"/>
      </rPr>
      <t xml:space="preserve">30/06/2021. </t>
    </r>
    <r>
      <rPr>
        <sz val="11"/>
        <rFont val="Arial"/>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family val="2"/>
      </rPr>
      <t xml:space="preserve">25/05/2021.  </t>
    </r>
    <r>
      <rPr>
        <sz val="11"/>
        <rFont val="Arial"/>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family val="2"/>
      </rPr>
      <t xml:space="preserve">Memorando 20211020144573 del 2 de junio 2021.  </t>
    </r>
    <r>
      <rPr>
        <sz val="11"/>
        <rFont val="Arial"/>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</si>
  <si>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</si>
  <si>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la actualización del plan y el cronograma de trabajo.
</t>
    </r>
  </si>
  <si>
    <r>
      <rPr>
        <b/>
        <sz val="11"/>
        <rFont val="Arial"/>
        <family val="2"/>
      </rPr>
      <t>Como avance de gestión,</t>
    </r>
    <r>
      <rPr>
        <sz val="11"/>
        <rFont val="Arial"/>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</si>
  <si>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rFont val="Arial"/>
        <family val="2"/>
      </rPr>
      <t>11/10/2021.</t>
    </r>
    <r>
      <rPr>
        <sz val="11"/>
        <rFont val="Arial"/>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</si>
  <si>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rFont val="Arial"/>
        <family val="2"/>
      </rPr>
      <t>14/01/2022.</t>
    </r>
    <r>
      <rPr>
        <sz val="11"/>
        <rFont val="Arial"/>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</si>
  <si>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rFont val="Arial"/>
        <family val="2"/>
      </rPr>
      <t>Hallazgo 10. Enfoque de género en el POSPR – Ovejas - Sucre</t>
    </r>
    <r>
      <rPr>
        <sz val="11"/>
        <rFont val="Arial"/>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</si>
  <si>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de las 2 planillas POSPR.</t>
    </r>
  </si>
  <si>
    <r>
      <rPr>
        <b/>
        <sz val="11"/>
        <color theme="1"/>
        <rFont val="Arial"/>
        <family val="2"/>
      </rPr>
      <t>17/01/2021.</t>
    </r>
    <r>
      <rPr>
        <sz val="11"/>
        <color theme="1"/>
        <rFont val="Arial"/>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</si>
  <si>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family val="2"/>
      </rPr>
      <t>Avance de gestión</t>
    </r>
    <r>
      <rPr>
        <sz val="11"/>
        <color theme="1"/>
        <rFont val="Arial"/>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</si>
  <si>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family val="2"/>
      </rPr>
      <t>11/10/2021.</t>
    </r>
    <r>
      <rPr>
        <sz val="11"/>
        <color theme="1"/>
        <rFont val="Arial"/>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</si>
  <si>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rPr>
        <b/>
        <sz val="11"/>
        <color theme="1"/>
        <rFont val="Arial"/>
        <family val="2"/>
      </rPr>
      <t xml:space="preserve">20/01/2022.  </t>
    </r>
    <r>
      <rPr>
        <sz val="11"/>
        <color theme="1"/>
        <rFont val="Arial"/>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family val="2"/>
      </rPr>
      <t xml:space="preserve">
14/01/2022. </t>
    </r>
    <r>
      <rPr>
        <sz val="11"/>
        <color theme="1"/>
        <rFont val="Arial"/>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</si>
  <si>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rFont val="Arial"/>
        <family val="2"/>
      </rPr>
      <t xml:space="preserve">Hallazgo 11. Tiempo en la ejecución del Barrido predial. </t>
    </r>
    <r>
      <rPr>
        <sz val="11"/>
        <rFont val="Arial"/>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family val="2"/>
      </rPr>
      <t xml:space="preserve">Tabla 11, anexo a la POSP de Ovejas): </t>
    </r>
    <r>
      <rPr>
        <sz val="11"/>
        <rFont val="Arial"/>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family val="2"/>
      </rPr>
      <t>Respuesta de la Agencia Nacional de Tierras</t>
    </r>
    <r>
      <rPr>
        <sz val="11"/>
        <rFont val="Arial"/>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family val="2"/>
      </rPr>
      <t>Análisis de Respuesta</t>
    </r>
    <r>
      <rPr>
        <sz val="11"/>
        <rFont val="Arial"/>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</si>
  <si>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r>
      <rPr>
        <b/>
        <sz val="11"/>
        <color theme="1"/>
        <rFont val="Arial"/>
        <family val="2"/>
      </rPr>
      <t>14/01/2022</t>
    </r>
    <r>
      <rPr>
        <sz val="11"/>
        <color theme="1"/>
        <rFont val="Arial"/>
        <family val="2"/>
      </rPr>
      <t>.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</si>
  <si>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family val="2"/>
      </rPr>
      <t>16/07/2021.</t>
    </r>
    <r>
      <rPr>
        <sz val="11"/>
        <color theme="1"/>
        <rFont val="Arial"/>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family val="2"/>
      </rPr>
      <t>Acta No. 42 del 25/03/2021,</t>
    </r>
    <r>
      <rPr>
        <sz val="11"/>
        <color theme="1"/>
        <rFont val="Arial"/>
        <family val="2"/>
      </rPr>
      <t xml:space="preserve"> en la cual se presentan avances en la implementación de POSPR para el municipio del Guamo y Valencia.
</t>
    </r>
    <r>
      <rPr>
        <b/>
        <sz val="11"/>
        <color theme="1"/>
        <rFont val="Arial"/>
        <family val="2"/>
      </rPr>
      <t>Acta 21 Vigésimo Primer</t>
    </r>
    <r>
      <rPr>
        <sz val="11"/>
        <color theme="1"/>
        <rFont val="Arial"/>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</si>
  <si>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family val="2"/>
      </rPr>
      <t>Se solicita pasar el estado de esta acción a ejecutada</t>
    </r>
    <r>
      <rPr>
        <sz val="11"/>
        <color theme="1"/>
        <rFont val="Arial"/>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</si>
  <si>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family val="2"/>
      </rPr>
      <t xml:space="preserve">11/10/2021.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Convenio 361 FAO - ANT (5)</t>
    </r>
    <r>
      <rPr>
        <sz val="11"/>
        <color theme="1"/>
        <rFont val="Arial"/>
        <family val="2"/>
      </rPr>
      <t xml:space="preserve">: Acta 43 de 26/01/201 y 26/02/2021, Acta 45 del 25/03/2021, Acta 46 del 29/04/2021, Acta 47 del 26/05/2021, Acta 48 del 07/07/2021 y Acta 49 del 10/08/2021.
</t>
    </r>
    <r>
      <rPr>
        <b/>
        <sz val="11"/>
        <color theme="1"/>
        <rFont val="Arial"/>
        <family val="2"/>
      </rPr>
      <t>Convenio 1278 FAO - ANT (6)</t>
    </r>
    <r>
      <rPr>
        <sz val="11"/>
        <color theme="1"/>
        <rFont val="Arial"/>
        <family val="2"/>
      </rPr>
      <t xml:space="preserve">: Acta 16 del 11/02/2021 y 29/01/2021, Acta 17 del 02/03/2021, Acta 18 del 09/04/2021, Acta 19 del23/03/2021, Acta 21 del 29/04/2021, Acta del 27/05/2021 y Acta del 23/03/2021.
</t>
    </r>
    <r>
      <rPr>
        <b/>
        <sz val="11"/>
        <color theme="1"/>
        <rFont val="Arial"/>
        <family val="2"/>
      </rPr>
      <t>Convenio  986/2017 OIM (1</t>
    </r>
    <r>
      <rPr>
        <sz val="11"/>
        <color theme="1"/>
        <rFont val="Arial"/>
        <family val="2"/>
      </rPr>
      <t xml:space="preserve">): Acta 57 del 15/02/2021, Acta 58 del 26/02/2021 y 08/03/2021.
</t>
    </r>
    <r>
      <rPr>
        <b/>
        <sz val="11"/>
        <color theme="1"/>
        <rFont val="Arial"/>
        <family val="2"/>
      </rPr>
      <t>Convenio 951/2017 PNTP (3)</t>
    </r>
    <r>
      <rPr>
        <sz val="11"/>
        <color theme="1"/>
        <rFont val="Arial"/>
        <family val="2"/>
      </rPr>
      <t xml:space="preserve">: Acta 10 del 25/02/2021, Acta 12 del 22/04/2021, Acta 11 del 25/03/2021 y Acta 13 del 27/05/2021.
</t>
    </r>
    <r>
      <rPr>
        <b/>
        <sz val="11"/>
        <color theme="1"/>
        <rFont val="Arial"/>
        <family val="2"/>
      </rPr>
      <t xml:space="preserve">Convenio PNUD (1): </t>
    </r>
    <r>
      <rPr>
        <sz val="11"/>
        <color theme="1"/>
        <rFont val="Arial"/>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</si>
  <si>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family val="2"/>
      </rPr>
      <t xml:space="preserve">14/01/2022.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 xml:space="preserve">Convenio 361 FAO - ANT (10): </t>
    </r>
    <r>
      <rPr>
        <sz val="11"/>
        <color theme="1"/>
        <rFont val="Arial"/>
        <family val="2"/>
      </rPr>
      <t>Acta 43 de 26/01/201 y 09/02/2021, Acta 44 del 26/02/2021, Acta 45 del 25/03/2021, Acta 46 del 29/04/2021, Acta 47 del 26/05/2021, Acta 48 del 07/07/2021, Acta 49 del 10/08/2021,  Acta 50 del 14/09/2021 y Acta 51 del 15/10/2021.</t>
    </r>
    <r>
      <rPr>
        <b/>
        <sz val="11"/>
        <color theme="1"/>
        <rFont val="Arial"/>
        <family val="2"/>
      </rPr>
      <t xml:space="preserve">
Convenio 1278 FAO - ANT (8): </t>
    </r>
    <r>
      <rPr>
        <sz val="11"/>
        <color theme="1"/>
        <rFont val="Arial"/>
        <family val="2"/>
      </rPr>
      <t>Acta 16 del 11/02/2021 y 29/01/2021, Acta 17 del 02/03/2021, Acta 18 del 09/04/2021, Acta 19 del23/03/2021, Acta 20 del 26/04/2021, Acta 21 del 29/04/2021 y Acta 22 del 27/05/2021.</t>
    </r>
    <r>
      <rPr>
        <b/>
        <sz val="11"/>
        <color theme="1"/>
        <rFont val="Arial"/>
        <family val="2"/>
      </rPr>
      <t xml:space="preserve">
Convenio  986/2017 OIM (15): </t>
    </r>
    <r>
      <rPr>
        <sz val="11"/>
        <color theme="1"/>
        <rFont val="Arial"/>
        <family val="2"/>
      </rPr>
      <t>Acta 56 del 02/02/2021</t>
    </r>
    <r>
      <rPr>
        <b/>
        <sz val="11"/>
        <color theme="1"/>
        <rFont val="Arial"/>
        <family val="2"/>
      </rPr>
      <t xml:space="preserve">, </t>
    </r>
    <r>
      <rPr>
        <sz val="11"/>
        <color theme="1"/>
        <rFont val="Arial"/>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family val="2"/>
      </rPr>
      <t xml:space="preserve">
Convenio PNTP (4): </t>
    </r>
    <r>
      <rPr>
        <sz val="11"/>
        <color theme="1"/>
        <rFont val="Arial"/>
        <family val="2"/>
      </rPr>
      <t>Acta 10 del 25/02/2021, Acta 11 del 25/03/2021, Acta 12 del 22/04/2021 y Acta 13 del 27/05/2021.</t>
    </r>
    <r>
      <rPr>
        <b/>
        <sz val="11"/>
        <color theme="1"/>
        <rFont val="Arial"/>
        <family val="2"/>
      </rPr>
      <t xml:space="preserve">
Convenio 951/2017 PNUD (9): </t>
    </r>
    <r>
      <rPr>
        <sz val="11"/>
        <color theme="1"/>
        <rFont val="Arial"/>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</si>
  <si>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rFont val="Arial"/>
        <family val="2"/>
      </rPr>
      <t xml:space="preserve">Hallazgo 12. Informes de seguimiento en el POSPR de Ovejas. </t>
    </r>
    <r>
      <rPr>
        <sz val="11"/>
        <rFont val="Arial"/>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</si>
  <si>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color theme="1"/>
        <rFont val="Arial"/>
        <family val="2"/>
      </rPr>
      <t>16/07/2021.</t>
    </r>
    <r>
      <rPr>
        <sz val="11"/>
        <color theme="1"/>
        <rFont val="Arial"/>
        <family val="2"/>
      </rPr>
      <t xml:space="preserve"> La acción de mejora presentó cumplimiento, toda vez que, se observó  instrumentos de seguimiento para la implementación de los POSPR.  </t>
    </r>
  </si>
  <si>
    <r>
      <rPr>
        <b/>
        <sz val="11"/>
        <color theme="1"/>
        <rFont val="Arial"/>
        <family val="2"/>
      </rPr>
      <t>16/07/2021.</t>
    </r>
    <r>
      <rPr>
        <sz val="11"/>
        <color theme="1"/>
        <rFont val="Arial"/>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family val="2"/>
      </rPr>
      <t>"Formulario Registro de Avance Implementación POSPR"</t>
    </r>
    <r>
      <rPr>
        <sz val="11"/>
        <color theme="1"/>
        <rFont val="Arial"/>
        <family val="2"/>
      </rPr>
      <t xml:space="preserve"> cuyo objetivo es captura es recolectar información semanal y mensual que de cuenta del avance de la implementación de los POSPR, siguiendo  la ruta metodológica establecida para tal fin. </t>
    </r>
    <r>
      <rPr>
        <b/>
        <sz val="11"/>
        <color theme="1"/>
        <rFont val="Arial"/>
        <family val="2"/>
      </rPr>
      <t>Tabla de contenido Informes de Supervisión</t>
    </r>
    <r>
      <rPr>
        <sz val="11"/>
        <color theme="1"/>
        <rFont val="Arial"/>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</si>
  <si>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rPr>
        <b/>
        <sz val="11"/>
        <rFont val="Arial"/>
        <family val="2"/>
      </rPr>
      <t xml:space="preserve">Hallazgo 13. Módulo étnico en el RESO. </t>
    </r>
    <r>
      <rPr>
        <sz val="1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</si>
  <si>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</si>
  <si>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family val="2"/>
      </rPr>
      <t xml:space="preserve">13/07/2021. </t>
    </r>
    <r>
      <rPr>
        <sz val="11"/>
        <color theme="1"/>
        <rFont val="Arial"/>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http://intranet.agenciadetierras.gov.co/wp-content/uploads/2020/02/FISO_Etnico_2020_v3.pdf</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</si>
  <si>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family val="2"/>
      </rPr>
      <t xml:space="preserve">22/10/2021. </t>
    </r>
    <r>
      <rPr>
        <sz val="11"/>
        <color theme="1"/>
        <rFont val="Arial"/>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family val="2"/>
      </rPr>
      <t xml:space="preserve">
15/10/2021. </t>
    </r>
    <r>
      <rPr>
        <sz val="11"/>
        <color theme="1"/>
        <rFont val="Arial"/>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 xml:space="preserve">http://intranet.agenciadetierras.gov.co/wp-content/uploads/2020/02/FISO_Etnico_2020_v3.pdf </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</si>
  <si>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family val="2"/>
      </rPr>
      <t xml:space="preserve">19/01/2022.  </t>
    </r>
    <r>
      <rPr>
        <sz val="11"/>
        <color theme="1"/>
        <rFont val="Arial"/>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</si>
  <si>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family val="2"/>
      </rPr>
      <t xml:space="preserve">26/04/2022. </t>
    </r>
    <r>
      <rPr>
        <sz val="11"/>
        <color theme="1"/>
        <rFont val="Arial"/>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</si>
  <si>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rFont val="Arial"/>
        <family val="2"/>
      </rPr>
      <t xml:space="preserve">Hallazgo 14. Diligenciamiento parcial del módulo RESO </t>
    </r>
    <r>
      <rPr>
        <sz val="11"/>
        <rFont val="Arial"/>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family val="2"/>
      </rPr>
      <t xml:space="preserve">
Tabla 23. Variables Reporte RESO – ANT
</t>
    </r>
    <r>
      <rPr>
        <sz val="11"/>
        <rFont val="Arial"/>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</si>
  <si>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t xml:space="preserve">Analizar la efectividad de las  reglas de validación para la captura del dato y revisar el lineamiento para el diligenciamiento del FISO. </t>
    </r>
    <r>
      <rPr>
        <sz val="11"/>
        <color rgb="FFFF0000"/>
        <rFont val="Arial"/>
        <family val="2"/>
      </rPr>
      <t xml:space="preserve">
</t>
    </r>
  </si>
  <si>
    <r>
      <rPr>
        <b/>
        <sz val="11"/>
        <color theme="1"/>
        <rFont val="Arial"/>
        <family val="2"/>
      </rPr>
      <t xml:space="preserve">14/07/2021. </t>
    </r>
    <r>
      <rPr>
        <sz val="11"/>
        <color theme="1"/>
        <rFont val="Arial"/>
        <family val="2"/>
      </rPr>
      <t xml:space="preserve"> En concordancia con lo anterior, la acción de mejora presentó cumplimiento, toda vez que, se observó Informe sobre el análisis de la validación de la captura de datos en el FISO.</t>
    </r>
  </si>
  <si>
    <r>
      <rPr>
        <b/>
        <sz val="11"/>
        <color theme="1"/>
        <rFont val="Arial"/>
        <family val="2"/>
      </rPr>
      <t xml:space="preserve">14/07/2021. </t>
    </r>
    <r>
      <rPr>
        <sz val="11"/>
        <color theme="1"/>
        <rFont val="Arial"/>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</si>
  <si>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family val="2"/>
      </rPr>
      <t>14/07/2021.</t>
    </r>
    <r>
      <rPr>
        <sz val="11"/>
        <color theme="1"/>
        <rFont val="Arial"/>
        <family val="2"/>
      </rPr>
      <t xml:space="preserve"> La acción de mejora se encuentra términos,  presentó avances de gestión documentados, su ejecución se encuentra programada para el periodo comprendido del 22/02/2021 al 17/09/2021.</t>
    </r>
  </si>
  <si>
    <r>
      <rPr>
        <b/>
        <sz val="11"/>
        <color theme="1"/>
        <rFont val="Arial"/>
        <family val="2"/>
      </rPr>
      <t>Se solicita pasar el estado de esta acción a ejecutada,</t>
    </r>
    <r>
      <rPr>
        <sz val="11"/>
        <color theme="1"/>
        <rFont val="Arial"/>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</si>
  <si>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t xml:space="preserve">12/10/2021. </t>
    </r>
    <r>
      <rPr>
        <sz val="11"/>
        <color theme="1"/>
        <rFont val="Arial"/>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</si>
  <si>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rFont val="Arial"/>
        <family val="2"/>
      </rPr>
      <t xml:space="preserve">Hallazgo 15. Valoración y puntuación en el trámite del RESO (Presunto alcance disciplinario 2).  </t>
    </r>
    <r>
      <rPr>
        <sz val="11"/>
        <rFont val="Arial"/>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</si>
  <si>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color theme="1"/>
        <rFont val="Arial"/>
        <family val="2"/>
      </rPr>
      <t>15/01/2022.  L</t>
    </r>
    <r>
      <rPr>
        <sz val="11"/>
        <color theme="1"/>
        <rFont val="Arial"/>
        <family val="2"/>
      </rPr>
      <t xml:space="preserve">a acción de mejora presentó cumplimiento, toda vez que, se observaron soportes relacionados con la entrega de la actividad/unidad de medida propuesta en este PMI. </t>
    </r>
  </si>
  <si>
    <r>
      <rPr>
        <b/>
        <sz val="11"/>
        <color theme="1"/>
        <rFont val="Arial"/>
        <family val="2"/>
      </rPr>
      <t xml:space="preserve">Como avance de gestión, </t>
    </r>
    <r>
      <rPr>
        <sz val="11"/>
        <color theme="1"/>
        <rFont val="Arial"/>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</si>
  <si>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family val="2"/>
      </rPr>
      <t>9/10/2021.</t>
    </r>
    <r>
      <rPr>
        <sz val="11"/>
        <color theme="1"/>
        <rFont val="Arial"/>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</si>
  <si>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</si>
  <si>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rFont val="Arial"/>
        <family val="2"/>
      </rPr>
      <t>Hallazgo 16.  Mecanismo masivo nacional de publicación del RESO,</t>
    </r>
    <r>
      <rPr>
        <sz val="11"/>
        <rFont val="Arial"/>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</si>
  <si>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color theme="1"/>
        <rFont val="Arial"/>
        <family val="2"/>
      </rPr>
      <t>15/01/2022.</t>
    </r>
    <r>
      <rPr>
        <sz val="11"/>
        <color theme="1"/>
        <rFont val="Arial"/>
        <family val="2"/>
      </rPr>
      <t xml:space="preserve">  La acción de mejora presentó cumplimiento, toda vez que, existen fundamentos documentados con la entrega de la actividad/unidad de medida propuesta en este PMI.</t>
    </r>
  </si>
  <si>
    <r>
      <rPr>
        <b/>
        <sz val="11"/>
        <color theme="1"/>
        <rFont val="Arial"/>
        <family val="2"/>
      </rPr>
      <t xml:space="preserve">Como avance de gestión, </t>
    </r>
    <r>
      <rPr>
        <sz val="11"/>
        <color theme="1"/>
        <rFont val="Arial"/>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</si>
  <si>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rPr>
        <b/>
        <sz val="11"/>
        <color theme="1"/>
        <rFont val="Arial"/>
        <family val="2"/>
      </rPr>
      <t xml:space="preserve">9/10/2021. </t>
    </r>
    <r>
      <rPr>
        <sz val="11"/>
        <color theme="1"/>
        <rFont val="Arial"/>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</si>
  <si>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</si>
  <si>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rFont val="Arial"/>
        <family val="2"/>
      </rPr>
      <t xml:space="preserve">Hallazgo 17. Documento preliminar de análisis predial para dar apertura al expediente  </t>
    </r>
    <r>
      <rPr>
        <sz val="11"/>
        <rFont val="Arial"/>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</si>
  <si>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</si>
  <si>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t xml:space="preserve">16/07/2021.  </t>
    </r>
    <r>
      <rPr>
        <sz val="11"/>
        <color theme="1"/>
        <rFont val="Arial"/>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</si>
  <si>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t xml:space="preserve">Avance de producto
</t>
    </r>
    <r>
      <rPr>
        <sz val="7.7"/>
        <color theme="1"/>
        <rFont val="Arial"/>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family val="2"/>
      </rPr>
      <t xml:space="preserve">
Avance de gestión
</t>
    </r>
    <r>
      <rPr>
        <sz val="11"/>
        <color theme="1"/>
        <rFont val="Arial"/>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</si>
  <si>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t>11/10/2021.</t>
    </r>
    <r>
      <rPr>
        <sz val="11"/>
        <color theme="1"/>
        <rFont val="Arial"/>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</si>
  <si>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t>14/01/2022.</t>
    </r>
    <r>
      <rPr>
        <sz val="11"/>
        <color theme="1"/>
        <rFont val="Arial"/>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</si>
  <si>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rFont val="Arial"/>
        <family val="2"/>
      </rPr>
      <t xml:space="preserve">Hallazgo 17. Documento preliminar de análisis predial para dar apertura al expediente  </t>
    </r>
    <r>
      <rPr>
        <sz val="11"/>
        <rFont val="Arial"/>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</si>
  <si>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t xml:space="preserve">Gestionar la actualización de las tablas de retención documental </t>
    </r>
    <r>
      <rPr>
        <b/>
        <sz val="11"/>
        <rFont val="Arial"/>
        <family val="2"/>
      </rPr>
      <t>para las series documentales del procedimiento único en el marco de la actuación por oferta</t>
    </r>
    <r>
      <rPr>
        <sz val="11"/>
        <rFont val="Arial"/>
        <family val="2"/>
      </rPr>
      <t xml:space="preserve">, ajustándolas a la normatividad vigente.  </t>
    </r>
  </si>
  <si>
    <r>
      <rPr>
        <b/>
        <sz val="11"/>
        <color theme="1"/>
        <rFont val="Arial"/>
        <family val="2"/>
      </rPr>
      <t>14/01/2022.</t>
    </r>
    <r>
      <rPr>
        <sz val="11"/>
        <color theme="1"/>
        <rFont val="Arial"/>
        <family val="2"/>
      </rPr>
      <t xml:space="preserve">  Atendiendo los avances de gestión y evidencias allegadas, la acción de mejora presentó cumplimiento, toda vez que, se evidenció la actualización de las TRD de las series del procedimiento único.</t>
    </r>
  </si>
  <si>
    <r>
      <rPr>
        <b/>
        <sz val="11"/>
        <color theme="1"/>
        <rFont val="Arial"/>
        <family val="2"/>
      </rPr>
      <t xml:space="preserve">16/07/2021. </t>
    </r>
    <r>
      <rPr>
        <sz val="11"/>
        <color theme="1"/>
        <rFont val="Arial"/>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</si>
  <si>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family val="2"/>
      </rPr>
      <t xml:space="preserve">Como avance de gestión, </t>
    </r>
    <r>
      <rPr>
        <sz val="11"/>
        <color theme="1"/>
        <rFont val="Arial"/>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</si>
  <si>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family val="2"/>
      </rPr>
      <t xml:space="preserve">11/10/2021. </t>
    </r>
    <r>
      <rPr>
        <sz val="11"/>
        <color theme="1"/>
        <rFont val="Arial"/>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</si>
  <si>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family val="2"/>
      </rPr>
      <t xml:space="preserve">14/01/2022. </t>
    </r>
    <r>
      <rPr>
        <sz val="11"/>
        <color theme="1"/>
        <rFont val="Arial"/>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</si>
  <si>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rFont val="Arial"/>
        <family val="2"/>
      </rPr>
      <t xml:space="preserve">Hallazgo 18. Vocación Productiva de los Predios - POSPR Ovejas-Sucre </t>
    </r>
    <r>
      <rPr>
        <sz val="11"/>
        <rFont val="Arial"/>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</si>
  <si>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color theme="1"/>
        <rFont val="Arial"/>
        <family val="2"/>
      </rPr>
      <t xml:space="preserve">18/10/2021.  </t>
    </r>
    <r>
      <rPr>
        <sz val="11"/>
        <color theme="1"/>
        <rFont val="Arial"/>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</si>
  <si>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family val="2"/>
      </rPr>
      <t>16/07/2021</t>
    </r>
    <r>
      <rPr>
        <sz val="11"/>
        <color theme="1"/>
        <rFont val="Arial"/>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</si>
  <si>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family val="2"/>
      </rPr>
      <t xml:space="preserve">
Se solicita pasar el estado de esta acción a ejecutada,</t>
    </r>
    <r>
      <rPr>
        <sz val="11"/>
        <color theme="1"/>
        <rFont val="Arial"/>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</si>
  <si>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18/10/2021.</t>
    </r>
    <r>
      <rPr>
        <sz val="11"/>
        <color theme="1"/>
        <rFont val="Arial"/>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</si>
  <si>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rFont val="Arial"/>
        <family val="2"/>
      </rPr>
      <t xml:space="preserve">Hallazgo 19. Acciones para la constitución de reglamentos de playones comunales en el POSPR de Ovejas (Sucre) </t>
    </r>
    <r>
      <rPr>
        <sz val="11"/>
        <rFont val="Arial"/>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</si>
  <si>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color theme="1"/>
        <rFont val="Arial"/>
        <family val="2"/>
      </rPr>
      <t xml:space="preserve">11/10/2021. </t>
    </r>
    <r>
      <rPr>
        <sz val="11"/>
        <color theme="1"/>
        <rFont val="Arial"/>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</si>
  <si>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rPr>
        <b/>
        <sz val="11"/>
        <color theme="1"/>
        <rFont val="Arial"/>
        <family val="2"/>
      </rPr>
      <t xml:space="preserve">16/07/2021. </t>
    </r>
    <r>
      <rPr>
        <sz val="11"/>
        <color theme="1"/>
        <rFont val="Arial"/>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</si>
  <si>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</si>
  <si>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family val="2"/>
      </rPr>
      <t>11/10/2021.</t>
    </r>
    <r>
      <rPr>
        <sz val="11"/>
        <color theme="1"/>
        <rFont val="Arial"/>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</si>
  <si>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rFont val="Arial"/>
        <family val="2"/>
      </rPr>
      <t>Hallazgo 20. Plan de Mejoramiento- Hallazgo 2.3.4. Mora – desfase- en Inicio de la fase de implementación de los POSPR (ANT)</t>
    </r>
    <r>
      <rPr>
        <sz val="11"/>
        <rFont val="Arial"/>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</si>
  <si>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r>
      <rPr>
        <b/>
        <sz val="11"/>
        <color theme="1"/>
        <rFont val="Arial"/>
        <family val="2"/>
      </rPr>
      <t>11/10/2021.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</si>
  <si>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family val="2"/>
      </rPr>
      <t>16/07/2021</t>
    </r>
    <r>
      <rPr>
        <sz val="11"/>
        <color theme="1"/>
        <rFont val="Arial"/>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</si>
  <si>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rPr>
        <b/>
        <sz val="11"/>
        <color theme="1"/>
        <rFont val="Arial"/>
        <family val="2"/>
      </rPr>
      <t>Se solicita pasar el estado de esta acción a ejecutada,</t>
    </r>
    <r>
      <rPr>
        <sz val="11"/>
        <color theme="1"/>
        <rFont val="Arial"/>
        <family val="2"/>
      </rPr>
      <t xml:space="preserve"> ya que en la mesa de OSPR No.11 realizada el 27 de mayo y la 12 realizada el 31 de agosto, se presentaron los gestiones adelantadas para la consecución de recursos dirigidos a implementar los 18 POSPR formulados y aprobados.  </t>
    </r>
  </si>
  <si>
    <r>
      <t xml:space="preserve">11/10/2021. </t>
    </r>
    <r>
      <rPr>
        <sz val="11"/>
        <color theme="1"/>
        <rFont val="Arial"/>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</si>
  <si>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family val="2"/>
      </rPr>
      <t xml:space="preserve">HALLAZGO 21. Plan de Mejoramiento Hallazgo 2.5.1 Creación e incorporación de recursos monetarios del fondo para la reforma rural integral.  </t>
    </r>
    <r>
      <rPr>
        <sz val="1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</si>
  <si>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AME-562.</t>
    </r>
  </si>
  <si>
    <r>
      <t xml:space="preserve">19/07/2021. </t>
    </r>
    <r>
      <rPr>
        <sz val="11"/>
        <color theme="1"/>
        <rFont val="Arial"/>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</si>
  <si>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t xml:space="preserve">19/10/2021. </t>
    </r>
    <r>
      <rPr>
        <sz val="11"/>
        <color theme="1"/>
        <rFont val="Arial"/>
        <family val="2"/>
      </rPr>
      <t>La acción de mejora se encuentra en términos, su ejecución finaliza el 31/12/2021.  Para el periodo evaluado no se reportaron avances de gestión.</t>
    </r>
  </si>
  <si>
    <r>
      <rPr>
        <b/>
        <sz val="11"/>
        <color theme="1"/>
        <rFont val="Arial"/>
        <family val="2"/>
      </rPr>
      <t>11/01/2022.</t>
    </r>
    <r>
      <rPr>
        <sz val="11"/>
        <color theme="1"/>
        <rFont val="Arial"/>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</si>
  <si>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t xml:space="preserve">Hasta la fecha no se ha realizado la acción, considerando que se refiere a la realización de </t>
    </r>
    <r>
      <rPr>
        <b/>
        <sz val="11"/>
        <color theme="1"/>
        <rFont val="Arial"/>
        <family val="2"/>
      </rPr>
      <t>análisis trimestra</t>
    </r>
    <r>
      <rPr>
        <sz val="11"/>
        <color theme="1"/>
        <rFont val="Arial"/>
        <family val="2"/>
      </rPr>
      <t>l sobre la ejecución presupuestal de las Subcuentas del Fondo de Tierras. Por lo tanto, el primer análisis trimestral de 2022 solo se podrá realizar una vez finalizado el primer trimestre, es decir durante el me de abril de 2022.</t>
    </r>
  </si>
  <si>
    <r>
      <rPr>
        <b/>
        <sz val="11"/>
        <color theme="1"/>
        <rFont val="Arial"/>
        <family val="2"/>
      </rPr>
      <t xml:space="preserve">26/04/2022. </t>
    </r>
    <r>
      <rPr>
        <sz val="11"/>
        <color theme="1"/>
        <rFont val="Arial"/>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family val="2"/>
      </rPr>
      <t xml:space="preserve">
22/04/2022.</t>
    </r>
    <r>
      <rPr>
        <sz val="11"/>
        <color theme="1"/>
        <rFont val="Arial"/>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family val="2"/>
      </rPr>
      <t xml:space="preserve">
12/04/2022.</t>
    </r>
    <r>
      <rPr>
        <sz val="11"/>
        <color theme="1"/>
        <rFont val="Arial"/>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</si>
  <si>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family val="2"/>
      </rPr>
      <t xml:space="preserve">HALLAZGO 21. Plan de Mejoramiento Hallazgo 2.5.1 Creación e incorporación de recursos monetarios del fondo para la reforma rural integral.  </t>
    </r>
    <r>
      <rPr>
        <sz val="11"/>
        <color theme="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</si>
  <si>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26/07/2022.   </t>
    </r>
    <r>
      <rPr>
        <sz val="11"/>
        <color theme="1"/>
        <rFont val="Arial"/>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</si>
  <si>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family val="2"/>
      </rPr>
      <t>19/07/2022</t>
    </r>
    <r>
      <rPr>
        <sz val="11"/>
        <color theme="1"/>
        <rFont val="Arial"/>
        <family val="2"/>
      </rPr>
      <t xml:space="preserve"> -</t>
    </r>
    <r>
      <rPr>
        <sz val="11"/>
        <rFont val="Arial"/>
        <family val="2"/>
      </rPr>
      <t xml:space="preserve"> La Oficina de Planeación reporta dos actas de reuniones que se realizaron, la primera el 19 de abril del 2022 y la segunda</t>
    </r>
    <r>
      <rPr>
        <b/>
        <sz val="11"/>
        <rFont val="Arial"/>
        <family val="2"/>
      </rPr>
      <t xml:space="preserve"> </t>
    </r>
    <r>
      <rPr>
        <sz val="11"/>
        <rFont val="Arial"/>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</si>
  <si>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r>
      <rPr>
        <b/>
        <sz val="11"/>
        <color theme="1"/>
        <rFont val="Arial"/>
        <family val="2"/>
      </rPr>
      <t xml:space="preserve">26/07/2022.  </t>
    </r>
    <r>
      <rPr>
        <sz val="11"/>
        <color theme="1"/>
        <rFont val="Arial"/>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family val="2"/>
      </rPr>
      <t xml:space="preserve">
25/07/2022.</t>
    </r>
    <r>
      <rPr>
        <sz val="11"/>
        <color theme="1"/>
        <rFont val="Arial"/>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family val="2"/>
      </rPr>
      <t xml:space="preserve">
24/07/2022.  </t>
    </r>
    <r>
      <rPr>
        <sz val="11"/>
        <color theme="1"/>
        <rFont val="Arial"/>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family val="2"/>
      </rPr>
      <t>Acta No. 002 del 28/06/2022</t>
    </r>
    <r>
      <rPr>
        <sz val="11"/>
        <color theme="1"/>
        <rFont val="Arial"/>
        <family val="2"/>
      </rPr>
      <t xml:space="preserve">, seguimiento a asignación presupuestal del Fondo de Tierras en cumplimiento de la Reforma Rural Integral - Decreto 902 de 2017. 
</t>
    </r>
    <r>
      <rPr>
        <b/>
        <sz val="11"/>
        <color theme="1"/>
        <rFont val="Arial"/>
        <family val="2"/>
      </rPr>
      <t>Acta No. 001 del 19/04/2022</t>
    </r>
    <r>
      <rPr>
        <sz val="11"/>
        <color theme="1"/>
        <rFont val="Arial"/>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</si>
  <si>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r>
      <rPr>
        <b/>
        <sz val="11"/>
        <rFont val="Arial"/>
        <family val="2"/>
      </rPr>
      <t xml:space="preserve">Hallazgo 22. Plan de mejoramiento. Hallazgo 2.2.2 calidad de los datos del Sistema Integrado de Tierras -SIT- RESO  </t>
    </r>
    <r>
      <rPr>
        <sz val="1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</si>
  <si>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color theme="1"/>
        <rFont val="Arial"/>
        <family val="2"/>
      </rPr>
      <t>21/07/2021.</t>
    </r>
    <r>
      <rPr>
        <sz val="11"/>
        <color theme="1"/>
        <rFont val="Arial"/>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</si>
  <si>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r>
      <rPr>
        <b/>
        <sz val="11"/>
        <color theme="1"/>
        <rFont val="Arial"/>
        <family val="2"/>
      </rPr>
      <t xml:space="preserve">21/07/2021. </t>
    </r>
    <r>
      <rPr>
        <sz val="11"/>
        <color theme="1"/>
        <rFont val="Arial"/>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</si>
  <si>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family val="2"/>
      </rPr>
      <t>Se solicita pasar el estado de esta acción a ejecutada,</t>
    </r>
    <r>
      <rPr>
        <sz val="11"/>
        <color theme="1"/>
        <rFont val="Arial"/>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</si>
  <si>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family val="2"/>
      </rPr>
      <t>9/10/2021</t>
    </r>
    <r>
      <rPr>
        <sz val="11"/>
        <color theme="1"/>
        <rFont val="Arial"/>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</si>
  <si>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family val="2"/>
      </rPr>
      <t>22/07/2021.</t>
    </r>
    <r>
      <rPr>
        <sz val="11"/>
        <color theme="1"/>
        <rFont val="Arial"/>
        <family val="2"/>
      </rPr>
      <t xml:space="preserve">  La acción presentó cumplimiento, toda vez que, se observó el  Cronograma de capacitación y listas de asistencia</t>
    </r>
  </si>
  <si>
    <r>
      <rPr>
        <b/>
        <sz val="11"/>
        <color theme="1"/>
        <rFont val="Arial"/>
        <family val="2"/>
      </rPr>
      <t xml:space="preserve">22/07/2021 </t>
    </r>
    <r>
      <rPr>
        <sz val="11"/>
        <color theme="1"/>
        <rFont val="Arial"/>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family val="2"/>
      </rPr>
      <t xml:space="preserve">
21/07/2021
</t>
    </r>
    <r>
      <rPr>
        <sz val="11"/>
        <color theme="1"/>
        <rFont val="Arial"/>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family val="2"/>
      </rPr>
      <t xml:space="preserve">
14/07/2021.</t>
    </r>
    <r>
      <rPr>
        <sz val="11"/>
        <color theme="1"/>
        <rFont val="Arial"/>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</si>
  <si>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r>
      <rPr>
        <b/>
        <sz val="11"/>
        <rFont val="Arial"/>
        <family val="2"/>
      </rPr>
      <t xml:space="preserve">Hallazgo 23. Plan de mejoramiento - Hallazgo 2.4.4 “Articulación Interinstitucional con la UAEGRTD </t>
    </r>
    <r>
      <rPr>
        <sz val="11"/>
        <rFont val="Arial"/>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</si>
  <si>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color theme="1"/>
        <rFont val="Arial"/>
        <family val="2"/>
      </rPr>
      <t xml:space="preserve">14/01/2022. </t>
    </r>
    <r>
      <rPr>
        <sz val="11"/>
        <color theme="1"/>
        <rFont val="Arial"/>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</si>
  <si>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t xml:space="preserve">Se solicita pasar el estado de esta acción a </t>
    </r>
    <r>
      <rPr>
        <b/>
        <sz val="11"/>
        <color theme="1"/>
        <rFont val="Arial"/>
        <family val="2"/>
      </rPr>
      <t>"ejecutada"</t>
    </r>
    <r>
      <rPr>
        <sz val="11"/>
        <color theme="1"/>
        <rFont val="Arial"/>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family val="2"/>
      </rPr>
      <t>Avances de cumplimiento primer trimestre 2021</t>
    </r>
    <r>
      <rPr>
        <sz val="11"/>
        <color theme="1"/>
        <rFont val="Arial"/>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family val="2"/>
      </rPr>
      <t>Avances de cumplimiento segundo trimestre 2021</t>
    </r>
    <r>
      <rPr>
        <sz val="11"/>
        <color theme="1"/>
        <rFont val="Arial"/>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</si>
  <si>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r>
      <rPr>
        <b/>
        <sz val="11"/>
        <color theme="1"/>
        <rFont val="Arial"/>
        <family val="2"/>
      </rPr>
      <t xml:space="preserve">16/07/2021.  </t>
    </r>
    <r>
      <rPr>
        <sz val="11"/>
        <color theme="1"/>
        <rFont val="Arial"/>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family val="2"/>
      </rPr>
      <t>Acta del 29/01/2021,</t>
    </r>
    <r>
      <rPr>
        <sz val="11"/>
        <color theme="1"/>
        <rFont val="Arial"/>
        <family val="2"/>
      </rPr>
      <t xml:space="preserve"> cuyo objetivo fue Realizar seguimiento a la implementación del Convenio 2430 de 2016 en el marco del apoyo a la supervisión, </t>
    </r>
    <r>
      <rPr>
        <b/>
        <sz val="11"/>
        <color theme="1"/>
        <rFont val="Arial"/>
        <family val="2"/>
      </rPr>
      <t xml:space="preserve">Acta del 29/03/2021 </t>
    </r>
    <r>
      <rPr>
        <sz val="11"/>
        <color theme="1"/>
        <rFont val="Arial"/>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family val="2"/>
      </rPr>
      <t>Acta No 04602 del 15/04/2021</t>
    </r>
    <r>
      <rPr>
        <sz val="11"/>
        <color theme="1"/>
        <rFont val="Arial"/>
        <family val="2"/>
      </rPr>
      <t xml:space="preserve">, cuyo objetivo fue la revisión responsabilidades Plan de mejoramiento 2021, </t>
    </r>
    <r>
      <rPr>
        <b/>
        <sz val="11"/>
        <color theme="1"/>
        <rFont val="Arial"/>
        <family val="2"/>
      </rPr>
      <t>Reunión IGAC</t>
    </r>
    <r>
      <rPr>
        <sz val="11"/>
        <color theme="1"/>
        <rFont val="Arial"/>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family val="2"/>
      </rPr>
      <t>Acta No. 04602 del 24/06/2021</t>
    </r>
    <r>
      <rPr>
        <sz val="11"/>
        <color theme="1"/>
        <rFont val="Arial"/>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</si>
  <si>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</si>
  <si>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r>
      <rPr>
        <b/>
        <sz val="11"/>
        <color theme="1"/>
        <rFont val="Arial"/>
        <family val="2"/>
      </rPr>
      <t xml:space="preserve">18/10/2021. </t>
    </r>
    <r>
      <rPr>
        <sz val="11"/>
        <color theme="1"/>
        <rFont val="Arial"/>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sz val="11"/>
        <color theme="1"/>
        <rFont val="Arial"/>
        <family val="2"/>
      </rPr>
      <t>DESIGNACIÓN DE ENLACES</t>
    </r>
    <r>
      <rPr>
        <sz val="11"/>
        <color theme="1"/>
        <rFont val="Arial"/>
        <family val="2"/>
      </rPr>
      <t xml:space="preserve">, 
</t>
    </r>
    <r>
      <rPr>
        <b/>
        <sz val="11"/>
        <color theme="1"/>
        <rFont val="Arial"/>
        <family val="2"/>
      </rPr>
      <t>Enlace ANT</t>
    </r>
    <r>
      <rPr>
        <sz val="11"/>
        <color theme="1"/>
        <rFont val="Arial"/>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family val="2"/>
      </rPr>
      <t>Enlace URT</t>
    </r>
    <r>
      <rPr>
        <sz val="11"/>
        <color theme="1"/>
        <rFont val="Arial"/>
        <family val="2"/>
      </rPr>
      <t xml:space="preserve">, no se allegó información para el primer y segundo semestre del 2021.
</t>
    </r>
    <r>
      <rPr>
        <b/>
        <sz val="11"/>
        <color theme="1"/>
        <rFont val="Arial"/>
        <family val="2"/>
      </rPr>
      <t>Enlaces Misionales</t>
    </r>
    <r>
      <rPr>
        <sz val="11"/>
        <color theme="1"/>
        <rFont val="Arial"/>
        <family val="2"/>
      </rPr>
      <t xml:space="preserve">, no se allegó información para el primer y segundo semestre del 2021.
</t>
    </r>
    <r>
      <rPr>
        <b/>
        <sz val="11"/>
        <color theme="1"/>
        <rFont val="Arial"/>
        <family val="2"/>
      </rPr>
      <t xml:space="preserve">ESPACIOS INTERINSTITUCIONALES EN VIRTUD DEL CONVENIO 582 DE 2016:
</t>
    </r>
    <r>
      <rPr>
        <sz val="11"/>
        <color theme="1"/>
        <rFont val="Arial"/>
        <family val="2"/>
      </rPr>
      <t xml:space="preserve">Se observaron soportes de reuniones realizadas entre los meses de febrero y septiembre del 2021.
</t>
    </r>
    <r>
      <rPr>
        <b/>
        <sz val="11"/>
        <color theme="1"/>
        <rFont val="Arial"/>
        <family val="2"/>
      </rPr>
      <t>PLAN DE TRABAJO</t>
    </r>
    <r>
      <rPr>
        <sz val="11"/>
        <color theme="1"/>
        <rFont val="Arial"/>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</si>
  <si>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t>
    </r>
    <r>
      <rPr>
        <b/>
        <sz val="11"/>
        <color theme="1"/>
        <rFont val="Arial"/>
        <family val="2"/>
      </rPr>
      <t>•	Enlaces dependencias misionales por URT</t>
    </r>
    <r>
      <rPr>
        <sz val="11"/>
        <color theme="1"/>
        <rFont val="Arial"/>
        <family val="2"/>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xml:space="preserve">•	Enlace único ANT: </t>
    </r>
    <r>
      <rPr>
        <sz val="11"/>
        <color theme="1"/>
        <rFont val="Arial"/>
        <family val="2"/>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Arial"/>
        <family val="2"/>
      </rPr>
      <t xml:space="preserve">•	Enlaces dependencias misionales por ANT: </t>
    </r>
    <r>
      <rPr>
        <sz val="11"/>
        <color theme="1"/>
        <rFont val="Arial"/>
        <family val="2"/>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Arial"/>
        <family val="2"/>
      </rPr>
      <t xml:space="preserve">2.	Enlace único que se encargue del ingreso y salida de la información tanto de la ANT como URT. </t>
    </r>
    <r>
      <rPr>
        <sz val="11"/>
        <color theme="1"/>
        <rFont val="Arial"/>
        <family val="2"/>
      </rPr>
      <t xml:space="preserve">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Enlace único ANT:</t>
    </r>
    <r>
      <rPr>
        <sz val="11"/>
        <color theme="1"/>
        <rFont val="Arial"/>
        <family val="2"/>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Arial"/>
        <family val="2"/>
      </rPr>
      <t xml:space="preserve">
3.	Realización de espacios interinstitucionales y plan de trabajo con actividades.
</t>
    </r>
    <r>
      <rPr>
        <sz val="11"/>
        <color theme="1"/>
        <rFont val="Arial"/>
        <family val="2"/>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</si>
  <si>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r>
      <rPr>
        <b/>
        <sz val="11"/>
        <color theme="1"/>
        <rFont val="Arial"/>
        <family val="2"/>
      </rPr>
      <t xml:space="preserve">14/01/2022. </t>
    </r>
    <r>
      <rPr>
        <sz val="11"/>
        <color theme="1"/>
        <rFont val="Arial"/>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family val="2"/>
      </rPr>
      <t xml:space="preserve">2.	Enlace único que se encargue del ingreso y salida de la información tanto de la ANT como URT. </t>
    </r>
    <r>
      <rPr>
        <sz val="11"/>
        <color theme="1"/>
        <rFont val="Arial"/>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</si>
  <si>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r>
      <rPr>
        <b/>
        <sz val="11"/>
        <color theme="1"/>
        <rFont val="Arial"/>
        <family val="2"/>
      </rPr>
      <t>19/07/2021.</t>
    </r>
    <r>
      <rPr>
        <sz val="11"/>
        <color theme="1"/>
        <rFont val="Arial"/>
        <family val="2"/>
      </rPr>
      <t xml:space="preserve"> La acción muestra gestión documentada, mediante los documentos de las mesas de trabajo entre la DAFP, Oficina de Planeación y Oficina de Control Interno, dando cómo ejecutada la actividad.</t>
    </r>
  </si>
  <si>
    <r>
      <rPr>
        <b/>
        <sz val="11"/>
        <color theme="1"/>
        <rFont val="Arial"/>
        <family val="2"/>
      </rPr>
      <t>19/07/2021</t>
    </r>
    <r>
      <rPr>
        <sz val="11"/>
        <color theme="1"/>
        <rFont val="Arial"/>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</si>
  <si>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r>
      <rPr>
        <b/>
        <sz val="11"/>
        <rFont val="Arial"/>
        <family val="2"/>
      </rPr>
      <t>Hallazgo 3. META ODS 1.4 ESTABLECIDA POR EL GOBIERNO NACIONAL Y SU PERSPECTIVA DE GÉNERO.</t>
    </r>
    <r>
      <rPr>
        <sz val="11"/>
        <rFont val="Arial"/>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</si>
  <si>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color theme="1"/>
        <rFont val="Arial"/>
        <family val="2"/>
      </rPr>
      <t xml:space="preserve">21/07/2021. </t>
    </r>
    <r>
      <rPr>
        <sz val="11"/>
        <color theme="1"/>
        <rFont val="Arial"/>
        <family val="2"/>
      </rPr>
      <t xml:space="preserve"> La acción de mejora presentó cumplimiento, toda vez que, se observó acta que incluyó y desarrolló la metodología de los talleres de empoderamiento a las mujeres rurales.</t>
    </r>
  </si>
  <si>
    <r>
      <rPr>
        <b/>
        <sz val="11"/>
        <color theme="1"/>
        <rFont val="Arial"/>
        <family val="2"/>
      </rPr>
      <t>21/07/2021.</t>
    </r>
    <r>
      <rPr>
        <sz val="11"/>
        <color theme="1"/>
        <rFont val="Arial"/>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</si>
  <si>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xml:space="preserve"> En atención a los avances de gestión y evidencias suministradas, la acción de mejora presentó cumplimiento, toda vez que, se observó la Metodología actualizada.</t>
    </r>
  </si>
  <si>
    <r>
      <rPr>
        <b/>
        <sz val="11"/>
        <color theme="1"/>
        <rFont val="Arial"/>
        <family val="2"/>
      </rPr>
      <t>23/07/2021</t>
    </r>
    <r>
      <rPr>
        <sz val="11"/>
        <color theme="1"/>
        <rFont val="Arial"/>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</si>
  <si>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</si>
  <si>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15/10/2021</t>
    </r>
    <r>
      <rPr>
        <sz val="11"/>
        <color theme="1"/>
        <rFont val="Arial"/>
        <family val="2"/>
      </rPr>
      <t xml:space="preserve"> En atención a los avances de gestión y evidencias allegadas, la acción de mejora presentó cumplimiento, dado que, se observó las memorias de los talleres de empoderamiento.</t>
    </r>
  </si>
  <si>
    <r>
      <rPr>
        <b/>
        <sz val="11"/>
        <color theme="1"/>
        <rFont val="Arial"/>
        <family val="2"/>
      </rPr>
      <t>23/07/2021</t>
    </r>
    <r>
      <rPr>
        <sz val="11"/>
        <color theme="1"/>
        <rFont val="Arial"/>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</si>
  <si>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</si>
  <si>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 xml:space="preserve">14/01/2022. </t>
    </r>
    <r>
      <rPr>
        <sz val="11"/>
        <color theme="1"/>
        <rFont val="Arial"/>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</si>
  <si>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family val="2"/>
      </rPr>
      <t>16/07/2021.</t>
    </r>
    <r>
      <rPr>
        <sz val="11"/>
        <color theme="1"/>
        <rFont val="Arial"/>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</si>
  <si>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t xml:space="preserve">11/10/2021. </t>
    </r>
    <r>
      <rPr>
        <sz val="11"/>
        <color theme="1"/>
        <rFont val="Arial"/>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</si>
  <si>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12/11/2021. </t>
    </r>
    <r>
      <rPr>
        <sz val="11"/>
        <color theme="1"/>
        <rFont val="Arial"/>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</si>
  <si>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family val="2"/>
      </rPr>
      <t xml:space="preserve">14/07/2021. </t>
    </r>
    <r>
      <rPr>
        <sz val="11"/>
        <color theme="1"/>
        <rFont val="Arial"/>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</si>
  <si>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</si>
  <si>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family val="2"/>
      </rPr>
      <t>12/10/2021.</t>
    </r>
    <r>
      <rPr>
        <sz val="11"/>
        <color theme="1"/>
        <rFont val="Arial"/>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family val="2"/>
      </rPr>
      <t>1.</t>
    </r>
    <r>
      <rPr>
        <sz val="11"/>
        <color theme="1"/>
        <rFont val="Arial"/>
        <family val="2"/>
      </rPr>
      <t xml:space="preserve"> MUJER RURAL, ¿CUÁLES SON LOS REQUISITOS PARA EL DILIGENCIAMIENTO DEL FISO Y ESTUDIOS DE LA SOLICITUD PARA LA INCLUSIÓN EN EL RESO?
</t>
    </r>
    <r>
      <rPr>
        <b/>
        <sz val="11"/>
        <color theme="1"/>
        <rFont val="Arial"/>
        <family val="2"/>
      </rPr>
      <t>2.</t>
    </r>
    <r>
      <rPr>
        <sz val="11"/>
        <color theme="1"/>
        <rFont val="Arial"/>
        <family val="2"/>
      </rPr>
      <t xml:space="preserve"> MUJER RURAL, OCUPATES BALDÍOS - DOCUMENTOS - FORMALIZACIÓN DE LA PROPIEDAD.
</t>
    </r>
    <r>
      <rPr>
        <b/>
        <sz val="11"/>
        <color theme="1"/>
        <rFont val="Arial"/>
        <family val="2"/>
      </rPr>
      <t>3.</t>
    </r>
    <r>
      <rPr>
        <sz val="11"/>
        <color theme="1"/>
        <rFont val="Arial"/>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</si>
  <si>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sz val="11"/>
        <rFont val="Arial"/>
        <family val="2"/>
      </rPr>
      <t>Realizar el levantamiento del requerimiento de mejoras al sistema de información de mejoras al sistema de información para las consultas de información sobre titulación conjunta.</t>
    </r>
    <r>
      <rPr>
        <sz val="11"/>
        <color rgb="FFFF0000"/>
        <rFont val="Arial"/>
        <family val="2"/>
      </rPr>
      <t xml:space="preserve"> </t>
    </r>
  </si>
  <si>
    <r>
      <rPr>
        <b/>
        <sz val="11"/>
        <color theme="1"/>
        <rFont val="Arial"/>
        <family val="2"/>
      </rPr>
      <t xml:space="preserve">21/07/2021.  </t>
    </r>
    <r>
      <rPr>
        <sz val="11"/>
        <color theme="1"/>
        <rFont val="Arial"/>
        <family val="2"/>
      </rPr>
      <t xml:space="preserve">La acción de mejora presentó cumplimiento, toda vez que, se observó requerimiento para la mejora de  las consultas de información sobre titulación conjunta. </t>
    </r>
  </si>
  <si>
    <r>
      <rPr>
        <b/>
        <sz val="11"/>
        <color theme="1"/>
        <rFont val="Arial"/>
        <family val="2"/>
      </rPr>
      <t xml:space="preserve">21/07/2021. </t>
    </r>
    <r>
      <rPr>
        <sz val="11"/>
        <color theme="1"/>
        <rFont val="Arial"/>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</si>
  <si>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</si>
  <si>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 xml:space="preserve">Como avance de gestión, </t>
    </r>
    <r>
      <rPr>
        <sz val="11"/>
        <color theme="1"/>
        <rFont val="Arial"/>
        <family val="2"/>
      </rPr>
      <t>se sigue con la consolidación de los datos de los servidores  públicos, contratistas y colaboradores capacitados sobre diligenciamiento de FISO con enfoque de genero. (se anexa Excel)</t>
    </r>
  </si>
  <si>
    <r>
      <rPr>
        <b/>
        <sz val="11"/>
        <color theme="1"/>
        <rFont val="Arial"/>
        <family val="2"/>
      </rPr>
      <t>12/10/2021.</t>
    </r>
    <r>
      <rPr>
        <sz val="11"/>
        <color theme="1"/>
        <rFont val="Arial"/>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</si>
  <si>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family val="2"/>
      </rPr>
      <t xml:space="preserve">14/01/2022. </t>
    </r>
    <r>
      <rPr>
        <sz val="11"/>
        <color theme="1"/>
        <rFont val="Arial"/>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</si>
  <si>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20/07/2021.</t>
    </r>
    <r>
      <rPr>
        <sz val="11"/>
        <color theme="1"/>
        <rFont val="Arial"/>
        <family val="2"/>
      </rPr>
      <t xml:space="preserve">  La acción de mejora presentó cumplimiento, toda vez que, se observó la elaboración de la herramienta pedagógica (cartilla) dirigida a mujeres rurales donde se expone el procedimiento de formalización.</t>
    </r>
  </si>
  <si>
    <r>
      <rPr>
        <b/>
        <sz val="11"/>
        <color theme="1"/>
        <rFont val="Arial"/>
        <family val="2"/>
      </rPr>
      <t xml:space="preserve">20/07/2021. </t>
    </r>
    <r>
      <rPr>
        <sz val="11"/>
        <color theme="1"/>
        <rFont val="Arial"/>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</si>
  <si>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01/04/2022.  </t>
    </r>
    <r>
      <rPr>
        <sz val="11"/>
        <color theme="1"/>
        <rFont val="Arial"/>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</si>
  <si>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19/07/2021.  </t>
    </r>
    <r>
      <rPr>
        <sz val="11"/>
        <color theme="1"/>
        <rFont val="Arial"/>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family val="2"/>
      </rPr>
      <t xml:space="preserve">
12/07/2021.</t>
    </r>
    <r>
      <rPr>
        <sz val="11"/>
        <color theme="1"/>
        <rFont val="Arial"/>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</si>
  <si>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20/10/2021.</t>
    </r>
    <r>
      <rPr>
        <sz val="11"/>
        <color theme="1"/>
        <rFont val="Arial"/>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</si>
  <si>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family val="2"/>
      </rPr>
      <t>17/01/2022</t>
    </r>
    <r>
      <rPr>
        <sz val="11"/>
        <color theme="1"/>
        <rFont val="Arial"/>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</si>
  <si>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r>
      <rPr>
        <b/>
        <sz val="11"/>
        <color theme="1"/>
        <rFont val="Arial"/>
        <family val="2"/>
      </rPr>
      <t xml:space="preserve">01/04/2022. </t>
    </r>
    <r>
      <rPr>
        <sz val="11"/>
        <color theme="1"/>
        <rFont val="Arial"/>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</si>
  <si>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18/01/2022. </t>
    </r>
    <r>
      <rPr>
        <sz val="11"/>
        <color theme="1"/>
        <rFont val="Arial"/>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</si>
  <si>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 xml:space="preserve">26/10/2021.  </t>
    </r>
    <r>
      <rPr>
        <sz val="11"/>
        <color theme="1"/>
        <rFont val="Arial"/>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family val="2"/>
      </rPr>
      <t xml:space="preserve">
20/10/2021.</t>
    </r>
    <r>
      <rPr>
        <sz val="11"/>
        <color theme="1"/>
        <rFont val="Arial"/>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</si>
  <si>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rPr>
        <b/>
        <sz val="11"/>
        <color theme="1"/>
        <rFont val="Arial"/>
        <family val="2"/>
      </rPr>
      <t xml:space="preserve">18/01/2022. </t>
    </r>
    <r>
      <rPr>
        <sz val="11"/>
        <color theme="1"/>
        <rFont val="Arial"/>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</si>
  <si>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13/07/2021</t>
    </r>
    <r>
      <rPr>
        <sz val="11"/>
        <color theme="1"/>
        <rFont val="Arial"/>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</si>
  <si>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theme="1"/>
        <rFont val="Arial"/>
        <family val="2"/>
      </rPr>
      <t xml:space="preserve">Acción ejecutada: </t>
    </r>
    <r>
      <rPr>
        <sz val="11"/>
        <color theme="1"/>
        <rFont val="Arial"/>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</si>
  <si>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rPr>
        <b/>
        <sz val="11"/>
        <color theme="1"/>
        <rFont val="Arial"/>
        <family val="2"/>
      </rPr>
      <t>15/10/2021.</t>
    </r>
    <r>
      <rPr>
        <sz val="11"/>
        <color theme="1"/>
        <rFont val="Arial"/>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</si>
  <si>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rgb="FF000000"/>
        <rFont val="Arial"/>
        <family val="2"/>
      </rPr>
      <t xml:space="preserve">Actividad en Gestión: </t>
    </r>
    <r>
      <rPr>
        <sz val="11"/>
        <color rgb="FF000000"/>
        <rFont val="Arial"/>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</si>
  <si>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family val="2"/>
      </rPr>
      <t xml:space="preserve">13/07/2021. </t>
    </r>
    <r>
      <rPr>
        <sz val="11"/>
        <color theme="1"/>
        <rFont val="Arial"/>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</si>
  <si>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</si>
  <si>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rFont val="Arial"/>
        <family val="2"/>
      </rPr>
      <t>Hallazgo 6. INDICADOR ESTABLECIDO POR EL GOBIERNO NACIONAL PARA LA META ODS 1.4 Y SU FICHA TÉCNICA.</t>
    </r>
    <r>
      <rPr>
        <sz val="11"/>
        <rFont val="Arial"/>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</si>
  <si>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color theme="1"/>
        <rFont val="Arial"/>
        <family val="2"/>
      </rPr>
      <t xml:space="preserve">19/10/2021. </t>
    </r>
    <r>
      <rPr>
        <sz val="11"/>
        <color theme="1"/>
        <rFont val="Arial"/>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</si>
  <si>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family val="2"/>
      </rPr>
      <t>22/07/2021.</t>
    </r>
    <r>
      <rPr>
        <sz val="11"/>
        <color theme="1"/>
        <rFont val="Arial"/>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19/07/2021.</t>
    </r>
    <r>
      <rPr>
        <sz val="11"/>
        <color theme="1"/>
        <rFont val="Arial"/>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</si>
  <si>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</si>
  <si>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</si>
  <si>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</si>
  <si>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</si>
  <si>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family val="2"/>
      </rPr>
      <t xml:space="preserve">11/01/2022. </t>
    </r>
    <r>
      <rPr>
        <sz val="11"/>
        <color theme="1"/>
        <rFont val="Arial"/>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</si>
  <si>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</si>
  <si>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r>
      <t xml:space="preserve">19/10/2021. </t>
    </r>
    <r>
      <rPr>
        <sz val="11"/>
        <color theme="1"/>
        <rFont val="Arial"/>
        <family val="2"/>
      </rPr>
      <t>La acción de mejora se encuentra en términos, su ejecución finaliza el 30/12/2021.  Para el periodo evaluado no se reportaron avances de gestión.</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</si>
  <si>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</si>
  <si>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comunicación oficial de solicitud de aprobación el ajuste de la ficha técnica.</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</si>
  <si>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</si>
  <si>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12/04/2022.  </t>
    </r>
    <r>
      <rPr>
        <sz val="11"/>
        <color theme="1"/>
        <rFont val="Arial"/>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</si>
  <si>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rFont val="Arial"/>
        <family val="2"/>
      </rPr>
      <t xml:space="preserve">Hallazgo 7. ALINEACIÓN DE LA META Y DEL INDICADORDEL ODS 1.4 DEL CONPES 3918 CON EL PND 2018-2022.  </t>
    </r>
    <r>
      <rPr>
        <sz val="11"/>
        <rFont val="Arial"/>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</si>
  <si>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t xml:space="preserve">Incluir en los descriptores cualitativos de las plataformas (SINERGIA, SIIPO, ODS) la </t>
    </r>
    <r>
      <rPr>
        <sz val="11"/>
        <color rgb="FFFF0000"/>
        <rFont val="Arial"/>
        <family val="2"/>
      </rPr>
      <t>descripción de la correlación de las variables asociadas frente al indicador ODS 1.4</t>
    </r>
  </si>
  <si>
    <r>
      <rPr>
        <b/>
        <sz val="11"/>
        <color theme="1"/>
        <rFont val="Arial"/>
        <family val="2"/>
      </rPr>
      <t>13/04/2022.</t>
    </r>
    <r>
      <rPr>
        <sz val="11"/>
        <color theme="1"/>
        <rFont val="Arial"/>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</si>
  <si>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family val="2"/>
      </rPr>
      <t>13/04/2022.</t>
    </r>
    <r>
      <rPr>
        <sz val="11"/>
        <color theme="1"/>
        <rFont val="Arial"/>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</si>
  <si>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rFont val="Arial"/>
        <family val="2"/>
      </rPr>
      <t xml:space="preserve">Hallazgo 8. CONSOLIDACIÓN DE LA ESTADÍSTICA DE AVANCES EN EL CUMPLIMIENTO DE LA META ODS 1.4. </t>
    </r>
    <r>
      <rPr>
        <sz val="11"/>
        <rFont val="Arial"/>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</si>
  <si>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ajuste de la ficha técnica del indicador ODS 1.4.1 C.</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</si>
  <si>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</si>
  <si>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</si>
  <si>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tramite ante las entidades respectivas para la aprobación de la Ficha Técnica ODS 1.4.</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</si>
  <si>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</si>
  <si>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rPr>
        <b/>
        <sz val="11"/>
        <rFont val="Arial"/>
        <family val="2"/>
      </rPr>
      <t>Hallazgo 10. PLAN ESTRATÉGICO INSTITUCIONAL-PEI 2017-2021 DE LA ANT y PERSPECTIVA DE GÉNERO.</t>
    </r>
    <r>
      <rPr>
        <sz val="11"/>
        <rFont val="Arial"/>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</si>
  <si>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color theme="1"/>
        <rFont val="Arial"/>
        <family val="2"/>
      </rPr>
      <t xml:space="preserve">21/07/2021. </t>
    </r>
    <r>
      <rPr>
        <sz val="11"/>
        <color theme="1"/>
        <rFont val="Arial"/>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</si>
  <si>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</si>
  <si>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</si>
  <si>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11/01/2021.  </t>
    </r>
    <r>
      <rPr>
        <sz val="11"/>
        <color theme="1"/>
        <rFont val="Arial"/>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</si>
  <si>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13/04/2022.</t>
    </r>
    <r>
      <rPr>
        <sz val="11"/>
        <color theme="1"/>
        <rFont val="Arial"/>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</si>
  <si>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21/07/2021.  </t>
    </r>
    <r>
      <rPr>
        <sz val="11"/>
        <color theme="1"/>
        <rFont val="Arial"/>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</si>
  <si>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</si>
  <si>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</si>
  <si>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family val="2"/>
      </rPr>
      <t>13/04/2022.</t>
    </r>
    <r>
      <rPr>
        <sz val="11"/>
        <color theme="1"/>
        <rFont val="Arial"/>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</si>
  <si>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rFont val="Arial"/>
        <family val="2"/>
      </rPr>
      <t>Hallazgo 11. PLANES DE TRABAJO ODS.</t>
    </r>
    <r>
      <rPr>
        <sz val="11"/>
        <rFont val="Arial"/>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</si>
  <si>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color theme="1"/>
        <rFont val="Arial"/>
        <family val="2"/>
      </rPr>
      <t>21/07/2021</t>
    </r>
    <r>
      <rPr>
        <sz val="11"/>
        <color theme="1"/>
        <rFont val="Arial"/>
        <family val="2"/>
      </rPr>
      <t>. La acción presenta gestión documentada, por medio de un comunicado con el MADR, para dar optimo cumplimiento a la actividad dentro de los términos estipulados.</t>
    </r>
  </si>
  <si>
    <r>
      <rPr>
        <b/>
        <sz val="11"/>
        <color theme="1"/>
        <rFont val="Arial"/>
        <family val="2"/>
      </rPr>
      <t>21/07/2021.</t>
    </r>
    <r>
      <rPr>
        <sz val="11"/>
        <color theme="1"/>
        <rFont val="Arial"/>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</si>
  <si>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rFont val="Arial"/>
        <family val="2"/>
      </rPr>
      <t>Hallazgo 12. PLAN NACIONAL DE FORMALIZACIÓN MASIVA DE LA PROPIEDAD RURAL-PNFMPR.</t>
    </r>
    <r>
      <rPr>
        <sz val="11"/>
        <rFont val="Arial"/>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</si>
  <si>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color theme="1"/>
        <rFont val="Arial"/>
        <family val="2"/>
      </rPr>
      <t xml:space="preserve">20/07/2021 </t>
    </r>
    <r>
      <rPr>
        <sz val="11"/>
        <color theme="1"/>
        <rFont val="Arial"/>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</si>
  <si>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</si>
  <si>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family val="2"/>
      </rPr>
      <t>20/07/2021.</t>
    </r>
    <r>
      <rPr>
        <sz val="11"/>
        <color theme="1"/>
        <rFont val="Arial"/>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</si>
  <si>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rFont val="Arial"/>
        <family val="2"/>
      </rPr>
      <t xml:space="preserve">Hallazgo 13. PLANES DE ORDENAMIENTO SOCIAL DE LA PROPIEDAD RURAL-POSPR. </t>
    </r>
    <r>
      <rPr>
        <sz val="11"/>
        <rFont val="Arial"/>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</si>
  <si>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color theme="1"/>
        <rFont val="Arial"/>
        <family val="2"/>
      </rPr>
      <t>12/10/2021.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</si>
  <si>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r>
      <rPr>
        <b/>
        <sz val="11"/>
        <color theme="1"/>
        <rFont val="Arial"/>
        <family val="2"/>
      </rPr>
      <t>16/07/2021</t>
    </r>
    <r>
      <rPr>
        <sz val="11"/>
        <color theme="1"/>
        <rFont val="Arial"/>
        <family val="2"/>
      </rPr>
      <t xml:space="preserve">. La Dirección de Ordenamiento Social de la Propiedad allegó los siguientes documentos:
</t>
    </r>
    <r>
      <rPr>
        <b/>
        <sz val="11"/>
        <color theme="1"/>
        <rFont val="Arial"/>
        <family val="2"/>
      </rPr>
      <t>Acta No. 1 del 15/02/2021</t>
    </r>
    <r>
      <rPr>
        <sz val="11"/>
        <color theme="1"/>
        <rFont val="Arial"/>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family val="2"/>
      </rPr>
      <t>Acta No. 1 del 10/05/2021,</t>
    </r>
    <r>
      <rPr>
        <sz val="11"/>
        <color theme="1"/>
        <rFont val="Arial"/>
        <family val="2"/>
      </rPr>
      <t xml:space="preserve"> cuyo objetivo fue Conocer los avances del equipo de articulación.
Ahora bien, en cumplimiento de la acción AME-561  se suministró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</si>
  <si>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</si>
  <si>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rPr>
        <b/>
        <sz val="11"/>
        <color theme="1"/>
        <rFont val="Arial"/>
        <family val="2"/>
      </rPr>
      <t>12/10/2021</t>
    </r>
    <r>
      <rPr>
        <sz val="11"/>
        <color theme="1"/>
        <rFont val="Arial"/>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family val="2"/>
      </rPr>
      <t>Acta No. 011 del 27/05/2021</t>
    </r>
    <r>
      <rPr>
        <sz val="11"/>
        <color theme="1"/>
        <rFont val="Arial"/>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family val="2"/>
      </rPr>
      <t>Acta No. 12 del 31/08/2021</t>
    </r>
    <r>
      <rPr>
        <sz val="11"/>
        <color theme="1"/>
        <rFont val="Arial"/>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family val="2"/>
      </rPr>
      <t>Acta No.003 del 24/03/2021</t>
    </r>
    <r>
      <rPr>
        <sz val="11"/>
        <color theme="1"/>
        <rFont val="Arial"/>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family val="2"/>
      </rPr>
      <t>Acta No. 04602 del 03/08/2021</t>
    </r>
    <r>
      <rPr>
        <sz val="11"/>
        <color theme="1"/>
        <rFont val="Arial"/>
        <family val="2"/>
      </rPr>
      <t xml:space="preserve">, reunión articulación mesa de cooperantes FAO- ANT.
</t>
    </r>
    <r>
      <rPr>
        <b/>
        <sz val="11"/>
        <color theme="1"/>
        <rFont val="Arial"/>
        <family val="2"/>
      </rPr>
      <t>Acta No. 001 del 10/05/2021</t>
    </r>
    <r>
      <rPr>
        <sz val="11"/>
        <color theme="1"/>
        <rFont val="Arial"/>
        <family val="2"/>
      </rPr>
      <t xml:space="preserve">, cuyo objeto fue conocer los avances del equipo de articulación.
</t>
    </r>
    <r>
      <rPr>
        <b/>
        <sz val="11"/>
        <color theme="1"/>
        <rFont val="Arial"/>
        <family val="2"/>
      </rPr>
      <t>Acta No. 04602 del 15/03/2021</t>
    </r>
    <r>
      <rPr>
        <sz val="11"/>
        <color theme="1"/>
        <rFont val="Arial"/>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</si>
  <si>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rFont val="Arial"/>
        <family val="2"/>
      </rPr>
      <t>Hallazgo 14. PERSPECTIVA DE GÉNERO EN LOS FACTORES DE CALIFICACIÓN Y PUNTAJE PARA EL ACCESO A PROGRAMAS DE LA ANT.</t>
    </r>
    <r>
      <rPr>
        <sz val="11"/>
        <rFont val="Arial"/>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</si>
  <si>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</si>
  <si>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family val="2"/>
      </rPr>
      <t xml:space="preserve">22/07/2021.  </t>
    </r>
    <r>
      <rPr>
        <sz val="11"/>
        <color theme="1"/>
        <rFont val="Arial"/>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family val="2"/>
      </rPr>
      <t xml:space="preserve">
21/07/2021. </t>
    </r>
    <r>
      <rPr>
        <sz val="11"/>
        <color theme="1"/>
        <rFont val="Arial"/>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family val="2"/>
      </rPr>
      <t>Acta No. 01 del 15/03/2021</t>
    </r>
    <r>
      <rPr>
        <sz val="11"/>
        <color theme="1"/>
        <rFont val="Arial"/>
        <family val="2"/>
      </rPr>
      <t xml:space="preserve"> Encuentro de líderes de las Unidades de Gestión Territorial 2021, </t>
    </r>
    <r>
      <rPr>
        <b/>
        <sz val="11"/>
        <color theme="1"/>
        <rFont val="Arial"/>
        <family val="2"/>
      </rPr>
      <t>Acta No. 01 del 19/06/2021</t>
    </r>
    <r>
      <rPr>
        <sz val="11"/>
        <color theme="1"/>
        <rFont val="Arial"/>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</si>
  <si>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family val="2"/>
      </rPr>
      <t>27/10/2021.</t>
    </r>
    <r>
      <rPr>
        <sz val="11"/>
        <color theme="1"/>
        <rFont val="Arial"/>
        <family val="2"/>
      </rPr>
      <t xml:space="preserve">  La Dirección General allegó los siguientes documentos:
</t>
    </r>
    <r>
      <rPr>
        <b/>
        <sz val="11"/>
        <color theme="1"/>
        <rFont val="Arial"/>
        <family val="2"/>
      </rPr>
      <t>Acta No. 1 del 03/09/2021</t>
    </r>
    <r>
      <rPr>
        <sz val="11"/>
        <color theme="1"/>
        <rFont val="Arial"/>
        <family val="2"/>
      </rPr>
      <t xml:space="preserve">, cuyo tema fue FORTALECIMIENTO INTERNO DIALOGO SOCIAL, con participación de colaboradores de Dialogo Social, Dirección General  y Convenio PNUT.  
</t>
    </r>
    <r>
      <rPr>
        <b/>
        <sz val="11"/>
        <color theme="1"/>
        <rFont val="Arial"/>
        <family val="2"/>
      </rPr>
      <t>Acta No. 01 del 05/08/2021</t>
    </r>
    <r>
      <rPr>
        <sz val="11"/>
        <color theme="1"/>
        <rFont val="Arial"/>
        <family val="2"/>
      </rPr>
      <t xml:space="preserve">, cuyo objetivo fue, "El Propósito, Forma de Trabajo de las UGT y Como Pueden Apoyar al Grupo de Enfoque de Género y Mujer Rural", con participación de colaboradores de la UGTs y Dirección 
</t>
    </r>
    <r>
      <rPr>
        <b/>
        <sz val="11"/>
        <color theme="1"/>
        <rFont val="Arial"/>
        <family val="2"/>
      </rPr>
      <t>Acta No. 01 del 03/09/2021</t>
    </r>
    <r>
      <rPr>
        <sz val="11"/>
        <color theme="1"/>
        <rFont val="Arial"/>
        <family val="2"/>
      </rPr>
      <t xml:space="preserve">,  cuyo tema fue Fortalecimiento Interno a Dialogo Social, con participación de colaboradores de Dialogo Social y Dirección General.
</t>
    </r>
    <r>
      <rPr>
        <b/>
        <sz val="11"/>
        <color theme="1"/>
        <rFont val="Arial"/>
        <family val="2"/>
      </rPr>
      <t>Lista de asistencia del 27/08/2021</t>
    </r>
    <r>
      <rPr>
        <sz val="11"/>
        <color theme="1"/>
        <rFont val="Arial"/>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</si>
  <si>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family val="2"/>
      </rPr>
      <t xml:space="preserve">21/01/2021.  </t>
    </r>
    <r>
      <rPr>
        <sz val="11"/>
        <color theme="1"/>
        <rFont val="Arial"/>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family val="2"/>
      </rPr>
      <t xml:space="preserve">
20/01/2022.</t>
    </r>
    <r>
      <rPr>
        <sz val="11"/>
        <color theme="1"/>
        <rFont val="Arial"/>
        <family val="2"/>
      </rPr>
      <t xml:space="preserve">  La Dirección General - Mesa Unidad Coordinadora de Genero suministró los siguientes documentos:
</t>
    </r>
    <r>
      <rPr>
        <b/>
        <sz val="11"/>
        <color theme="1"/>
        <rFont val="Arial"/>
        <family val="2"/>
      </rPr>
      <t xml:space="preserve">Acta No. 02 del 09/12/2021 </t>
    </r>
    <r>
      <rPr>
        <sz val="11"/>
        <color theme="1"/>
        <rFont val="Arial"/>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family val="2"/>
      </rPr>
      <t>Relatoría No. 1 del 17/07/2021</t>
    </r>
    <r>
      <rPr>
        <sz val="11"/>
        <color theme="1"/>
        <rFont val="Arial"/>
        <family val="2"/>
      </rPr>
      <t xml:space="preserve"> Jornada de Fortalecimiento interno: “Diversidades sexuales y de género”
</t>
    </r>
    <r>
      <rPr>
        <b/>
        <sz val="11"/>
        <color theme="1"/>
        <rFont val="Arial"/>
        <family val="2"/>
      </rPr>
      <t>Acta No. 01 del 19/06/2021</t>
    </r>
    <r>
      <rPr>
        <sz val="11"/>
        <color theme="1"/>
        <rFont val="Arial"/>
        <family val="2"/>
      </rPr>
      <t xml:space="preserve"> Curso de mujer rural y equidad de género.
</t>
    </r>
    <r>
      <rPr>
        <b/>
        <sz val="11"/>
        <color theme="1"/>
        <rFont val="Arial"/>
        <family val="2"/>
      </rPr>
      <t xml:space="preserve">Acta No. 01 del 28/10/2021 </t>
    </r>
    <r>
      <rPr>
        <sz val="11"/>
        <color theme="1"/>
        <rFont val="Arial"/>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family val="2"/>
      </rPr>
      <t>Acta No. 02 del 09/12/2021</t>
    </r>
    <r>
      <rPr>
        <sz val="11"/>
        <color theme="1"/>
        <rFont val="Arial"/>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family val="2"/>
      </rPr>
      <t>Relatoría No. 1 del 17/07/2021</t>
    </r>
    <r>
      <rPr>
        <sz val="11"/>
        <color theme="1"/>
        <rFont val="Arial"/>
        <family val="2"/>
      </rPr>
      <t xml:space="preserve">, en reunión telefónica del 20/01/2022 con Lorena Guerra se determinó que esta no presenta relación con lo planificado en la acción de mejora. 
</t>
    </r>
    <r>
      <rPr>
        <b/>
        <sz val="11"/>
        <color theme="1"/>
        <rFont val="Arial"/>
        <family val="2"/>
      </rPr>
      <t>Acta No. 01 del 19/06/2021</t>
    </r>
    <r>
      <rPr>
        <sz val="11"/>
        <color theme="1"/>
        <rFont val="Arial"/>
        <family val="2"/>
      </rPr>
      <t xml:space="preserve">,  actividad realizada en el marco de la reinducción a servicio al ciudadano, la cual fue realizada con la infografía y esquema descrito en el párrafo anterior.
</t>
    </r>
    <r>
      <rPr>
        <b/>
        <sz val="11"/>
        <color theme="1"/>
        <rFont val="Arial"/>
        <family val="2"/>
      </rPr>
      <t>Acta No. 01 del 28/10/2021</t>
    </r>
    <r>
      <rPr>
        <sz val="11"/>
        <color theme="1"/>
        <rFont val="Arial"/>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</si>
  <si>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rFont val="Arial"/>
        <family val="2"/>
      </rPr>
      <t xml:space="preserve">Hallazgo 17. FINANCIAMIENTO DE LA IMPLEMENTACIÓN DE LOS POSPR APROBADOS A 31 DE DICIEMBRE DE 2019. </t>
    </r>
    <r>
      <rPr>
        <sz val="11"/>
        <rFont val="Arial"/>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</si>
  <si>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family val="2"/>
      </rPr>
      <t>Hallazgo 19.  COORDINACIÓN INTERINSTITUCIONAL Y APROPIACION DE ROLES.</t>
    </r>
    <r>
      <rPr>
        <sz val="11"/>
        <rFont val="Arial"/>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</si>
  <si>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color theme="1"/>
        <rFont val="Arial"/>
        <family val="2"/>
      </rPr>
      <t xml:space="preserve">21/01/2022.  </t>
    </r>
    <r>
      <rPr>
        <sz val="11"/>
        <color theme="1"/>
        <rFont val="Arial"/>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</si>
  <si>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r>
      <rPr>
        <b/>
        <sz val="11"/>
        <color theme="1"/>
        <rFont val="Arial"/>
        <family val="2"/>
      </rPr>
      <t xml:space="preserve">19/10/2021. </t>
    </r>
    <r>
      <rPr>
        <sz val="11"/>
        <color theme="1"/>
        <rFont val="Arial"/>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</si>
  <si>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r>
      <rPr>
        <b/>
        <sz val="11"/>
        <color theme="1"/>
        <rFont val="Arial"/>
        <family val="2"/>
      </rPr>
      <t xml:space="preserve">21/01/2021.  </t>
    </r>
    <r>
      <rPr>
        <sz val="11"/>
        <color theme="1"/>
        <rFont val="Arial"/>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family val="2"/>
      </rPr>
      <t xml:space="preserve">
18/01/2022.  </t>
    </r>
    <r>
      <rPr>
        <sz val="11"/>
        <color theme="1"/>
        <rFont val="Arial"/>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family val="2"/>
      </rPr>
      <t xml:space="preserve">
11/01/2021. </t>
    </r>
    <r>
      <rPr>
        <sz val="11"/>
        <color theme="1"/>
        <rFont val="Arial"/>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</si>
  <si>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rFont val="Arial"/>
        <family val="2"/>
      </rPr>
      <t xml:space="preserve">Hallazgo 20. PLATAFORMA www.ods.gov.co. </t>
    </r>
    <r>
      <rPr>
        <sz val="11"/>
        <rFont val="Arial"/>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</si>
  <si>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</si>
  <si>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 xml:space="preserve">
20/07/2021. </t>
    </r>
    <r>
      <rPr>
        <sz val="11"/>
        <color theme="1"/>
        <rFont val="Arial"/>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</si>
  <si>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</si>
  <si>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</si>
  <si>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</si>
  <si>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family val="2"/>
      </rPr>
      <t>20/07/2021,</t>
    </r>
    <r>
      <rPr>
        <sz val="11"/>
        <color theme="1"/>
        <rFont val="Arial"/>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</si>
  <si>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</si>
  <si>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</si>
  <si>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</si>
  <si>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family val="2"/>
      </rPr>
      <t>20/07/2021</t>
    </r>
    <r>
      <rPr>
        <sz val="11"/>
        <color theme="1"/>
        <rFont val="Arial"/>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</si>
  <si>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</si>
  <si>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family val="2"/>
      </rPr>
      <t>20/07/2021</t>
    </r>
    <r>
      <rPr>
        <sz val="11"/>
        <color theme="1"/>
        <rFont val="Arial"/>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</si>
  <si>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family val="2"/>
      </rPr>
      <t xml:space="preserve">11/01/2021.  </t>
    </r>
    <r>
      <rPr>
        <sz val="11"/>
        <color theme="1"/>
        <rFont val="Arial"/>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</si>
  <si>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</si>
  <si>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rFont val="Arial"/>
        <family val="2"/>
      </rPr>
      <t>Hallazgo 21. ALISTAMIENTO DE LOS MECANISMOS DE SEGUIMIENTO Y RENDICIÓN DE CUENTAS EN EL CUMPLIMIENTO DE LA META ODS 1.4.</t>
    </r>
    <r>
      <rPr>
        <sz val="11"/>
        <rFont val="Arial"/>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</si>
  <si>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family val="2"/>
      </rPr>
      <t xml:space="preserve">
</t>
    </r>
    <r>
      <rPr>
        <sz val="11"/>
        <color theme="1"/>
        <rFont val="Arial"/>
        <family val="2"/>
      </rPr>
      <t>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</si>
  <si>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 xml:space="preserve">Hallazgo 23. ARTICULACIÓN CON AUTORIDADES AMBIENTALES PARA LA FORMULACIÓN DE LOS PLANES DE ORDENAMIENTO SOCIAL DE LA PROPIEDAD RURAL-POSPR. </t>
    </r>
    <r>
      <rPr>
        <sz val="11"/>
        <rFont val="Arial"/>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</si>
  <si>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Ajustar los</t>
    </r>
    <r>
      <rPr>
        <b/>
        <sz val="11"/>
        <rFont val="Arial"/>
        <family val="2"/>
      </rPr>
      <t xml:space="preserve"> procesos de formulación e implementación</t>
    </r>
    <r>
      <rPr>
        <sz val="11"/>
        <rFont val="Arial"/>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</si>
  <si>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family val="2"/>
      </rPr>
      <t>18/10/2021.</t>
    </r>
    <r>
      <rPr>
        <sz val="11"/>
        <color theme="1"/>
        <rFont val="Arial"/>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</si>
  <si>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family val="2"/>
      </rPr>
      <t>16/07/2021.</t>
    </r>
    <r>
      <rPr>
        <sz val="11"/>
        <color theme="1"/>
        <rFont val="Arial"/>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family val="2"/>
      </rPr>
      <t>POSPR-P-002</t>
    </r>
    <r>
      <rPr>
        <sz val="11"/>
        <color theme="1"/>
        <rFont val="Arial"/>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</si>
  <si>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family val="2"/>
      </rPr>
      <t>Procedimiento POSPR -P-002</t>
    </r>
    <r>
      <rPr>
        <sz val="11"/>
        <color theme="1"/>
        <rFont val="Arial"/>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family val="2"/>
      </rPr>
      <t>Procedimiento POSPR-P-004</t>
    </r>
    <r>
      <rPr>
        <sz val="11"/>
        <color theme="1"/>
        <rFont val="Arial"/>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family val="2"/>
      </rPr>
      <t xml:space="preserve">https://agenciadetierras.sharepoint.com/sites/antintranet/sistema-integrado-de-gestion/procesos-misionales/Paginas/planificacion-del-ordenamiento-social-de-la-propiedad-rural.aspx 
</t>
    </r>
    <r>
      <rPr>
        <sz val="11"/>
        <rFont val="Arial"/>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</si>
  <si>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rFont val="Arial"/>
        <family val="2"/>
      </rPr>
      <t>Hallazgo 1 -2018. Gestión arrendamiento operativo (A1) (F1) (D1) :</t>
    </r>
    <r>
      <rPr>
        <sz val="11"/>
        <rFont val="Arial"/>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</si>
  <si>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</si>
  <si>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</si>
  <si>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t xml:space="preserve">07/01/2022.  </t>
    </r>
    <r>
      <rPr>
        <sz val="11"/>
        <color theme="1"/>
        <rFont val="Arial"/>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</si>
  <si>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r>
      <rPr>
        <b/>
        <sz val="11"/>
        <color theme="1"/>
        <rFont val="Arial"/>
        <family val="2"/>
      </rPr>
      <t>22/10/2021</t>
    </r>
    <r>
      <rPr>
        <sz val="11"/>
        <color theme="1"/>
        <rFont val="Arial"/>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</si>
  <si>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family val="2"/>
      </rPr>
      <t xml:space="preserve">07/07/2021.  </t>
    </r>
    <r>
      <rPr>
        <sz val="11"/>
        <color theme="1"/>
        <rFont val="Arial"/>
        <family val="2"/>
      </rPr>
      <t>La Subdirección de Talento Humano allegó los siguientes documentos:</t>
    </r>
    <r>
      <rPr>
        <b/>
        <sz val="11"/>
        <color theme="1"/>
        <rFont val="Arial"/>
        <family val="2"/>
      </rPr>
      <t xml:space="preserve">
MATRIZ DE SEGUIMIENTO REINTEGRO INCAPACIDADES FUNCIONARIOS ANT, con corte al 30/12/2020. </t>
    </r>
    <r>
      <rPr>
        <sz val="11"/>
        <color theme="1"/>
        <rFont val="Arial"/>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family val="2"/>
      </rPr>
      <t>MATRIZ DE SEGUIMIENTO REINTEGRO INCAPACIDADES FUNCIONARIOS ANT, con corte al 30/06/2021</t>
    </r>
    <r>
      <rPr>
        <sz val="11"/>
        <color theme="1"/>
        <rFont val="Arial"/>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</si>
  <si>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22/10/2021.  </t>
    </r>
    <r>
      <rPr>
        <sz val="11"/>
        <color theme="1"/>
        <rFont val="Arial"/>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family val="2"/>
      </rPr>
      <t xml:space="preserve">
</t>
    </r>
    <r>
      <rPr>
        <sz val="11"/>
        <color theme="1"/>
        <rFont val="Arial"/>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family val="2"/>
      </rPr>
      <t xml:space="preserve">
13/10/2021. </t>
    </r>
    <r>
      <rPr>
        <sz val="11"/>
        <color theme="1"/>
        <rFont val="Arial"/>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family val="2"/>
      </rPr>
      <t>Matriz Seguimiento Incapacidades ANT_Corte Diciembre 2020</t>
    </r>
    <r>
      <rPr>
        <sz val="11"/>
        <color theme="1"/>
        <rFont val="Arial"/>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family val="2"/>
      </rPr>
      <t>Matriz Seguimiento Incapacidades ANT_Corte Septiembre 2021 - 3er trimestre 2021</t>
    </r>
    <r>
      <rPr>
        <sz val="11"/>
        <color theme="1"/>
        <rFont val="Arial"/>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</si>
  <si>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r>
      <rPr>
        <b/>
        <sz val="11"/>
        <color theme="1"/>
        <rFont val="Arial"/>
        <family val="2"/>
      </rPr>
      <t>12/01/2022</t>
    </r>
    <r>
      <rPr>
        <sz val="11"/>
        <color theme="1"/>
        <rFont val="Arial"/>
        <family val="2"/>
      </rPr>
      <t xml:space="preserve">.  En atención de los avances de gestión y evidencias allegadas, la acción de mejora presentó cumplimiento, toda vez que, se observó la conciliación de la cuenta reciproca 572080 Recaudos. </t>
    </r>
  </si>
  <si>
    <r>
      <rPr>
        <b/>
        <sz val="11"/>
        <color rgb="FF000000"/>
        <rFont val="Arial"/>
        <family val="2"/>
      </rPr>
      <t xml:space="preserve">14/04/2021. </t>
    </r>
    <r>
      <rPr>
        <sz val="11"/>
        <color indexed="8"/>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</si>
  <si>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family val="2"/>
      </rPr>
      <t xml:space="preserve">07/07/2021.  </t>
    </r>
    <r>
      <rPr>
        <sz val="11"/>
        <color theme="1"/>
        <rFont val="Arial"/>
        <family val="2"/>
      </rPr>
      <t>La Subdirección Administrativa y Financiera allegó los siguientes conciliaciones pertenecientes a la cuenta 572080 :</t>
    </r>
    <r>
      <rPr>
        <b/>
        <sz val="11"/>
        <color theme="1"/>
        <rFont val="Arial"/>
        <family val="2"/>
      </rPr>
      <t xml:space="preserve">
Conciliación corte 31/01/2021, </t>
    </r>
    <r>
      <rPr>
        <sz val="11"/>
        <color theme="1"/>
        <rFont val="Arial"/>
        <family val="2"/>
      </rPr>
      <t xml:space="preserve">observándose la no existencia de diferencia con la unidad de Tesoro Nacional.
</t>
    </r>
    <r>
      <rPr>
        <b/>
        <sz val="11"/>
        <color theme="1"/>
        <rFont val="Arial"/>
        <family val="2"/>
      </rPr>
      <t>Conciliación corte 28/02/2021</t>
    </r>
    <r>
      <rPr>
        <sz val="11"/>
        <color theme="1"/>
        <rFont val="Arial"/>
        <family val="2"/>
      </rPr>
      <t xml:space="preserve">, observándose una diferencia con la unidad de Tesoro Nacional por valor de $3.528.210.
</t>
    </r>
    <r>
      <rPr>
        <b/>
        <sz val="11"/>
        <color theme="1"/>
        <rFont val="Arial"/>
        <family val="2"/>
      </rPr>
      <t>Conciliación corte 31/03/2021</t>
    </r>
    <r>
      <rPr>
        <sz val="11"/>
        <color theme="1"/>
        <rFont val="Arial"/>
        <family val="2"/>
      </rPr>
      <t xml:space="preserve">, observándose una diferencia con la unidad de Tesoro Nacional por valor de $17.
</t>
    </r>
    <r>
      <rPr>
        <b/>
        <sz val="11"/>
        <color theme="1"/>
        <rFont val="Arial"/>
        <family val="2"/>
      </rPr>
      <t>Conciliación corte 30/04/2021</t>
    </r>
    <r>
      <rPr>
        <sz val="11"/>
        <color theme="1"/>
        <rFont val="Arial"/>
        <family val="2"/>
      </rPr>
      <t xml:space="preserve">, observándose una diferencia con la unidad de Tesoro Nacional por valor de $7.271.483.
</t>
    </r>
    <r>
      <rPr>
        <b/>
        <sz val="11"/>
        <color theme="1"/>
        <rFont val="Arial"/>
        <family val="2"/>
      </rPr>
      <t>Conciliación corte 31/05/2021</t>
    </r>
    <r>
      <rPr>
        <sz val="11"/>
        <color theme="1"/>
        <rFont val="Arial"/>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</si>
  <si>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18/10/2021.  </t>
    </r>
    <r>
      <rPr>
        <sz val="11"/>
        <color theme="1"/>
        <rFont val="Arial"/>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family val="2"/>
      </rPr>
      <t xml:space="preserve">
13/10/2021. </t>
    </r>
    <r>
      <rPr>
        <sz val="11"/>
        <color theme="1"/>
        <rFont val="Arial"/>
        <family val="2"/>
      </rPr>
      <t xml:space="preserve"> La Subdirección Administrativa y Financiera suministró los siguientes documentos:
</t>
    </r>
    <r>
      <rPr>
        <b/>
        <sz val="11"/>
        <color theme="1"/>
        <rFont val="Arial"/>
        <family val="2"/>
      </rPr>
      <t>Formato: Conciliación Incapacidades ANT a corte de julio 2021</t>
    </r>
    <r>
      <rPr>
        <sz val="11"/>
        <color theme="1"/>
        <rFont val="Arial"/>
        <family val="2"/>
      </rPr>
      <t xml:space="preserve">,  la cual refleja una diferencia de $812.516.
</t>
    </r>
    <r>
      <rPr>
        <b/>
        <sz val="11"/>
        <color theme="1"/>
        <rFont val="Arial"/>
        <family val="2"/>
      </rPr>
      <t>Formato: Conciliación Incapacidades ANT a corte de agosto 2021</t>
    </r>
    <r>
      <rPr>
        <sz val="11"/>
        <color theme="1"/>
        <rFont val="Arial"/>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</si>
  <si>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family val="2"/>
      </rPr>
      <t xml:space="preserve">12/01/2022. </t>
    </r>
    <r>
      <rPr>
        <sz val="11"/>
        <color theme="1"/>
        <rFont val="Arial"/>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</si>
  <si>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family val="2"/>
      </rPr>
      <t>13/10/2021.</t>
    </r>
    <r>
      <rPr>
        <sz val="11"/>
        <color theme="1"/>
        <rFont val="Arial"/>
        <family val="2"/>
      </rPr>
      <t xml:space="preserve">  La acción de mejora presentó cumplimiento, toda vez que, se observó la comunicación a las dependencias, sobre los lineamientos definidos para convenios internacionales.</t>
    </r>
  </si>
  <si>
    <r>
      <rPr>
        <b/>
        <sz val="11"/>
        <color indexed="8"/>
        <rFont val="Arial"/>
        <family val="2"/>
      </rPr>
      <t xml:space="preserve">13/10/2021. </t>
    </r>
    <r>
      <rPr>
        <sz val="11"/>
        <color indexed="8"/>
        <rFont val="Arial"/>
        <family val="2"/>
      </rPr>
      <t xml:space="preserve">  La acción de mejora presentó cumplimiento, toda vez que, se observó la comunicación a las dependencias, sobre los lineamientos definidos para convenios internacionales.</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</si>
  <si>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</si>
  <si>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Desde la Secretaría General se expidió el memorando No. 20216000286833 del 15 de septiembre de 2021, en el cual se dictan los </t>
    </r>
    <r>
      <rPr>
        <i/>
        <sz val="11"/>
        <color rgb="FF000000"/>
        <rFont val="Arial"/>
        <family val="2"/>
      </rPr>
      <t xml:space="preserve">"Lineamientos para la suscripción y ejecución de los Convenios de Cooperación Internacional, celebrados o que se celebren en virtud de lo dispuesto en el artículo 20 de la Ley 1150 de 2007"; </t>
    </r>
    <r>
      <rPr>
        <sz val="11"/>
        <color rgb="FF000000"/>
        <rFont val="Arial"/>
        <family val="2"/>
      </rPr>
      <t>el lineamiento fue enviado a través de l aplicativo Orfeo y socializado por intermedio del correo electrónico de la Secretaría y enviado a todas las dependencias de la Agencia. (Se adjunta correo electrónico y documento en PDF).   </t>
    </r>
  </si>
  <si>
    <r>
      <rPr>
        <b/>
        <sz val="11"/>
        <color theme="1"/>
        <rFont val="Arial"/>
        <family val="2"/>
      </rPr>
      <t xml:space="preserve">13/10/2021. </t>
    </r>
    <r>
      <rPr>
        <sz val="11"/>
        <color theme="1"/>
        <rFont val="Arial"/>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</si>
  <si>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family val="2"/>
      </rPr>
      <t>12/01/2022.</t>
    </r>
    <r>
      <rPr>
        <sz val="11"/>
        <color theme="1"/>
        <rFont val="Arial"/>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</si>
  <si>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indexed="8"/>
        <rFont val="Arial"/>
        <family val="2"/>
      </rPr>
      <t xml:space="preserve">13/10/2021. </t>
    </r>
    <r>
      <rPr>
        <sz val="11"/>
        <color indexed="8"/>
        <rFont val="Arial"/>
        <family val="2"/>
      </rPr>
      <t xml:space="preserve"> La acción de mejora se encuentra en términos para su ejecución, siendo el 31/12/2021 la fecha limite establecida para su finalización</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</si>
  <si>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</si>
  <si>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family val="2"/>
      </rPr>
      <t>ADQBS-I-001 Manual de Contratación y ADQBS:</t>
    </r>
    <r>
      <rPr>
        <sz val="11"/>
        <color theme="1"/>
        <rFont val="Arial"/>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</si>
  <si>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r>
      <rPr>
        <b/>
        <sz val="11"/>
        <color theme="1"/>
        <rFont val="Arial"/>
        <family val="2"/>
      </rPr>
      <t xml:space="preserve">12/01/2022. </t>
    </r>
    <r>
      <rPr>
        <sz val="11"/>
        <color theme="1"/>
        <rFont val="Arial"/>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family val="2"/>
      </rPr>
      <t>MANUAL DE SUPERVISIÓN ADQBS-I-002</t>
    </r>
    <r>
      <rPr>
        <sz val="11"/>
        <color theme="1"/>
        <rFont val="Arial"/>
        <family val="2"/>
      </rPr>
      <t xml:space="preserve">, </t>
    </r>
    <r>
      <rPr>
        <b/>
        <sz val="11"/>
        <color theme="1"/>
        <rFont val="Arial"/>
        <family val="2"/>
      </rPr>
      <t>versión 3 del 30/12/2021 y MANUAL DE CONTRATACIÓN ADQBS-I-001, versión 5 del 30/12/2021, los cuales el</t>
    </r>
    <r>
      <rPr>
        <sz val="11"/>
        <color theme="1"/>
        <rFont val="Arial"/>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</si>
  <si>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t xml:space="preserve">Hallazgo 14. Convenio de Cooperación Internacional 112 de 1016 (A14) (D6)
</t>
    </r>
    <r>
      <rPr>
        <sz val="11"/>
        <rFont val="Arial"/>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family val="2"/>
      </rPr>
      <t xml:space="preserve">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</si>
  <si>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</si>
  <si>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t xml:space="preserve">Hallazgo 15. Convenio Interadministrativo No. 850 de 2017 suscrito con la FAO (A15) (D7)  </t>
    </r>
    <r>
      <rPr>
        <sz val="11"/>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</si>
  <si>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</si>
  <si>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</si>
  <si>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</si>
  <si>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rFont val="Arial"/>
        <family val="2"/>
      </rPr>
      <t xml:space="preserve">Hallazgo 17. Convenio Interadministrativo No. 361 de 2016 suscrito con la FAO (A17) (D9)  </t>
    </r>
    <r>
      <rPr>
        <sz val="11"/>
        <rFont val="Arial"/>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</si>
  <si>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</si>
  <si>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</si>
  <si>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</si>
  <si>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21/10/2021.</t>
    </r>
    <r>
      <rPr>
        <sz val="11"/>
        <color theme="1"/>
        <rFont val="Arial"/>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</si>
  <si>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family val="2"/>
      </rPr>
      <t>18/01/2022.</t>
    </r>
    <r>
      <rPr>
        <sz val="11"/>
        <color theme="1"/>
        <rFont val="Arial"/>
        <family val="2"/>
      </rPr>
      <t xml:space="preserve">  La Subdirección de Procesos Agrarios y Gestión Jurídica allegó archivo Excel "BASE DE CASOS CON DECISIÓN FINAL Y AUTO DE ARCHIVO CON CORTE A OCTUBRE DE 2021</t>
    </r>
    <r>
      <rPr>
        <b/>
        <sz val="11"/>
        <color theme="1"/>
        <rFont val="Arial"/>
        <family val="2"/>
      </rPr>
      <t xml:space="preserve">", </t>
    </r>
    <r>
      <rPr>
        <sz val="11"/>
        <color theme="1"/>
        <rFont val="Arial"/>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</si>
  <si>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rPr>
        <b/>
        <sz val="11"/>
        <color theme="1"/>
        <rFont val="Arial"/>
        <family val="2"/>
      </rPr>
      <t>20/01/2022</t>
    </r>
    <r>
      <rPr>
        <sz val="11"/>
        <color theme="1"/>
        <rFont val="Arial"/>
        <family val="2"/>
      </rPr>
      <t>. La acción de mejora presentó cumplimiento, toda vez que,  se observó matriz  de casos verificados en  registro ante las ORIP, la cual relaciona 36 cados de los cuales 16 han surtido el registro ante la ORIP.</t>
    </r>
  </si>
  <si>
    <r>
      <rPr>
        <b/>
        <sz val="11"/>
        <color theme="1"/>
        <rFont val="Arial"/>
        <family val="2"/>
      </rPr>
      <t xml:space="preserve">21/10/2021. </t>
    </r>
    <r>
      <rPr>
        <sz val="11"/>
        <color theme="1"/>
        <rFont val="Arial"/>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</si>
  <si>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family val="2"/>
      </rPr>
      <t xml:space="preserve">21/01/2021.  </t>
    </r>
    <r>
      <rPr>
        <sz val="11"/>
        <color theme="1"/>
        <rFont val="Arial"/>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family val="2"/>
      </rPr>
      <t xml:space="preserve">
18/01/2022. </t>
    </r>
    <r>
      <rPr>
        <sz val="11"/>
        <color theme="1"/>
        <rFont val="Arial"/>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</si>
  <si>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family val="2"/>
      </rPr>
      <t>18/10/2021.</t>
    </r>
    <r>
      <rPr>
        <sz val="11"/>
        <color theme="1"/>
        <rFont val="Arial"/>
        <family val="2"/>
      </rPr>
      <t xml:space="preserve"> la acción de mejora presentó cumplimiento, toda vez que, se observó el  informe que da cuenta de las actuaciones adelantadas por la ANT dentro de sus competencias hasta la presentación de la Querella Policiva.</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</si>
  <si>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</si>
  <si>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r>
      <rPr>
        <b/>
        <sz val="11"/>
        <color theme="1"/>
        <rFont val="Arial"/>
        <family val="2"/>
      </rPr>
      <t xml:space="preserve">18/10/2021. </t>
    </r>
    <r>
      <rPr>
        <sz val="11"/>
        <color theme="1"/>
        <rFont val="Arial"/>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</si>
  <si>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t xml:space="preserve">Hallazgo 29. Predio “Mediecito La Selva – Cauca” (A29) (D19)  </t>
    </r>
    <r>
      <rPr>
        <sz val="1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</si>
  <si>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15/10/2021.</t>
    </r>
    <r>
      <rPr>
        <sz val="11"/>
        <color theme="1"/>
        <rFont val="Arial"/>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</si>
  <si>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</si>
  <si>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</si>
  <si>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</si>
  <si>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 xml:space="preserve">11/04/2022. </t>
    </r>
    <r>
      <rPr>
        <sz val="11"/>
        <color theme="1"/>
        <rFont val="Arial"/>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</si>
  <si>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</si>
  <si>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family val="2"/>
      </rPr>
      <t>15/10/2021.</t>
    </r>
    <r>
      <rPr>
        <sz val="11"/>
        <color theme="1"/>
        <rFont val="Arial"/>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</si>
  <si>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21/01/2021.  </t>
    </r>
    <r>
      <rPr>
        <sz val="11"/>
        <color theme="1"/>
        <rFont val="Arial"/>
        <family val="2"/>
      </rPr>
      <t>La Dirección de Asuntos Étnicos en fase preliminar indicó que,</t>
    </r>
    <r>
      <rPr>
        <b/>
        <sz val="11"/>
        <color theme="1"/>
        <rFont val="Arial"/>
        <family val="2"/>
      </rPr>
      <t xml:space="preserve"> </t>
    </r>
    <r>
      <rPr>
        <sz val="11"/>
        <color theme="1"/>
        <rFont val="Arial"/>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family val="2"/>
      </rPr>
      <t xml:space="preserve">
19/01/2022.  </t>
    </r>
    <r>
      <rPr>
        <sz val="11"/>
        <color theme="1"/>
        <rFont val="Arial"/>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</si>
  <si>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family val="2"/>
      </rPr>
      <t xml:space="preserve">11/04/2022.  </t>
    </r>
    <r>
      <rPr>
        <sz val="11"/>
        <color theme="1"/>
        <rFont val="Arial"/>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</si>
  <si>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19/01//2022</t>
    </r>
    <r>
      <rPr>
        <sz val="11"/>
        <color theme="1"/>
        <rFont val="Arial"/>
        <family val="2"/>
      </rPr>
      <t>. En atención a los avances gestión y evidencias aportadas, la acción de mejora presentó cumplimiento. toda vez que, se observó la implementación de 6 formatos GENFI-F-019.</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</si>
  <si>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</si>
  <si>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r>
      <rPr>
        <b/>
        <sz val="11"/>
        <color theme="1"/>
        <rFont val="Arial"/>
        <family val="2"/>
      </rPr>
      <t xml:space="preserve">18/10/2021. </t>
    </r>
    <r>
      <rPr>
        <sz val="11"/>
        <color theme="1"/>
        <rFont val="Arial"/>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family val="2"/>
      </rPr>
      <t>Convenio 1170/2019 Amazon Conservation Team ACT:</t>
    </r>
    <r>
      <rPr>
        <sz val="11"/>
        <color theme="1"/>
        <rFont val="Arial"/>
        <family val="2"/>
      </rPr>
      <t xml:space="preserve"> GEFIN-F-019 del 17/08/2021, comunicado a la SAF mediante memorando 20215000266203 del 31/08/2021.
</t>
    </r>
    <r>
      <rPr>
        <b/>
        <sz val="11"/>
        <color theme="1"/>
        <rFont val="Arial"/>
        <family val="2"/>
      </rPr>
      <t>Convenio 1251/2021 ASOCIT</t>
    </r>
    <r>
      <rPr>
        <sz val="11"/>
        <color theme="1"/>
        <rFont val="Arial"/>
        <family val="2"/>
      </rPr>
      <t xml:space="preserve">: GEFIN-F-019 del 06/08/2021, comunicado a la SAF mediante memorando 20215000226693 del 06/08/2021.
</t>
    </r>
    <r>
      <rPr>
        <b/>
        <sz val="11"/>
        <color theme="1"/>
        <rFont val="Arial"/>
        <family val="2"/>
      </rPr>
      <t>Convenio 1550/2020 FDRP</t>
    </r>
    <r>
      <rPr>
        <sz val="11"/>
        <color theme="1"/>
        <rFont val="Arial"/>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</si>
  <si>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family val="2"/>
      </rPr>
      <t>19/01/2022.</t>
    </r>
    <r>
      <rPr>
        <sz val="11"/>
        <color theme="1"/>
        <rFont val="Arial"/>
        <family val="2"/>
      </rPr>
      <t xml:space="preserve"> La Dirección de Asuntos Étnicos suministró GENFI-F-019, así:
</t>
    </r>
    <r>
      <rPr>
        <b/>
        <sz val="11"/>
        <color theme="1"/>
        <rFont val="Arial"/>
        <family val="2"/>
      </rPr>
      <t>Convenio 1170/2019 Amazon Conservation Team ACT</t>
    </r>
    <r>
      <rPr>
        <sz val="11"/>
        <color theme="1"/>
        <rFont val="Arial"/>
        <family val="2"/>
      </rPr>
      <t xml:space="preserve">, GEFIN-F-019 del 19/11/2021, periodo a 18 noviembre, comunicado a la SAF mediante memorando 20215000388233 del 19/09/2021.
</t>
    </r>
    <r>
      <rPr>
        <b/>
        <sz val="11"/>
        <color theme="1"/>
        <rFont val="Arial"/>
        <family val="2"/>
      </rPr>
      <t>Convenio 1251/2021 ASOCIT</t>
    </r>
    <r>
      <rPr>
        <sz val="11"/>
        <color theme="1"/>
        <rFont val="Arial"/>
        <family val="2"/>
      </rPr>
      <t xml:space="preserve">, GEFIN-F-019 del 14/12/2021 corte 23 de noviembre, comunicado a la SAF mediante memorando 20215000434003 del 14/12/2021.
</t>
    </r>
    <r>
      <rPr>
        <b/>
        <sz val="11"/>
        <color theme="1"/>
        <rFont val="Arial"/>
        <family val="2"/>
      </rPr>
      <t>Convenio 885/2020 ASOCIT</t>
    </r>
    <r>
      <rPr>
        <sz val="11"/>
        <color theme="1"/>
        <rFont val="Arial"/>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</si>
  <si>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</si>
  <si>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</si>
  <si>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</si>
  <si>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</si>
  <si>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family val="2"/>
      </rPr>
      <t xml:space="preserve">21/01/2022.  </t>
    </r>
    <r>
      <rPr>
        <sz val="11"/>
        <color theme="1"/>
        <rFont val="Arial"/>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family val="2"/>
      </rPr>
      <t xml:space="preserve">
07/01/2022.</t>
    </r>
    <r>
      <rPr>
        <sz val="11"/>
        <color theme="1"/>
        <rFont val="Arial"/>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</si>
  <si>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</si>
  <si>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18/01/2022</t>
    </r>
    <r>
      <rPr>
        <sz val="11"/>
        <color theme="1"/>
        <rFont val="Arial"/>
        <family val="2"/>
      </rPr>
      <t>. En atención a los avances de gestión y evidencias suministradas, la acción de mejora presentó cumplimiento, dado que, se observó la implementación de 6 GEFIN-F-019.</t>
    </r>
  </si>
  <si>
    <r>
      <rPr>
        <b/>
        <sz val="11"/>
        <color theme="1"/>
        <rFont val="Arial"/>
        <family val="2"/>
      </rPr>
      <t>21/01/2021.  E</t>
    </r>
    <r>
      <rPr>
        <sz val="11"/>
        <color theme="1"/>
        <rFont val="Arial"/>
        <family val="2"/>
      </rPr>
      <t>n atención a los avances de gestión y evidencias suministradas, la acción de mejora presentó avances documentados relacionados con la implementación de 2 de los 6 GEFIN-F-019.</t>
    </r>
  </si>
  <si>
    <r>
      <rPr>
        <b/>
        <sz val="11"/>
        <color theme="1"/>
        <rFont val="Arial"/>
        <family val="2"/>
      </rPr>
      <t xml:space="preserve">21/10/2021. </t>
    </r>
    <r>
      <rPr>
        <sz val="11"/>
        <color theme="1"/>
        <rFont val="Arial"/>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family val="2"/>
      </rPr>
      <t xml:space="preserve">GEFIN-F-019 del 30/07/2021 Convenio  784/2018 </t>
    </r>
    <r>
      <rPr>
        <sz val="11"/>
        <color theme="1"/>
        <rFont val="Arial"/>
        <family val="2"/>
      </rPr>
      <t xml:space="preserve">del periodo de junio, remitido mediante memorando 20214000294483 del 20/09/2021.
</t>
    </r>
    <r>
      <rPr>
        <b/>
        <sz val="11"/>
        <color theme="1"/>
        <rFont val="Arial"/>
        <family val="2"/>
      </rPr>
      <t>GEFIN-F-019 del  31/08/2021 Convenio  ANT-COI-1326-2021/MYR-091</t>
    </r>
    <r>
      <rPr>
        <sz val="11"/>
        <color theme="1"/>
        <rFont val="Arial"/>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</si>
  <si>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family val="2"/>
      </rPr>
      <t>18/01/2022.</t>
    </r>
    <r>
      <rPr>
        <sz val="11"/>
        <color theme="1"/>
        <rFont val="Arial"/>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family val="2"/>
      </rPr>
      <t>GEFIN-F-019 del 21/10/2021 Convenio 784/2018</t>
    </r>
    <r>
      <rPr>
        <sz val="11"/>
        <color theme="1"/>
        <rFont val="Arial"/>
        <family val="2"/>
      </rPr>
      <t xml:space="preserve"> del periodo de septiembre, remitido mediante memorando 20213000348223 del 27/10/2021.
</t>
    </r>
    <r>
      <rPr>
        <b/>
        <sz val="11"/>
        <color theme="1"/>
        <rFont val="Arial"/>
        <family val="2"/>
      </rPr>
      <t>GEFIN-F-019 del  22/11/2021 Convenio  ANT-COI-1326-2021/MYR-091</t>
    </r>
    <r>
      <rPr>
        <sz val="11"/>
        <color theme="1"/>
        <rFont val="Arial"/>
        <family val="2"/>
      </rPr>
      <t xml:space="preserve"> del periodo julio, agosto y septiembre 2021, remitido bajo memorando 20213000411213 del 29/11/2021.
</t>
    </r>
    <r>
      <rPr>
        <b/>
        <sz val="11"/>
        <color theme="1"/>
        <rFont val="Arial"/>
        <family val="2"/>
      </rPr>
      <t>GEFIN-F-019 del  08/11/2021 Convenio ANT-CCI-1410-2021</t>
    </r>
    <r>
      <rPr>
        <sz val="11"/>
        <color theme="1"/>
        <rFont val="Arial"/>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</si>
  <si>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family val="2"/>
      </rPr>
      <t xml:space="preserve"> (...)</t>
    </r>
  </si>
  <si>
    <r>
      <t xml:space="preserve">HALLAZGO 2.3.1. Zonas de Reserva Campesina y Planes de desarrollo sostenible (ANT) </t>
    </r>
    <r>
      <rPr>
        <sz val="1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</si>
  <si>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20/01/2022.  </t>
    </r>
    <r>
      <rPr>
        <sz val="11"/>
        <color theme="1"/>
        <rFont val="Arial"/>
        <family val="2"/>
      </rPr>
      <t>En atención a los avances de gestión y evidencias aportadas, la acción de mejora presentó cumplimiento, toda vez que se observaron 3  Procesos ZRC adelantados y presentados al Consejo Directivo.</t>
    </r>
  </si>
  <si>
    <r>
      <rPr>
        <b/>
        <sz val="11"/>
        <color theme="1"/>
        <rFont val="Arial"/>
        <family val="2"/>
      </rPr>
      <t>15/10/2021.</t>
    </r>
    <r>
      <rPr>
        <sz val="11"/>
        <color theme="1"/>
        <rFont val="Arial"/>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</si>
  <si>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family val="2"/>
      </rPr>
      <t xml:space="preserve">20/01/2022. </t>
    </r>
    <r>
      <rPr>
        <sz val="11"/>
        <color theme="1"/>
        <rFont val="Arial"/>
        <family val="2"/>
      </rPr>
      <t xml:space="preserve"> La Subdirección de Administración de Tierras de la Nación en el marco de la fase preliminar aportó 3 actos administrativos de procesos presentados ante el Consejo, a saber:
</t>
    </r>
    <r>
      <rPr>
        <b/>
        <sz val="11"/>
        <color theme="1"/>
        <rFont val="Arial"/>
        <family val="2"/>
      </rPr>
      <t>Acuerdo 189 del 26/10/202</t>
    </r>
    <r>
      <rPr>
        <sz val="11"/>
        <color theme="1"/>
        <rFont val="Arial"/>
        <family val="2"/>
      </rPr>
      <t xml:space="preserve">1, por la cual no se constituye, ni se delimita la Zona de Reserva Campesina de la región del Güejar - Cafre, pretendida en el municipio de Puerto Rico en el departamento del Meta.
</t>
    </r>
    <r>
      <rPr>
        <b/>
        <sz val="11"/>
        <color theme="1"/>
        <rFont val="Arial"/>
        <family val="2"/>
      </rPr>
      <t>Acuerdo 188 del 26/10/2021</t>
    </r>
    <r>
      <rPr>
        <sz val="11"/>
        <color theme="1"/>
        <rFont val="Arial"/>
        <family val="2"/>
      </rPr>
      <t>, por la cual no se constituye, ni se delimita la Zona de Reserva Campesina Sumapaz, pretendida por la localidad 20 de la ciudad de Bogotá D.C.</t>
    </r>
    <r>
      <rPr>
        <b/>
        <sz val="11"/>
        <color theme="1"/>
        <rFont val="Arial"/>
        <family val="2"/>
      </rPr>
      <t xml:space="preserve">
Acuerdo 187 del 26/10/2021, </t>
    </r>
    <r>
      <rPr>
        <sz val="11"/>
        <color theme="1"/>
        <rFont val="Arial"/>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family val="2"/>
      </rPr>
      <t xml:space="preserve">
07/01/2022.  </t>
    </r>
    <r>
      <rPr>
        <sz val="11"/>
        <color theme="1"/>
        <rFont val="Arial"/>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</si>
  <si>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family val="2"/>
      </rPr>
      <t xml:space="preserve">14/10/2021. </t>
    </r>
    <r>
      <rPr>
        <sz val="11"/>
        <color theme="1"/>
        <rFont val="Arial"/>
        <family val="2"/>
      </rPr>
      <t xml:space="preserve"> La acción de mejora presentó cumplimiento, dado que, se observó la actualización del procedimiento e instructivo.</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</si>
  <si>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</si>
  <si>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family val="2"/>
      </rPr>
      <t>https://agenciadetierras.sharepoint.com/sites/antintranet/sistema-integrado-de-gestion/procesos-misionales/Paginas/acceso-a-la-propiedad-de-la-tierra-y-los-territorios.aspx</t>
    </r>
    <r>
      <rPr>
        <sz val="11"/>
        <color theme="1"/>
        <rFont val="Arial"/>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</si>
  <si>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family val="2"/>
      </rPr>
      <t xml:space="preserve"> (...)</t>
    </r>
  </si>
  <si>
    <r>
      <rPr>
        <b/>
        <sz val="11"/>
        <rFont val="Arial"/>
        <family val="2"/>
      </rPr>
      <t xml:space="preserve">Hallazgo 11. Principio de especialización presupuestal. </t>
    </r>
    <r>
      <rPr>
        <sz val="1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</si>
  <si>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t>Realizar jornadas de capacitaciones a los servidores públicos que intervienen en la</t>
    </r>
    <r>
      <rPr>
        <sz val="11"/>
        <color rgb="FFFF0000"/>
        <rFont val="Arial"/>
        <family val="2"/>
      </rPr>
      <t xml:space="preserve"> formulación y ejecución de los proyectos de inversión</t>
    </r>
    <r>
      <rPr>
        <sz val="11"/>
        <rFont val="Arial"/>
        <family val="2"/>
      </rPr>
      <t>,  para robustecer los conocimientos</t>
    </r>
    <r>
      <rPr>
        <sz val="11"/>
        <color rgb="FFFF0000"/>
        <rFont val="Arial"/>
        <family val="2"/>
      </rPr>
      <t xml:space="preserve"> relacionados con los principios presupuestales.</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</si>
  <si>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</si>
  <si>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</si>
  <si>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family val="2"/>
      </rPr>
      <t xml:space="preserve">
11/01/2022.  </t>
    </r>
    <r>
      <rPr>
        <sz val="11"/>
        <color theme="1"/>
        <rFont val="Arial"/>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family val="2"/>
      </rPr>
      <t xml:space="preserve">
</t>
    </r>
    <r>
      <rPr>
        <sz val="11"/>
        <color theme="1"/>
        <rFont val="Arial"/>
        <family val="2"/>
      </rPr>
      <t xml:space="preserve">
Frente a lo enunciado, se observó lo seguimiento:
</t>
    </r>
    <r>
      <rPr>
        <b/>
        <sz val="11"/>
        <color theme="1"/>
        <rFont val="Arial"/>
        <family val="2"/>
      </rPr>
      <t xml:space="preserve">Socialización sobre Proyectos de Inversión y Planeación estratégica, </t>
    </r>
    <r>
      <rPr>
        <sz val="11"/>
        <color theme="1"/>
        <rFont val="Arial"/>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family val="2"/>
      </rPr>
      <t>Capacitación Cadena Presupuestal</t>
    </r>
    <r>
      <rPr>
        <sz val="11"/>
        <color theme="1"/>
        <rFont val="Arial"/>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</si>
  <si>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11/01/2022. L</t>
    </r>
    <r>
      <rPr>
        <sz val="11"/>
        <color theme="1"/>
        <rFont val="Arial"/>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</si>
  <si>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family val="2"/>
      </rPr>
      <t>11/01/2022</t>
    </r>
    <r>
      <rPr>
        <sz val="11"/>
        <color theme="1"/>
        <rFont val="Arial"/>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</si>
  <si>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t xml:space="preserve">19/10/2022.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</si>
  <si>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t xml:space="preserve">18/01/2022.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family val="2"/>
      </rPr>
      <t xml:space="preserve">
11/01/2022.  </t>
    </r>
    <r>
      <rPr>
        <sz val="11"/>
        <color theme="1"/>
        <rFont val="Arial"/>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family val="2"/>
      </rPr>
      <t xml:space="preserve">
</t>
    </r>
    <r>
      <rPr>
        <sz val="11"/>
        <color theme="1"/>
        <rFont val="Arial"/>
        <family val="2"/>
      </rPr>
      <t>Frente a lo enunciado, no se allegó las evidencias referenciadas, por lo cual y en atención a la planificación de la acción se solicita se allegue las 7 Fichas EBI registradas y actualizadas.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</si>
  <si>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</si>
  <si>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</si>
  <si>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family val="2"/>
      </rPr>
      <t xml:space="preserve">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</si>
  <si>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</si>
  <si>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</si>
  <si>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family val="2"/>
      </rPr>
      <t xml:space="preserve">19/01/2021.  </t>
    </r>
    <r>
      <rPr>
        <sz val="11"/>
        <color theme="1"/>
        <rFont val="Arial"/>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family val="2"/>
      </rPr>
      <t>Resguardo Indígena La Victoria</t>
    </r>
    <r>
      <rPr>
        <sz val="11"/>
        <color theme="1"/>
        <rFont val="Arial"/>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family val="2"/>
      </rPr>
      <t>Comunidad indígena del Asentamiento Indígena el Porvenir Meta “ASEINPOME”</t>
    </r>
    <r>
      <rPr>
        <sz val="11"/>
        <color theme="1"/>
        <rFont val="Arial"/>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</si>
  <si>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rFont val="Arial"/>
        <family val="2"/>
      </rPr>
      <t>Hallazgo 9. Priorización y focalización para la constitución, ampliación, saneamiento o reestructuración de resguardos indígenas.</t>
    </r>
    <r>
      <rPr>
        <sz val="11"/>
        <rFont val="Arial"/>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</si>
  <si>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21/01/2022. </t>
    </r>
    <r>
      <rPr>
        <sz val="11"/>
        <color theme="1"/>
        <rFont val="Arial"/>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</si>
  <si>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</si>
  <si>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</si>
  <si>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family val="2"/>
      </rPr>
      <t xml:space="preserve">21/01/2022.  </t>
    </r>
    <r>
      <rPr>
        <sz val="11"/>
        <color theme="1"/>
        <rFont val="Arial"/>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family val="2"/>
      </rPr>
      <t xml:space="preserve">
19/01/2022. </t>
    </r>
    <r>
      <rPr>
        <sz val="11"/>
        <color theme="1"/>
        <rFont val="Arial"/>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</si>
  <si>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rFont val="Arial"/>
        <family val="2"/>
      </rPr>
      <t>Hallazgo 8. Registro de predios Fondo de Tierras para la Reforma Rural Integral.</t>
    </r>
    <r>
      <rPr>
        <sz val="1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</si>
  <si>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observó Acta de mesa técnica.</t>
    </r>
  </si>
  <si>
    <r>
      <rPr>
        <b/>
        <sz val="11"/>
        <color theme="1"/>
        <rFont val="Arial"/>
        <family val="2"/>
      </rPr>
      <t xml:space="preserve">18/10/2021.  </t>
    </r>
    <r>
      <rPr>
        <sz val="11"/>
        <color theme="1"/>
        <rFont val="Arial"/>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</si>
  <si>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family val="2"/>
      </rPr>
      <t xml:space="preserve">21/01/2021. </t>
    </r>
    <r>
      <rPr>
        <sz val="11"/>
        <color theme="1"/>
        <rFont val="Arial"/>
        <family val="2"/>
      </rPr>
      <t xml:space="preserve"> La Dirección de Asunto Étnicos en fase preliminar aportó  Acta No. 01 del 13/01/2022 firmada, dándose por ejecutada la acción de mejora.</t>
    </r>
    <r>
      <rPr>
        <b/>
        <sz val="11"/>
        <color theme="1"/>
        <rFont val="Arial"/>
        <family val="2"/>
      </rPr>
      <t xml:space="preserve">
19/01/2022.</t>
    </r>
    <r>
      <rPr>
        <sz val="11"/>
        <color theme="1"/>
        <rFont val="Arial"/>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</si>
  <si>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family val="2"/>
      </rPr>
      <t>15/10/2021.</t>
    </r>
    <r>
      <rPr>
        <sz val="11"/>
        <color theme="1"/>
        <rFont val="Arial"/>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</si>
  <si>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</si>
  <si>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</si>
  <si>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 xml:space="preserve">19/01/2022. </t>
    </r>
    <r>
      <rPr>
        <sz val="11"/>
        <color theme="1"/>
        <rFont val="Arial"/>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</si>
  <si>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family val="2"/>
      </rPr>
      <t>01/10/2021</t>
    </r>
    <r>
      <rPr>
        <sz val="11"/>
        <color theme="1"/>
        <rFont val="Arial"/>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</si>
  <si>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r>
      <rPr>
        <b/>
        <sz val="11"/>
        <color theme="1"/>
        <rFont val="Arial"/>
        <family val="2"/>
      </rPr>
      <t>19/01/2022.</t>
    </r>
    <r>
      <rPr>
        <sz val="11"/>
        <color theme="1"/>
        <rFont val="Arial"/>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</si>
  <si>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family val="2"/>
      </rPr>
      <t>21/04/2022.</t>
    </r>
    <r>
      <rPr>
        <sz val="11"/>
        <color theme="1"/>
        <rFont val="Arial"/>
        <family val="2"/>
      </rPr>
      <t xml:space="preserve"> La acción de mejora presentó cumplimiento, toda vez que, se observó acta que referencia el análisis de riesgo realizado al procedimiento de compra de predios.</t>
    </r>
  </si>
  <si>
    <r>
      <rPr>
        <b/>
        <sz val="11"/>
        <color theme="1"/>
        <rFont val="Arial"/>
        <family val="2"/>
      </rPr>
      <t xml:space="preserve">19/01/2022.  </t>
    </r>
    <r>
      <rPr>
        <sz val="11"/>
        <color theme="1"/>
        <rFont val="Arial"/>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</si>
  <si>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family val="2"/>
      </rPr>
      <t xml:space="preserve">21/04/2022.  </t>
    </r>
    <r>
      <rPr>
        <sz val="11"/>
        <color theme="1"/>
        <rFont val="Arial"/>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family val="2"/>
      </rPr>
      <t xml:space="preserve">
01/04/2022.</t>
    </r>
    <r>
      <rPr>
        <sz val="11"/>
        <color theme="1"/>
        <rFont val="Arial"/>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family val="2"/>
      </rPr>
      <t>Acta No. 01 del 26/01/2022</t>
    </r>
    <r>
      <rPr>
        <sz val="11"/>
        <color theme="1"/>
        <rFont val="Arial"/>
        <family val="2"/>
      </rPr>
      <t>, en la cual se realiza el análisis del hallazgo H1, indicándose que "</t>
    </r>
    <r>
      <rPr>
        <i/>
        <sz val="11"/>
        <color theme="1"/>
        <rFont val="Arial"/>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</si>
  <si>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r>
      <rPr>
        <b/>
        <sz val="11"/>
        <color theme="1"/>
        <rFont val="Arial"/>
        <family val="2"/>
      </rPr>
      <t xml:space="preserve">21/01/2022.  </t>
    </r>
    <r>
      <rPr>
        <sz val="11"/>
        <color theme="1"/>
        <rFont val="Arial"/>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</si>
  <si>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family val="2"/>
      </rPr>
      <t xml:space="preserve">21/01/2022. </t>
    </r>
    <r>
      <rPr>
        <sz val="11"/>
        <color theme="1"/>
        <rFont val="Arial"/>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family val="2"/>
      </rPr>
      <t xml:space="preserve">
19/01/2022.</t>
    </r>
    <r>
      <rPr>
        <sz val="11"/>
        <color theme="1"/>
        <rFont val="Arial"/>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</si>
  <si>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theme="1"/>
        <rFont val="Arial"/>
        <family val="2"/>
      </rPr>
      <t>HALLAZGO No. 3. Diferencia de áreas sin resolución del IGAC. (A, D3).</t>
    </r>
    <r>
      <rPr>
        <sz val="11"/>
        <color theme="1"/>
        <rFont val="Arial"/>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family val="2"/>
      </rPr>
      <t>RESPUESTA DE LA ENTIDAD</t>
    </r>
    <r>
      <rPr>
        <sz val="11"/>
        <color theme="1"/>
        <rFont val="Arial"/>
        <family val="2"/>
      </rPr>
      <t xml:space="preserve">
</t>
    </r>
    <r>
      <rPr>
        <b/>
        <sz val="11"/>
        <color theme="1"/>
        <rFont val="Arial"/>
        <family val="2"/>
      </rPr>
      <t>PREDIO EL CONGO FMI 120-187635.</t>
    </r>
    <r>
      <rPr>
        <sz val="11"/>
        <color theme="1"/>
        <rFont val="Arial"/>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family val="2"/>
      </rPr>
      <t>PREDIO LA LLANADA FMI 134-2077</t>
    </r>
    <r>
      <rPr>
        <sz val="11"/>
        <color theme="1"/>
        <rFont val="Arial"/>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family val="2"/>
      </rPr>
      <t>PREDIO LA ESMERALDA 132-7322</t>
    </r>
    <r>
      <rPr>
        <sz val="11"/>
        <color theme="1"/>
        <rFont val="Arial"/>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family val="2"/>
      </rPr>
      <t>PREDIO LA ESMERALDA FMI 134-4772.</t>
    </r>
    <r>
      <rPr>
        <sz val="11"/>
        <color theme="1"/>
        <rFont val="Arial"/>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family val="2"/>
      </rPr>
      <t>ANÁLISIS DE LA RESPUESTA</t>
    </r>
    <r>
      <rPr>
        <sz val="11"/>
        <color theme="1"/>
        <rFont val="Arial"/>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</si>
  <si>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family val="2"/>
      </rPr>
      <t>25/07/2022.</t>
    </r>
    <r>
      <rPr>
        <sz val="11"/>
        <color theme="1"/>
        <rFont val="Arial"/>
        <family val="2"/>
      </rPr>
      <t xml:space="preserve">   La acción de mejora presentó cumplimiento, toda vez que, se observó la inclusión de la actividad No.13 "Adelantar la aclaración de área y linderos" en el procedimiento ACCTI-P-021 versión 3 del 07/04/2022.  </t>
    </r>
  </si>
  <si>
    <r>
      <rPr>
        <b/>
        <sz val="11"/>
        <color theme="1"/>
        <rFont val="Arial"/>
        <family val="2"/>
      </rPr>
      <t xml:space="preserve">19/01/2022. </t>
    </r>
    <r>
      <rPr>
        <sz val="11"/>
        <color theme="1"/>
        <rFont val="Arial"/>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</si>
  <si>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color theme="1"/>
        <rFont val="Arial"/>
        <family val="2"/>
      </rPr>
      <t xml:space="preserve">01/04/2022. </t>
    </r>
    <r>
      <rPr>
        <sz val="11"/>
        <color theme="1"/>
        <rFont val="Arial"/>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</si>
  <si>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family val="2"/>
      </rPr>
      <t>25/07/2022.</t>
    </r>
    <r>
      <rPr>
        <sz val="11"/>
        <color theme="1"/>
        <rFont val="Arial"/>
        <family val="2"/>
      </rPr>
      <t xml:space="preserve">  La Dirección de Asuntos Étnicos en fase preliminar aportó los siguientes documentos:
</t>
    </r>
    <r>
      <rPr>
        <b/>
        <sz val="11"/>
        <color theme="1"/>
        <rFont val="Arial"/>
        <family val="2"/>
      </rPr>
      <t>PREDIO EL CONGO FMI 120-187635</t>
    </r>
    <r>
      <rPr>
        <sz val="11"/>
        <color theme="1"/>
        <rFont val="Arial"/>
        <family val="2"/>
      </rPr>
      <t xml:space="preserve">, donde la Resolución IGAC, el FMI y el levantamiento topográfico ANT concuerdan que el área del predio es de 38 HA 6826 m2.
</t>
    </r>
    <r>
      <rPr>
        <b/>
        <sz val="11"/>
        <color theme="1"/>
        <rFont val="Arial"/>
        <family val="2"/>
      </rPr>
      <t>PREDIO LA LLANADA FMI 134-2077</t>
    </r>
    <r>
      <rPr>
        <sz val="11"/>
        <color theme="1"/>
        <rFont val="Arial"/>
        <family val="2"/>
      </rPr>
      <t xml:space="preserve">, donde la Escritura de aclaración de área, el FMI y el levantamiento topográfico ANT concuerdan que el área del predio es de 16 HA.
</t>
    </r>
    <r>
      <rPr>
        <b/>
        <sz val="11"/>
        <color theme="1"/>
        <rFont val="Arial"/>
        <family val="2"/>
      </rPr>
      <t>PREDIO LA ESMERALDA FMI 134-4772</t>
    </r>
    <r>
      <rPr>
        <sz val="11"/>
        <color theme="1"/>
        <rFont val="Arial"/>
        <family val="2"/>
      </rPr>
      <t xml:space="preserve">,  Donde el FMI y  el levantamiento topográfico ANT concuerdan que el área del predio es de 29HA 9.696 m2, sin embargo, la Resolución del IGAC aportada no corresponde al predio.
</t>
    </r>
    <r>
      <rPr>
        <b/>
        <sz val="11"/>
        <color theme="1"/>
        <rFont val="Arial"/>
        <family val="2"/>
      </rPr>
      <t>PREDIO LA ESMERALDA 132-7322</t>
    </r>
    <r>
      <rPr>
        <sz val="11"/>
        <color theme="1"/>
        <rFont val="Arial"/>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family val="2"/>
      </rPr>
      <t xml:space="preserve">
18/07/2022.</t>
    </r>
    <r>
      <rPr>
        <sz val="11"/>
        <color theme="1"/>
        <rFont val="Arial"/>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</si>
  <si>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family val="2"/>
      </rPr>
      <t xml:space="preserve">HALLAZGO No. 4. Falta de estudios Agronómico y/o Antropológico, socioeconómicos y de Tenencia de Tierras. (A, D3). </t>
    </r>
    <r>
      <rPr>
        <sz val="11"/>
        <color theme="1"/>
        <rFont val="Arial"/>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family val="2"/>
      </rPr>
      <t>RESPUESTA DE LA ENTIDAD 
PREDIO EL CONGO FMI 120-187635</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family val="2"/>
      </rPr>
      <t>PREDIO LA PIRINOLA FMI 132-63846</t>
    </r>
    <r>
      <rPr>
        <sz val="11"/>
        <color theme="1"/>
        <rFont val="Arial"/>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family val="2"/>
      </rPr>
      <t>PREDIO CORRALITOS FMI 120-176399</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family val="2"/>
      </rPr>
      <t>PREDIO MATA DE PURO FMI 120-216295</t>
    </r>
    <r>
      <rPr>
        <sz val="11"/>
        <color theme="1"/>
        <rFont val="Arial"/>
        <family val="2"/>
      </rPr>
      <t xml:space="preserve">
Se adjunta el informe técnico agronómico del predio, visita realizada en agosto de 2020. Así mismo, se adjunta el informe de necesidad de la tierra, realizado en octubre de 2020.
</t>
    </r>
    <r>
      <rPr>
        <b/>
        <sz val="11"/>
        <color theme="1"/>
        <rFont val="Arial"/>
        <family val="2"/>
      </rPr>
      <t>PREDIO LA LLANADA FMI 134-2077</t>
    </r>
    <r>
      <rPr>
        <sz val="11"/>
        <color theme="1"/>
        <rFont val="Arial"/>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family val="2"/>
      </rPr>
      <t>PREDIO LA ESMERALDA FMI 132-7322</t>
    </r>
    <r>
      <rPr>
        <sz val="11"/>
        <color theme="1"/>
        <rFont val="Arial"/>
        <family val="2"/>
      </rPr>
      <t xml:space="preserve">
Cuenta con estudio agronómico con concepto técnico positivo para la adquisición de predios.
Se remite informe social para la adquisición de predios.
</t>
    </r>
    <r>
      <rPr>
        <b/>
        <sz val="11"/>
        <color theme="1"/>
        <rFont val="Arial"/>
        <family val="2"/>
      </rPr>
      <t>PREDIO LA ESMERALDA FMI 134-4772</t>
    </r>
    <r>
      <rPr>
        <sz val="11"/>
        <color theme="1"/>
        <rFont val="Arial"/>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family val="2"/>
      </rPr>
      <t>ANÁLISIS DE LA RESPUESTA.</t>
    </r>
    <r>
      <rPr>
        <sz val="11"/>
        <color theme="1"/>
        <rFont val="Arial"/>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family val="2"/>
      </rPr>
      <t xml:space="preserve">PREDIO “EL CONGO” FMI 120-187635. </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family val="2"/>
      </rPr>
      <t>PREDIO “LA PIRINOLA” FMI 132-63846.</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family val="2"/>
      </rPr>
      <t>PREDIO CORRALITOS FMI 120-176399.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family val="2"/>
      </rPr>
      <t>PREDIO “LA LLANADA” FMI 134-2077.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family val="2"/>
      </rPr>
      <t>PREDIO LA ESMERALDA (Santander de Quilichao) 132-7322.</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LA ESMERALDA FMI 134-4772. (Totoro)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MATA DE PURO FMI 120-216295.</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</si>
  <si>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family val="2"/>
      </rPr>
      <t>26/07/2022.</t>
    </r>
    <r>
      <rPr>
        <sz val="11"/>
        <color theme="1"/>
        <rFont val="Arial"/>
        <family val="2"/>
      </rPr>
      <t xml:space="preserve">  La acción de mejora presentó cumplimiento, toda vez que, se observó la actualización del procedimiento  ACCTI-P-021 y documentos relacionados. </t>
    </r>
  </si>
  <si>
    <r>
      <rPr>
        <b/>
        <sz val="11"/>
        <color theme="1"/>
        <rFont val="Arial"/>
        <family val="2"/>
      </rPr>
      <t xml:space="preserve">19/01/2022. </t>
    </r>
    <r>
      <rPr>
        <sz val="11"/>
        <color theme="1"/>
        <rFont val="Arial"/>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</si>
  <si>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family val="2"/>
      </rPr>
      <t>01/04/2022.</t>
    </r>
    <r>
      <rPr>
        <sz val="11"/>
        <color theme="1"/>
        <rFont val="Arial"/>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</si>
  <si>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family val="2"/>
      </rPr>
      <t>26/07/2022.  L</t>
    </r>
    <r>
      <rPr>
        <sz val="11"/>
        <color theme="1"/>
        <rFont val="Arial"/>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family val="2"/>
      </rPr>
      <t xml:space="preserve">
</t>
    </r>
    <r>
      <rPr>
        <sz val="11"/>
        <color theme="1"/>
        <rFont val="Arial"/>
        <family val="2"/>
      </rPr>
      <t xml:space="preserve">La acción de mejora presentó cumplimiento, toda vez que, se observó la actualización del procedimiento  ACCTI-P-021 y documentos relacionados. 
</t>
    </r>
    <r>
      <rPr>
        <b/>
        <sz val="11"/>
        <color theme="1"/>
        <rFont val="Arial"/>
        <family val="2"/>
      </rPr>
      <t xml:space="preserve">
25/07/2022.   </t>
    </r>
    <r>
      <rPr>
        <sz val="11"/>
        <color theme="1"/>
        <rFont val="Arial"/>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family val="2"/>
      </rPr>
      <t xml:space="preserve">
</t>
    </r>
    <r>
      <rPr>
        <sz val="11"/>
        <color theme="1"/>
        <rFont val="Arial"/>
        <family val="2"/>
      </rPr>
      <t>Verificación adelantada por Carlos Sánchez  Huertas y Lila María Guzmán.</t>
    </r>
    <r>
      <rPr>
        <b/>
        <sz val="11"/>
        <color theme="1"/>
        <rFont val="Arial"/>
        <family val="2"/>
      </rPr>
      <t xml:space="preserve">
18/07/2022.</t>
    </r>
    <r>
      <rPr>
        <sz val="11"/>
        <color theme="1"/>
        <rFont val="Arial"/>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</si>
  <si>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family val="2"/>
      </rPr>
      <t xml:space="preserve">11/04/2022.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</si>
  <si>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family val="2"/>
      </rPr>
      <t xml:space="preserve">19/01/2022.  </t>
    </r>
    <r>
      <rPr>
        <sz val="11"/>
        <color theme="1"/>
        <rFont val="Arial"/>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</si>
  <si>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family val="2"/>
      </rPr>
      <t xml:space="preserve">11/04/2022. </t>
    </r>
    <r>
      <rPr>
        <sz val="11"/>
        <color theme="1"/>
        <rFont val="Arial"/>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family val="2"/>
      </rPr>
      <t>Certificado de la CAR ( verificación Concepto ambiental y acotamiento de rondas hídricas)</t>
    </r>
    <r>
      <rPr>
        <sz val="11"/>
        <color theme="1"/>
        <rFont val="Arial"/>
        <family val="2"/>
      </rPr>
      <t xml:space="preserve">"; el documento en mención se encuentra controlado por el Sistema Integrado de Gestión y puede ser consultad en la intranet institucional en el siguiente enlace </t>
    </r>
    <r>
      <rPr>
        <sz val="11"/>
        <color rgb="FF0070C0"/>
        <rFont val="Arial"/>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</si>
  <si>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rFont val="Arial"/>
        <family val="2"/>
      </rPr>
      <t xml:space="preserve">Hallazgo No. 1. Irregularidades en la ejecución del contrato 002-08 – Disciplinario (D1).  </t>
    </r>
    <r>
      <rPr>
        <sz val="1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family val="2"/>
      </rPr>
      <t xml:space="preserve">
Análisis de la Respuesta </t>
    </r>
    <r>
      <rPr>
        <sz val="1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</si>
  <si>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</si>
  <si>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08/10/2021</t>
    </r>
    <r>
      <rPr>
        <sz val="11"/>
        <color theme="1"/>
        <rFont val="Arial"/>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</si>
  <si>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 xml:space="preserve">07/01/2022. </t>
    </r>
    <r>
      <rPr>
        <sz val="11"/>
        <color theme="1"/>
        <rFont val="Arial"/>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</si>
  <si>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 xml:space="preserve">Hallazgo No. 1. Irregularidades en la ejecución del contrato 002-08 – Disciplinario (D1).  </t>
    </r>
    <r>
      <rPr>
        <sz val="11"/>
        <color theme="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family val="2"/>
      </rPr>
      <t xml:space="preserve">
Análisis de la Respuesta </t>
    </r>
    <r>
      <rPr>
        <sz val="11"/>
        <color theme="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</si>
  <si>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05/01/2022.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</si>
  <si>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t xml:space="preserve">07/04/2022.  </t>
    </r>
    <r>
      <rPr>
        <sz val="11"/>
        <color theme="1"/>
        <rFont val="Arial"/>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family val="2"/>
      </rPr>
      <t xml:space="preserve">
06/04/2022. </t>
    </r>
    <r>
      <rPr>
        <sz val="11"/>
        <color theme="1"/>
        <rFont val="Arial"/>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family val="2"/>
      </rPr>
      <t xml:space="preserve">
Acta No. 1 del 01/11/2021,</t>
    </r>
    <r>
      <rPr>
        <sz val="11"/>
        <color theme="1"/>
        <rFont val="Arial"/>
        <family val="2"/>
      </rPr>
      <t xml:space="preserve"> reunión de desarrollo de las actividades del Plan de Mejoramiento AME-636, AME-640, AME-647, AME-660, AME-665; generándose compromiso de nueva reunión para el 10/12/2021. </t>
    </r>
    <r>
      <rPr>
        <b/>
        <sz val="11"/>
        <color theme="1"/>
        <rFont val="Arial"/>
        <family val="2"/>
      </rPr>
      <t xml:space="preserve">
Listado de asistencia del 10/12/2021, </t>
    </r>
    <r>
      <rPr>
        <sz val="11"/>
        <color theme="1"/>
        <rFont val="Arial"/>
        <family val="2"/>
      </rPr>
      <t xml:space="preserve">Segunda Reunión (Presencial) Cumplimiento Actividad AME-599, AME-636, AME-640, AME-647, AME-660, AME-666.
</t>
    </r>
    <r>
      <rPr>
        <b/>
        <sz val="11"/>
        <color theme="1"/>
        <rFont val="Arial"/>
        <family val="2"/>
      </rPr>
      <t>Acta No. 2 del 19/11/2021</t>
    </r>
    <r>
      <rPr>
        <sz val="11"/>
        <color theme="1"/>
        <rFont val="Arial"/>
        <family val="2"/>
      </rPr>
      <t>, reunión para desarrollo de la actividad AME-599 cuyo objeto es evaluar la efectividad del procedimiento GEFIN-009.  Documento sin firmas de asistentes, no se allegó listado de asistencia.</t>
    </r>
    <r>
      <rPr>
        <b/>
        <sz val="11"/>
        <color theme="1"/>
        <rFont val="Arial"/>
        <family val="2"/>
      </rPr>
      <t xml:space="preserve">
</t>
    </r>
    <r>
      <rPr>
        <sz val="11"/>
        <color theme="1"/>
        <rFont val="Arial"/>
        <family val="2"/>
      </rPr>
      <t>La acción de mejora se encuentra en términos, su finalización está programada para el 15/12/2022; para el periodo evaluado se reportó gestión documentada.</t>
    </r>
  </si>
  <si>
    <r>
      <t xml:space="preserve">21/07/2022.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</si>
  <si>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t xml:space="preserve">18/10/2022.  </t>
    </r>
    <r>
      <rPr>
        <sz val="11"/>
        <color theme="1"/>
        <rFont val="Arial"/>
        <family val="2"/>
      </rPr>
      <t>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</si>
  <si>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20/01/2022.</t>
    </r>
    <r>
      <rPr>
        <sz val="11"/>
        <color theme="1"/>
        <rFont val="Arial"/>
        <family val="2"/>
      </rPr>
      <t xml:space="preserve">  En atención a los avances de gestión y evidencias allegadas, la acción de mejora presentó cumplimiento, toda vez que, se observó Acta de presentación de la demanda.</t>
    </r>
  </si>
  <si>
    <r>
      <rPr>
        <b/>
        <sz val="11"/>
        <color theme="1"/>
        <rFont val="Arial"/>
        <family val="2"/>
      </rPr>
      <t xml:space="preserve">20/01/2022. </t>
    </r>
    <r>
      <rPr>
        <sz val="11"/>
        <color theme="1"/>
        <rFont val="Arial"/>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</si>
  <si>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t>Hallazgo No. 2 - Contrato 003-16 Procedimiento Administrativo –Disciplinaria (D2).</t>
    </r>
    <r>
      <rPr>
        <sz val="11"/>
        <rFont val="Arial"/>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family val="2"/>
      </rPr>
      <t xml:space="preserve">Análisis de la Respuesta </t>
    </r>
    <r>
      <rPr>
        <sz val="11"/>
        <rFont val="Arial"/>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</si>
  <si>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color theme="1"/>
        <rFont val="Arial"/>
        <family val="2"/>
      </rPr>
      <t xml:space="preserve">13/01/2022.  </t>
    </r>
    <r>
      <rPr>
        <sz val="11"/>
        <color theme="1"/>
        <rFont val="Arial"/>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</si>
  <si>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family val="2"/>
      </rPr>
      <t xml:space="preserve">13/01/2022. </t>
    </r>
    <r>
      <rPr>
        <sz val="11"/>
        <color theme="1"/>
        <rFont val="Arial"/>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</si>
  <si>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family val="2"/>
      </rPr>
      <t>06/04/2022.</t>
    </r>
    <r>
      <rPr>
        <sz val="11"/>
        <color theme="1"/>
        <rFont val="Arial"/>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</si>
  <si>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r>
      <rPr>
        <b/>
        <sz val="11"/>
        <color theme="1"/>
        <rFont val="Arial"/>
        <family val="2"/>
      </rPr>
      <t>13/01/2022</t>
    </r>
    <r>
      <rPr>
        <sz val="11"/>
        <color theme="1"/>
        <rFont val="Arial"/>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</si>
  <si>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family val="2"/>
      </rPr>
      <t>06/04/2022.</t>
    </r>
    <r>
      <rPr>
        <sz val="11"/>
        <color theme="1"/>
        <rFont val="Arial"/>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</si>
  <si>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family val="2"/>
      </rPr>
      <t xml:space="preserve">Hallazgo No. 3 – Arrendatarios Islas del Rosario y San Bernardo – Cesión del contrato – Ocupación Indebida – Indagación Preliminar (I.P.) y Disciplinario (D3). </t>
    </r>
    <r>
      <rPr>
        <sz val="11"/>
        <color theme="1"/>
        <rFont val="Arial"/>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family val="2"/>
      </rPr>
      <t>Análisis de la Respuesta</t>
    </r>
    <r>
      <rPr>
        <sz val="11"/>
        <color theme="1"/>
        <rFont val="Arial"/>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</si>
  <si>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t xml:space="preserve">18/10/2022.  </t>
    </r>
    <r>
      <rPr>
        <sz val="11"/>
        <color theme="1"/>
        <rFont val="Arial"/>
        <family val="2"/>
      </rPr>
      <t xml:space="preserve">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
</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</si>
  <si>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al15/03/2023. </t>
    </r>
  </si>
  <si>
    <r>
      <rPr>
        <b/>
        <sz val="11"/>
        <color theme="1"/>
        <rFont val="Arial"/>
        <family val="2"/>
      </rPr>
      <t xml:space="preserve">06/04/2022. </t>
    </r>
    <r>
      <rPr>
        <sz val="11"/>
        <color theme="1"/>
        <rFont val="Arial"/>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family val="2"/>
      </rPr>
      <t>INFORME OCUPANTES ARCHIPIELAGO DE SAN BERNARDO del 24/03/2022</t>
    </r>
    <r>
      <rPr>
        <sz val="11"/>
        <color theme="1"/>
        <rFont val="Arial"/>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family val="2"/>
      </rPr>
      <t>INFORME OCUPANTES ARCHIPIELAGO DE NUETSRA SEÑORA DEL ROSARIO del 29/03/2022</t>
    </r>
    <r>
      <rPr>
        <sz val="11"/>
        <color theme="1"/>
        <rFont val="Arial"/>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</si>
  <si>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family val="2"/>
      </rPr>
      <t>22/07/2022.</t>
    </r>
    <r>
      <rPr>
        <sz val="11"/>
        <color theme="1"/>
        <rFont val="Arial"/>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</si>
  <si>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family val="2"/>
      </rPr>
      <t xml:space="preserve">28/09/2022. </t>
    </r>
    <r>
      <rPr>
        <sz val="11"/>
        <color theme="1"/>
        <rFont val="Arial"/>
        <family val="2"/>
      </rPr>
      <t xml:space="preserve">Se presenta 1 de 2 Informes donde se identifica que los ocupantes de cada uno de los predios baldíos de la Nación, sean quienes suscribieron el contrato de arrendamiento con la ANT.    
</t>
    </r>
    <r>
      <rPr>
        <b/>
        <sz val="11"/>
        <color theme="1"/>
        <rFont val="Arial"/>
        <family val="2"/>
      </rPr>
      <t>Evidencias:</t>
    </r>
    <r>
      <rPr>
        <sz val="11"/>
        <color theme="1"/>
        <rFont val="Arial"/>
        <family val="2"/>
      </rPr>
      <t xml:space="preserve">
1 DE 2 PRIMER INFORME OCUPANTES DE LOS ARCHIPIÉLAGOS ROSARIO Y SAN BERNARDO</t>
    </r>
  </si>
  <si>
    <r>
      <rPr>
        <b/>
        <sz val="11"/>
        <color theme="1"/>
        <rFont val="Arial"/>
        <family val="2"/>
      </rPr>
      <t>06/10/2022.</t>
    </r>
    <r>
      <rPr>
        <sz val="11"/>
        <color theme="1"/>
        <rFont val="Arial"/>
        <family val="2"/>
      </rPr>
      <t xml:space="preserve">  La Subdirección de Administración de Tierras de la Nación indicó que, se presenta 1 de 2 Informes donde se identifica que los ocupantes de cada uno de los predios baldíos de la Nación, sean quienes suscribieron el contrato de arrendamiento con la ANT.    
Con referencia a lo indicado, se observó INFORME OCUPANTES DE LOS ARCHIPIÉLAGOS DE NUESTRA SEÑORA DEL ROSARIO Y SAN BERNARDO CORRESPONDIENTE AL PRIMER SEMESTRE DE LA VIGENCIA 2022 el cual referencia la información recabada trimestralmente a partir de las visitas de inspección oculares realizadas a los archipiélagos Nuestra Señora del Rosario y de San Bernardo.  
Para aquellos predios que no cuentan con contrato de arrendamiento vigente y se observa su ocupación, se recomienda referenciar en el informe las gestiones adelantadas por la SATN.  Así mismo, se sugiere referenciar el total de predios que comprenden los archipiélagos Nuestra Señora del Rosario y de San Bernardo.  
En atención a los avances de gestión y evidencias allegadas la acción de mejora presentó avances de gestión relacionados con 1 de los 2 informes.  Se sugiere fortalecer la información dispuesta en el informe en cuanto a las gestiones que adelanta la SATN para aquellos predios que se observa su ocupación indebida, así como, el total de predios frente al total de predios inspeccionados.</t>
    </r>
  </si>
  <si>
    <r>
      <rPr>
        <b/>
        <sz val="11"/>
        <rFont val="Arial"/>
        <family val="2"/>
      </rPr>
      <t xml:space="preserve">Hallazgo No. 4 - Concentración de Cartera - Predios Invadidos.  </t>
    </r>
    <r>
      <rPr>
        <sz val="1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 xml:space="preserve">
Análisis de la Respuesta</t>
    </r>
    <r>
      <rPr>
        <sz val="11"/>
        <rFont val="Arial"/>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</si>
  <si>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color theme="1"/>
        <rFont val="Arial"/>
        <family val="2"/>
      </rPr>
      <t xml:space="preserve">07/04/2022. </t>
    </r>
    <r>
      <rPr>
        <sz val="11"/>
        <color theme="1"/>
        <rFont val="Arial"/>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</si>
  <si>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al15/04/2022. </t>
    </r>
  </si>
  <si>
    <r>
      <rPr>
        <b/>
        <sz val="11"/>
        <color theme="1"/>
        <rFont val="Arial"/>
        <family val="2"/>
      </rPr>
      <t xml:space="preserve">07/04/2022.  </t>
    </r>
    <r>
      <rPr>
        <sz val="11"/>
        <color theme="1"/>
        <rFont val="Arial"/>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family val="2"/>
      </rPr>
      <t xml:space="preserve">
06/04/2022.</t>
    </r>
    <r>
      <rPr>
        <sz val="11"/>
        <color theme="1"/>
        <rFont val="Arial"/>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</si>
  <si>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family val="2"/>
      </rPr>
      <t>18/01/2022.</t>
    </r>
    <r>
      <rPr>
        <sz val="11"/>
        <color theme="1"/>
        <rFont val="Arial"/>
        <family val="2"/>
      </rPr>
      <t xml:space="preserve">  En atención a los avances de gestión y evidencias allegadas, la acción de mejora presentó cumplimiento, toda vez que, se observó Matriz de casos de recuperación jurídica V2.</t>
    </r>
  </si>
  <si>
    <r>
      <rPr>
        <b/>
        <sz val="11"/>
        <color theme="1"/>
        <rFont val="Arial"/>
        <family val="2"/>
      </rPr>
      <t>18/01/2022.</t>
    </r>
    <r>
      <rPr>
        <sz val="11"/>
        <color theme="1"/>
        <rFont val="Arial"/>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</si>
  <si>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rFont val="Arial"/>
        <family val="2"/>
      </rPr>
      <t xml:space="preserve">Hallazgo No. 4 - Concentración de Cartera - Predios Invadidos.  </t>
    </r>
    <r>
      <rPr>
        <sz val="11"/>
        <rFont val="Arial"/>
        <family val="2"/>
      </rPr>
      <t xml:space="preserve"> En los estados financieros 2020,</t>
    </r>
    <r>
      <rPr>
        <sz val="11"/>
        <color rgb="FFFF0000"/>
        <rFont val="Arial"/>
        <family val="2"/>
      </rPr>
      <t xml:space="preserve"> existen 5 predios de los 18 contratos finalizados clasificados con más de 90 días en mora,</t>
    </r>
    <r>
      <rPr>
        <sz val="11"/>
        <rFont val="Arial"/>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family val="2"/>
      </rPr>
      <t>026-08 Mikonos 060-195190</t>
    </r>
    <r>
      <rPr>
        <sz val="11"/>
        <rFont val="Arial"/>
        <family val="2"/>
      </rPr>
      <t xml:space="preserve"> vur 19/04/2021 25/11/2013 Se ejerce indebida ocupación sobre un lote de terreno baldío que constituye reserva territorial del estado (INCODER)
</t>
    </r>
    <r>
      <rPr>
        <sz val="11"/>
        <color rgb="FFFF0000"/>
        <rFont val="Arial"/>
        <family val="2"/>
      </rPr>
      <t>014-015 La Perra 060-192374</t>
    </r>
    <r>
      <rPr>
        <sz val="11"/>
        <rFont val="Arial"/>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family val="2"/>
      </rPr>
      <t>recuperación de los predios, generando incertidumbre a la CGR</t>
    </r>
    <r>
      <rPr>
        <sz val="11"/>
        <rFont val="Arial"/>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Respuesta de la Entidad</t>
    </r>
    <r>
      <rPr>
        <sz val="1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family val="2"/>
      </rPr>
      <t xml:space="preserve">Lo anterior, evidencia gestión y tramite por la Agencia Nacional de Tierras.”
Análisis de la Respuesta
</t>
    </r>
    <r>
      <rPr>
        <sz val="11"/>
        <rFont val="Arial"/>
        <family val="2"/>
      </rPr>
      <t>Conforme a la información que allega la ANT, se entiende que los predios “Mikonos” y “La perra” no están invadidos “</t>
    </r>
    <r>
      <rPr>
        <i/>
        <sz val="1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family val="2"/>
      </rPr>
      <t>”.
“</t>
    </r>
    <r>
      <rPr>
        <i/>
        <sz val="11"/>
        <rFont val="Arial"/>
        <family val="2"/>
      </rPr>
      <t>Actualmente, el predio denominado “La Perra” tiene contrato de arrendamiento en ejecución, y el predio Mikonos se encuentra en proceso de recuperación por parte de la oficina jurídica</t>
    </r>
    <r>
      <rPr>
        <sz val="11"/>
        <rFont val="Arial"/>
        <family val="2"/>
      </rPr>
      <t xml:space="preserve"> (…)”.
</t>
    </r>
    <r>
      <rPr>
        <sz val="11"/>
        <color rgb="FFFF0000"/>
        <rFont val="Arial"/>
        <family val="2"/>
      </rPr>
      <t>Si bien es cierto que la entidad enuncio que los predios no se encuentran invadidos, en los folios de matrícula correspondientes, se evidencia otra situación</t>
    </r>
    <r>
      <rPr>
        <sz val="11"/>
        <rFont val="Arial"/>
        <family val="2"/>
      </rPr>
      <t xml:space="preserve">. Por lo tanto, se debió </t>
    </r>
    <r>
      <rPr>
        <sz val="11"/>
        <color rgb="FFFF0000"/>
        <rFont val="Arial"/>
        <family val="2"/>
      </rPr>
      <t>solicitar a la ORIP del circulo, la cancelación de esa anotación una vez recuperados los predios</t>
    </r>
    <r>
      <rPr>
        <sz val="11"/>
        <rFont val="Arial"/>
        <family val="2"/>
      </rPr>
      <t xml:space="preserve">. Adicionalmente, </t>
    </r>
    <r>
      <rPr>
        <sz val="11"/>
        <color rgb="FFFF0000"/>
        <rFont val="Arial"/>
        <family val="2"/>
      </rPr>
      <t>no se encuentra documentos que soporten dicha actuación en la documentación allegada por la ANT</t>
    </r>
    <r>
      <rPr>
        <sz val="11"/>
        <rFont val="Arial"/>
        <family val="2"/>
      </rPr>
      <t>. Por lo tanto, se configura el hallazgo, pero, se elimina connotación disciplinaria.</t>
    </r>
    <r>
      <rPr>
        <b/>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</si>
  <si>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AME-644.</t>
    </r>
  </si>
  <si>
    <r>
      <rPr>
        <b/>
        <sz val="11"/>
        <color theme="1"/>
        <rFont val="Arial"/>
        <family val="2"/>
      </rPr>
      <t xml:space="preserve">18/01/2022. </t>
    </r>
    <r>
      <rPr>
        <sz val="11"/>
        <color theme="1"/>
        <rFont val="Arial"/>
        <family val="2"/>
      </rPr>
      <t>La acción de mejora se encuentra en términos, su periodo de ejecución esta programado del 1/10/2021 31/10/2022.  Para el periodo evaluación no se allegaron avances de gestión.</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</si>
  <si>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</si>
  <si>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family val="2"/>
      </rPr>
      <t xml:space="preserve">Lo anterior, evidencia gestión y tramite por la Agencia Nacional de Tierras.”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</si>
  <si>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</si>
  <si>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25/07/2022.  </t>
    </r>
    <r>
      <rPr>
        <sz val="11"/>
        <color theme="1"/>
        <rFont val="Arial"/>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family val="2"/>
      </rPr>
      <t xml:space="preserve">
12/07/2022. </t>
    </r>
    <r>
      <rPr>
        <sz val="11"/>
        <color theme="1"/>
        <rFont val="Arial"/>
        <family val="2"/>
      </rPr>
      <t xml:space="preserve"> La acción de mejora se encuentra en términos, su finalización está programada para 31/12/2022;  para el periodo evaluado se reportaron avances de gestión. 
Verificación adelantada por la contratista Eliana Paola Castro Arrieta.</t>
    </r>
  </si>
  <si>
    <r>
      <rPr>
        <b/>
        <sz val="11"/>
        <color theme="1"/>
        <rFont val="Arial"/>
        <family val="2"/>
      </rPr>
      <t>24/10/2022.</t>
    </r>
    <r>
      <rPr>
        <sz val="11"/>
        <color theme="1"/>
        <rFont val="Arial"/>
        <family val="2"/>
      </rPr>
      <t xml:space="preserve"> La Subdirección de Procesos Agrarios y Gestión Jurídica de Tierras en el marco de la fase preliminar del seguimiento a la evaluación del Plan de Mejoramiento Institucional, remitieron la siguiente anotación:
“Desde la Subdirección se aceptan las observaciones, no obstante, el formato del documento de islas es un documento interno de trabajo y no se ve la necesidad de adoptarlo en un formato oficial, pues no existe como tal un formato para este tipo de ejercicios. Lo que se haría es incluir los logos de los formatos de los memorandos para que quede institucional”.
En ese orden de ideas, se procedió a realizar la validación del informe remitido encontrando que el mismo cuenta con los logos empleados por la ANT en los documentos internos y externos expedidos por la Entidad. No obstante, es importante mencionar que pese a lo manifestado por la Dependencia, el informe referido es un documento que servirá de prueba de cumplimiento de la acción de mejora ante el Ente de Control, de ahí la importancia de formalizarlo. 
De otra parte, se observa que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Sin embargo,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Verificación adelantada por la contratista Eliana Paola Castro Arrieta.
</t>
    </r>
    <r>
      <rPr>
        <b/>
        <sz val="11"/>
        <color theme="1"/>
        <rFont val="Arial"/>
        <family val="2"/>
      </rPr>
      <t xml:space="preserve">18/10/2022. </t>
    </r>
    <r>
      <rPr>
        <sz val="11"/>
        <color theme="1"/>
        <rFont val="Arial"/>
        <family val="2"/>
      </rPr>
      <t xml:space="preserve"> La Subdirección de Procesos Agrarios y Gestión Jurídica de Tierras en el marco del III seguimiento de evaluación del Plan de Mejoramiento Institucional, remitió informe de “ARCHIPIÉLAGOS DE NUESTRA SEÑORA DEL ROSARIO Y SAN BERNARDO”. 
El documento en mención contiene: Rutas de la actuación administrativa, naturaleza jurídica de las islas nacionales; fundamento legal y reglamentario del procedimiento de recuperación de baldíos sobre las islas; Análisis Jurídico de los Predios Objeto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Sobre procesos de recuperación de baldíos provenientes de Incoder impulsados por la ANT.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No obstante, se observa que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Por último, sugiere formalizar el documento con los formatos de la entidad, a fin de que se presente como un documento formal tramitado por la Dependencia y de consulta en otras áreas. 
Verificación adelantada por la contratista Eliana Paola Castro Arrieta.
</t>
    </r>
  </si>
  <si>
    <r>
      <rPr>
        <b/>
        <sz val="11"/>
        <color theme="1"/>
        <rFont val="Arial"/>
        <family val="2"/>
      </rPr>
      <t xml:space="preserve">25/07/2022.  </t>
    </r>
    <r>
      <rPr>
        <sz val="11"/>
        <color theme="1"/>
        <rFont val="Arial"/>
        <family val="2"/>
      </rPr>
      <t>La acción de mejora presentó cumplimiento, toda vez que, se observó el memorando de traslado a la SATN de los predios Buena Esperanza y Juliana.</t>
    </r>
  </si>
  <si>
    <r>
      <t xml:space="preserve">08/04/2022.  </t>
    </r>
    <r>
      <rPr>
        <sz val="11"/>
        <color theme="1"/>
        <rFont val="Arial"/>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family val="2"/>
      </rPr>
      <t xml:space="preserve">
07/04/2022. </t>
    </r>
    <r>
      <rPr>
        <sz val="11"/>
        <color theme="1"/>
        <rFont val="Arial"/>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family val="2"/>
      </rPr>
      <t xml:space="preserve">
01/04/2022. </t>
    </r>
    <r>
      <rPr>
        <sz val="11"/>
        <color theme="1"/>
        <rFont val="Arial"/>
        <family val="2"/>
      </rPr>
      <t>La acción de mejora se encuentra en términos, su finalización está programada para 31/10/2022; para el periodo evaluado no se reportaron avances de gestión.</t>
    </r>
  </si>
  <si>
    <r>
      <t xml:space="preserve">25/07/2022.   </t>
    </r>
    <r>
      <rPr>
        <sz val="11"/>
        <color theme="1"/>
        <rFont val="Arial"/>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family val="2"/>
      </rPr>
      <t xml:space="preserve">
19/07/2022. </t>
    </r>
    <r>
      <rPr>
        <sz val="11"/>
        <color theme="1"/>
        <rFont val="Arial"/>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</si>
  <si>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family val="2"/>
      </rPr>
      <t xml:space="preserve">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</si>
  <si>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25/07/2022. </t>
    </r>
    <r>
      <rPr>
        <sz val="11"/>
        <color theme="1"/>
        <rFont val="Arial"/>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</si>
  <si>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family val="2"/>
      </rPr>
      <t xml:space="preserve">07/04/2022.  </t>
    </r>
    <r>
      <rPr>
        <sz val="11"/>
        <color theme="1"/>
        <rFont val="Arial"/>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</si>
  <si>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25/07/2022.  </t>
    </r>
    <r>
      <rPr>
        <sz val="11"/>
        <color theme="1"/>
        <rFont val="Arial"/>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family val="2"/>
      </rPr>
      <t>Predio Mikonos FMI 060-195190 ORIP Cartagena - Bolívar</t>
    </r>
    <r>
      <rPr>
        <sz val="11"/>
        <color theme="1"/>
        <rFont val="Arial"/>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family val="2"/>
      </rPr>
      <t>Predio La Perra FMI 060-192374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family val="2"/>
      </rPr>
      <t>Predio Buena Esperanza FMI 060-30438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family val="2"/>
      </rPr>
      <t>19/07/2022</t>
    </r>
    <r>
      <rPr>
        <sz val="11"/>
        <color theme="1"/>
        <rFont val="Arial"/>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family val="2"/>
      </rPr>
      <t>Predio Mikonos FMI 060-195190</t>
    </r>
    <r>
      <rPr>
        <sz val="11"/>
        <color theme="1"/>
        <rFont val="Arial"/>
        <family val="2"/>
      </rPr>
      <t xml:space="preserve">, Copia del folio de matricula y estado a la fecha del proceso de recuperación. 
</t>
    </r>
    <r>
      <rPr>
        <b/>
        <sz val="11"/>
        <color theme="1"/>
        <rFont val="Arial"/>
        <family val="2"/>
      </rPr>
      <t>Predio La Perra FMI 060-192374</t>
    </r>
    <r>
      <rPr>
        <sz val="11"/>
        <color theme="1"/>
        <rFont val="Arial"/>
        <family val="2"/>
      </rPr>
      <t xml:space="preserve">, Copia del folio de matricula, contrato y estado del mismo con corte a la fecha.
</t>
    </r>
    <r>
      <rPr>
        <b/>
        <sz val="11"/>
        <color theme="1"/>
        <rFont val="Arial"/>
        <family val="2"/>
      </rPr>
      <t>Predio Buena Esperanza</t>
    </r>
    <r>
      <rPr>
        <sz val="11"/>
        <color theme="1"/>
        <rFont val="Arial"/>
        <family val="2"/>
      </rPr>
      <t>, Resolución que resuelve un recurso de reposición, así como, se indique el estado del predio, allegado las evidencias correspondientes según el estado.</t>
    </r>
  </si>
  <si>
    <r>
      <rPr>
        <b/>
        <sz val="11"/>
        <color theme="1"/>
        <rFont val="Arial"/>
        <family val="2"/>
      </rPr>
      <t>Hallazgo No. 5 - Contrato de Arrendamiento Islas de San Bernardo 026-08 - Edad de Cartera.</t>
    </r>
    <r>
      <rPr>
        <sz val="11"/>
        <color theme="1"/>
        <rFont val="Arial"/>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family val="2"/>
      </rPr>
      <t xml:space="preserve">
Análisis de Respuesta </t>
    </r>
    <r>
      <rPr>
        <sz val="11"/>
        <color theme="1"/>
        <rFont val="Arial"/>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</si>
  <si>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family val="2"/>
      </rPr>
      <t>06/01/2022.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</si>
  <si>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family val="2"/>
      </rPr>
      <t>Hallazgo No. 6 - Controversia Contractual 026-08.</t>
    </r>
    <r>
      <rPr>
        <sz val="11"/>
        <color theme="1"/>
        <rFont val="Arial"/>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family val="2"/>
      </rPr>
      <t xml:space="preserve">
Análisis de la Respuesta  </t>
    </r>
    <r>
      <rPr>
        <sz val="11"/>
        <color theme="1"/>
        <rFont val="Arial"/>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</si>
  <si>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family val="2"/>
      </rPr>
      <t xml:space="preserve">21/01/2022.  </t>
    </r>
    <r>
      <rPr>
        <sz val="11"/>
        <color theme="1"/>
        <rFont val="Arial"/>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family val="2"/>
      </rPr>
      <t xml:space="preserve">
20/01/2022.</t>
    </r>
    <r>
      <rPr>
        <sz val="11"/>
        <color theme="1"/>
        <rFont val="Arial"/>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</si>
  <si>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family val="2"/>
      </rPr>
      <t xml:space="preserve">21/04/2022.  </t>
    </r>
    <r>
      <rPr>
        <sz val="11"/>
        <color theme="1"/>
        <rFont val="Arial"/>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family val="2"/>
      </rPr>
      <t>Memorando 20221030028883 del 09/02/2022</t>
    </r>
    <r>
      <rPr>
        <sz val="11"/>
        <color theme="1"/>
        <rFont val="Arial"/>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family val="2"/>
      </rPr>
      <t>Memorando 20224300071063 del 10/03/2022</t>
    </r>
    <r>
      <rPr>
        <sz val="11"/>
        <color theme="1"/>
        <rFont val="Arial"/>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family val="2"/>
      </rPr>
      <t xml:space="preserve">
06/04/2022.</t>
    </r>
    <r>
      <rPr>
        <sz val="11"/>
        <color theme="1"/>
        <rFont val="Arial"/>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</si>
  <si>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r>
      <rPr>
        <b/>
        <sz val="11"/>
        <color theme="1"/>
        <rFont val="Arial"/>
        <family val="2"/>
      </rPr>
      <t xml:space="preserve">07/01/2022. </t>
    </r>
    <r>
      <rPr>
        <sz val="11"/>
        <color theme="1"/>
        <rFont val="Arial"/>
        <family val="2"/>
      </rPr>
      <t xml:space="preserve">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</si>
  <si>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07/01/2022. </t>
    </r>
    <r>
      <rPr>
        <sz val="11"/>
        <color theme="1"/>
        <rFont val="Arial"/>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</si>
  <si>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Hallazgo No. 8 - Incumplimiento normativo en la adjudicación de predios Disciplinaria (D5). </t>
    </r>
    <r>
      <rPr>
        <sz val="11"/>
        <color theme="1"/>
        <rFont val="Arial"/>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family val="2"/>
      </rPr>
      <t xml:space="preserve">Análisis de la respuesta </t>
    </r>
    <r>
      <rPr>
        <sz val="11"/>
        <color theme="1"/>
        <rFont val="Arial"/>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</si>
  <si>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family val="2"/>
      </rPr>
      <t xml:space="preserve">25/07/2022. </t>
    </r>
    <r>
      <rPr>
        <sz val="11"/>
        <color theme="1"/>
        <rFont val="Arial"/>
        <family val="2"/>
      </rPr>
      <t xml:space="preserve">  La acción de mejora presentó cumplimiento, toda vez que, se observaron las hojas de control y escáner de 35 expedientes contractuales.</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</si>
  <si>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</si>
  <si>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family val="2"/>
      </rPr>
      <t xml:space="preserve">06/04/2022. </t>
    </r>
    <r>
      <rPr>
        <sz val="11"/>
        <color theme="1"/>
        <rFont val="Arial"/>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family val="2"/>
      </rPr>
      <t xml:space="preserve"> </t>
    </r>
    <r>
      <rPr>
        <sz val="11"/>
        <color theme="1"/>
        <rFont val="Arial"/>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</si>
  <si>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rPr>
        <b/>
        <sz val="11"/>
        <color theme="1"/>
        <rFont val="Arial"/>
        <family val="2"/>
      </rPr>
      <t xml:space="preserve">25/07/2022.  </t>
    </r>
    <r>
      <rPr>
        <sz val="11"/>
        <color theme="1"/>
        <rFont val="Arial"/>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family val="2"/>
      </rPr>
      <t xml:space="preserve">
</t>
    </r>
    <r>
      <rPr>
        <sz val="11"/>
        <color theme="1"/>
        <rFont val="Arial"/>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family val="2"/>
      </rPr>
      <t xml:space="preserve">
22/07/2022.  </t>
    </r>
    <r>
      <rPr>
        <sz val="11"/>
        <color theme="1"/>
        <rFont val="Arial"/>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</si>
  <si>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family val="2"/>
      </rPr>
      <t xml:space="preserve">Hallazgo No. 9 -- Gestión Documental –presunto Disciplinario (D6).  </t>
    </r>
    <r>
      <rPr>
        <sz val="11"/>
        <color theme="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family val="2"/>
      </rPr>
      <t xml:space="preserve">
Análisis de la respuesta </t>
    </r>
    <r>
      <rPr>
        <sz val="11"/>
        <color theme="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</si>
  <si>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</si>
  <si>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family val="2"/>
      </rPr>
      <t>06/04/2022.</t>
    </r>
    <r>
      <rPr>
        <sz val="11"/>
        <color theme="1"/>
        <rFont val="Arial"/>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</si>
  <si>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family val="2"/>
      </rPr>
      <t xml:space="preserve">22/07/2022. </t>
    </r>
    <r>
      <rPr>
        <sz val="11"/>
        <color theme="1"/>
        <rFont val="Arial"/>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</si>
  <si>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family val="2"/>
      </rPr>
      <t>28/09/2022</t>
    </r>
    <r>
      <rPr>
        <sz val="11"/>
        <color theme="1"/>
        <rFont val="Arial"/>
        <family val="2"/>
      </rPr>
      <t xml:space="preserv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t>
    </r>
    <r>
      <rPr>
        <b/>
        <sz val="11"/>
        <color theme="1"/>
        <rFont val="Arial"/>
        <family val="2"/>
      </rPr>
      <t>Evidencias:</t>
    </r>
    <r>
      <rPr>
        <sz val="11"/>
        <color theme="1"/>
        <rFont val="Arial"/>
        <family val="2"/>
      </rPr>
      <t xml:space="preserve">
Proceso de Organización Subdirección de Administración de Tierras de la Nación.</t>
    </r>
  </si>
  <si>
    <r>
      <rPr>
        <b/>
        <sz val="11"/>
        <color theme="1"/>
        <rFont val="Arial"/>
        <family val="2"/>
      </rPr>
      <t xml:space="preserve">18/10/2022.  </t>
    </r>
    <r>
      <rPr>
        <sz val="11"/>
        <color theme="1"/>
        <rFont val="Arial"/>
        <family val="2"/>
      </rPr>
      <t>La Subdirección de Administración de Tierras de la Nación en fase preliminar indicó que, en el siguiente reporte se aportarán las hojas de control, escáner de los primeros 20 folios y foto de la identificación (rótulo fijado en carpeta) de los expedientes organizados.</t>
    </r>
    <r>
      <rPr>
        <b/>
        <sz val="11"/>
        <color theme="1"/>
        <rFont val="Arial"/>
        <family val="2"/>
      </rPr>
      <t xml:space="preserve">
</t>
    </r>
    <r>
      <rPr>
        <sz val="11"/>
        <color theme="1"/>
        <rFont val="Arial"/>
        <family val="2"/>
      </rPr>
      <t xml:space="preserve">La acción de mejora se encuentra en términos, su finalización está planificada para el 30/03/2023. </t>
    </r>
    <r>
      <rPr>
        <b/>
        <sz val="11"/>
        <color theme="1"/>
        <rFont val="Arial"/>
        <family val="2"/>
      </rPr>
      <t xml:space="preserve">
06/10/2022. </t>
    </r>
    <r>
      <rPr>
        <sz val="11"/>
        <color theme="1"/>
        <rFont val="Arial"/>
        <family val="2"/>
      </rPr>
      <t xml:space="preserve"> La Subdirección de Administración de Tierras de la Nación señaló que,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Frente a lo señalado, se allegó archivo Excel en el cual se relacionan 122 predios y se registra información relacionada con el número de contrato, año, organización, foliación, hoja de control, número de carpeta y responsable.
Con el propósito de establecer el avance físico de la acción de mejora, se solicita se alleguen las hojas de control, escáner de los primeros 20 folios y foto de la nidificación (rótulo fijado en carpeta) de los expedientes organizados.
La acción de mejora se encuentra en términos, su finalización está planificada para el 30/03/2023.  Para el periodo evaluado se reportaron avances de gestión, sin embargo, es necesario se alleguen la hojas de control, así como, los soportes de foliación y rotulación de los expedientes que han finalizado la intervención.</t>
    </r>
  </si>
  <si>
    <r>
      <rPr>
        <b/>
        <sz val="11"/>
        <color theme="1"/>
        <rFont val="Arial"/>
        <family val="2"/>
      </rPr>
      <t xml:space="preserve">06/04/2022.  </t>
    </r>
    <r>
      <rPr>
        <sz val="11"/>
        <color theme="1"/>
        <rFont val="Arial"/>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</si>
  <si>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08/10/2021.</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</si>
  <si>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13/01/2022.</t>
    </r>
    <r>
      <rPr>
        <sz val="11"/>
        <color theme="1"/>
        <rFont val="Arial"/>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</si>
  <si>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r>
      <t xml:space="preserve">La Subdirección Administrativa y Financiera - Gestión Documental realizó capacitación de organización documental a la Subdirección de Administración de Tierras de la Nación en el mes de </t>
    </r>
    <r>
      <rPr>
        <b/>
        <sz val="11"/>
        <color theme="1"/>
        <rFont val="Arial"/>
        <family val="2"/>
      </rPr>
      <t>diciembre de 2021</t>
    </r>
    <r>
      <rPr>
        <sz val="11"/>
        <color theme="1"/>
        <rFont val="Arial"/>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</si>
  <si>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r>
      <rPr>
        <b/>
        <sz val="11"/>
        <color theme="1"/>
        <rFont val="Arial"/>
        <family val="2"/>
      </rPr>
      <t xml:space="preserve">06/04/2022.  </t>
    </r>
    <r>
      <rPr>
        <sz val="11"/>
        <color theme="1"/>
        <rFont val="Arial"/>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</si>
  <si>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19/07/2022.</t>
    </r>
    <r>
      <rPr>
        <sz val="11"/>
        <color theme="1"/>
        <rFont val="Arial"/>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</si>
  <si>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 xml:space="preserve">Hallazgo No. 10 - Contratos de Arrendamiento Islas del Rosario y San Bernardo - Visita de Inspección Predio – presunto Disciplinario (D7). </t>
    </r>
    <r>
      <rPr>
        <sz val="11"/>
        <color theme="1"/>
        <rFont val="Arial"/>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family val="2"/>
      </rPr>
      <t xml:space="preserve">
Análisis de la Respuesta</t>
    </r>
    <r>
      <rPr>
        <sz val="11"/>
        <color theme="1"/>
        <rFont val="Arial"/>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</si>
  <si>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family val="2"/>
      </rPr>
      <t xml:space="preserve">08/10/2021. </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</si>
  <si>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06/04/2022.</t>
    </r>
    <r>
      <rPr>
        <sz val="11"/>
        <color theme="1"/>
        <rFont val="Arial"/>
        <family val="2"/>
      </rPr>
      <t xml:space="preserve">  La acción de mejora se encuentra en términos, su finalización esta programada para el 30/09/2022, para el periodo evaluado se allegó gestiones documentadas.</t>
    </r>
  </si>
  <si>
    <r>
      <rPr>
        <b/>
        <sz val="11"/>
        <color theme="1"/>
        <rFont val="Arial"/>
        <family val="2"/>
      </rPr>
      <t>06/04/2022.</t>
    </r>
    <r>
      <rPr>
        <sz val="11"/>
        <color theme="1"/>
        <rFont val="Arial"/>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</si>
  <si>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</si>
  <si>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</si>
  <si>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Hallazgo No. 11 - Contratos de Arrendamiento Islas del Rosario y San Bernardo - posibles infracciones urbanísticas en los terrenos.</t>
    </r>
    <r>
      <rPr>
        <sz val="11"/>
        <color theme="1"/>
        <rFont val="Arial"/>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family val="2"/>
      </rPr>
      <t>Análisis de la Respuesta</t>
    </r>
    <r>
      <rPr>
        <sz val="11"/>
        <color theme="1"/>
        <rFont val="Arial"/>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</si>
  <si>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family val="2"/>
      </rPr>
      <t>06/01/2022.</t>
    </r>
    <r>
      <rPr>
        <sz val="11"/>
        <color theme="1"/>
        <rFont val="Arial"/>
        <family val="2"/>
      </rPr>
      <t xml:space="preserve">  La acción de mejora se encuentra en términos, su ejecución se programó para el periodo comprendido del 15/02/2022 al 30/09/2022. </t>
    </r>
  </si>
  <si>
    <r>
      <rPr>
        <b/>
        <sz val="11"/>
        <color theme="1"/>
        <rFont val="Arial"/>
        <family val="2"/>
      </rPr>
      <t>Hallazgo No. 12 - Contratos de Arrendamiento Islas del Rosario San Bernardo - Áreas mayores de arrendamiento.</t>
    </r>
    <r>
      <rPr>
        <sz val="11"/>
        <color theme="1"/>
        <rFont val="Arial"/>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family val="2"/>
      </rPr>
      <t xml:space="preserve">
Análisis de la Respuesta</t>
    </r>
    <r>
      <rPr>
        <sz val="11"/>
        <color theme="1"/>
        <rFont val="Arial"/>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</si>
  <si>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r>
      <rPr>
        <b/>
        <sz val="11"/>
        <color theme="1"/>
        <rFont val="Arial"/>
        <family val="2"/>
      </rPr>
      <t xml:space="preserve">22/07/2022.  </t>
    </r>
    <r>
      <rPr>
        <sz val="11"/>
        <color theme="1"/>
        <rFont val="Arial"/>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</si>
  <si>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06/01/2022. </t>
    </r>
    <r>
      <rPr>
        <sz val="11"/>
        <color theme="1"/>
        <rFont val="Arial"/>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</si>
  <si>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family val="2"/>
      </rPr>
      <t xml:space="preserve">07/04/2022.  </t>
    </r>
    <r>
      <rPr>
        <sz val="11"/>
        <color theme="1"/>
        <rFont val="Arial"/>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family val="2"/>
      </rPr>
      <t xml:space="preserve">
06/04/2022. </t>
    </r>
    <r>
      <rPr>
        <sz val="11"/>
        <color theme="1"/>
        <rFont val="Arial"/>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</si>
  <si>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rPr>
        <b/>
        <sz val="11"/>
        <color theme="1"/>
        <rFont val="Arial"/>
        <family val="2"/>
      </rPr>
      <t xml:space="preserve">22/07/2022. </t>
    </r>
    <r>
      <rPr>
        <sz val="11"/>
        <color theme="1"/>
        <rFont val="Arial"/>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</si>
  <si>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22/07/2022. </t>
    </r>
    <r>
      <rPr>
        <sz val="11"/>
        <color theme="1"/>
        <rFont val="Arial"/>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</si>
  <si>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06/01/2022. </t>
    </r>
    <r>
      <rPr>
        <sz val="11"/>
        <color theme="1"/>
        <rFont val="Arial"/>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</si>
  <si>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family val="2"/>
      </rPr>
      <t xml:space="preserve">06/04/2022. </t>
    </r>
    <r>
      <rPr>
        <sz val="11"/>
        <color theme="1"/>
        <rFont val="Arial"/>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family val="2"/>
      </rPr>
      <t>Memorando 20214300457673 del 30/12/2020,</t>
    </r>
    <r>
      <rPr>
        <sz val="11"/>
        <color theme="1"/>
        <rFont val="Arial"/>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family val="2"/>
      </rPr>
      <t>Acta No. 1 del 10/03/2022</t>
    </r>
    <r>
      <rPr>
        <sz val="11"/>
        <color theme="1"/>
        <rFont val="Arial"/>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family val="2"/>
      </rPr>
      <t>Memorando 20224300070853 del 10/03/0022</t>
    </r>
    <r>
      <rPr>
        <sz val="11"/>
        <color theme="1"/>
        <rFont val="Arial"/>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family val="2"/>
      </rPr>
      <t>Excel "Relación de áreas con contratos"</t>
    </r>
    <r>
      <rPr>
        <sz val="11"/>
        <color theme="1"/>
        <rFont val="Arial"/>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</si>
  <si>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theme="1"/>
        <rFont val="Arial"/>
        <family val="2"/>
      </rPr>
      <t xml:space="preserve">22/07/2022.  </t>
    </r>
    <r>
      <rPr>
        <sz val="11"/>
        <color theme="1"/>
        <rFont val="Arial"/>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</si>
  <si>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Hallazgo No. 13 - Planes, permisos y resoluciones ambientales. </t>
    </r>
    <r>
      <rPr>
        <sz val="11"/>
        <color theme="1"/>
        <rFont val="Arial"/>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t>
    </r>
    <r>
      <rPr>
        <sz val="11"/>
        <color theme="1"/>
        <rFont val="Arial"/>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</si>
  <si>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</si>
  <si>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family val="2"/>
      </rPr>
      <t xml:space="preserve">Hallazgo No. 14 - Concesión playas marítimas y terrenos de bajamar. </t>
    </r>
    <r>
      <rPr>
        <sz val="11"/>
        <color theme="1"/>
        <rFont val="Arial"/>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 </t>
    </r>
    <r>
      <rPr>
        <sz val="11"/>
        <color theme="1"/>
        <rFont val="Arial"/>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</si>
  <si>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family val="2"/>
      </rPr>
      <t>Hallazgo No. 15 – Incongruencia base de datos actualización catastral – Presunto Disciplinario (D8).</t>
    </r>
    <r>
      <rPr>
        <sz val="11"/>
        <color theme="1"/>
        <rFont val="Arial"/>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family val="2"/>
      </rPr>
      <t>Análisis de la respuesta</t>
    </r>
    <r>
      <rPr>
        <sz val="11"/>
        <color theme="1"/>
        <rFont val="Arial"/>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</si>
  <si>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r>
      <rPr>
        <b/>
        <sz val="11"/>
        <color theme="1"/>
        <rFont val="Arial"/>
        <family val="2"/>
      </rPr>
      <t xml:space="preserve">12/07/2022. </t>
    </r>
    <r>
      <rPr>
        <sz val="11"/>
        <color theme="1"/>
        <rFont val="Arial"/>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</si>
  <si>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family val="2"/>
      </rPr>
      <t xml:space="preserve">07/01/2022. </t>
    </r>
    <r>
      <rPr>
        <sz val="11"/>
        <color theme="1"/>
        <rFont val="Arial"/>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</si>
  <si>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rFont val="Arial"/>
        <family val="2"/>
      </rPr>
      <t>06/04/2022.</t>
    </r>
    <r>
      <rPr>
        <sz val="11"/>
        <rFont val="Arial"/>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</si>
  <si>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family val="2"/>
      </rPr>
      <t xml:space="preserve">12/07/2022.  </t>
    </r>
    <r>
      <rPr>
        <sz val="11"/>
        <color theme="1"/>
        <rFont val="Arial"/>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</si>
  <si>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family val="2"/>
      </rPr>
      <t xml:space="preserve">Hallazgo No. 16. Gestión de cartera contratos de arrendamiento Islas del Rosario y San Bernardo. –  Presunto Fiscal (F1). </t>
    </r>
    <r>
      <rPr>
        <sz val="11"/>
        <color theme="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family val="2"/>
      </rPr>
      <t>Análisis de la respuesta</t>
    </r>
    <r>
      <rPr>
        <sz val="11"/>
        <color theme="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</si>
  <si>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t xml:space="preserve">21/07/2021.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</si>
  <si>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rFont val="Arial"/>
        <family val="2"/>
      </rPr>
      <t xml:space="preserve">Hallazgo No. 16. Gestión de cartera contratos de arrendamiento Islas del Rosario y San Bernardo. –  Presunto Fiscal (F1). </t>
    </r>
    <r>
      <rPr>
        <sz val="1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family val="2"/>
      </rPr>
      <t>Análisis de la respuesta</t>
    </r>
    <r>
      <rPr>
        <sz val="1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</si>
  <si>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family val="2"/>
      </rPr>
      <t xml:space="preserve">06/04/2022.  </t>
    </r>
    <r>
      <rPr>
        <sz val="11"/>
        <color theme="1"/>
        <rFont val="Arial"/>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</si>
  <si>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family val="2"/>
      </rPr>
      <t>20/01/2022.</t>
    </r>
    <r>
      <rPr>
        <sz val="11"/>
        <color theme="1"/>
        <rFont val="Arial"/>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</si>
  <si>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family val="2"/>
      </rPr>
      <t xml:space="preserve">06/04/2022. </t>
    </r>
    <r>
      <rPr>
        <sz val="11"/>
        <color theme="1"/>
        <rFont val="Arial"/>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</si>
  <si>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family val="2"/>
      </rPr>
      <t xml:space="preserve">06/04/2022.  </t>
    </r>
    <r>
      <rPr>
        <sz val="11"/>
        <color theme="1"/>
        <rFont val="Arial"/>
        <family val="2"/>
      </rPr>
      <t>En atención a los avances de gestión y evidencias allegadas, la acción de mejora presentó cumplimiento, dado que se observó Memorando dirigido a la SATN - SAF y Acta de la mesa de trabajo.</t>
    </r>
  </si>
  <si>
    <r>
      <rPr>
        <b/>
        <sz val="11"/>
        <color theme="1"/>
        <rFont val="Arial"/>
        <family val="2"/>
      </rPr>
      <t>20/01/2022.</t>
    </r>
    <r>
      <rPr>
        <sz val="11"/>
        <color theme="1"/>
        <rFont val="Arial"/>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</si>
  <si>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06/04/2022. </t>
    </r>
    <r>
      <rPr>
        <sz val="11"/>
        <color theme="1"/>
        <rFont val="Arial"/>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</si>
  <si>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family val="2"/>
      </rPr>
      <t xml:space="preserve">07/04/2022.  </t>
    </r>
    <r>
      <rPr>
        <sz val="11"/>
        <color theme="1"/>
        <rFont val="Arial"/>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</si>
  <si>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19/07/2022. </t>
    </r>
    <r>
      <rPr>
        <sz val="11"/>
        <color theme="1"/>
        <rFont val="Arial"/>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</si>
  <si>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family val="2"/>
      </rPr>
      <t xml:space="preserve">18/10/2022. </t>
    </r>
    <r>
      <rPr>
        <sz val="11"/>
        <color theme="1"/>
        <rFont val="Arial"/>
        <family val="2"/>
      </rPr>
      <t xml:space="preserve"> La Subdirección de Procesos Agrarios y Gestión Jurídica indicó que, se encuentra en la labor de actualización de la base de procesos de recuperación en islas del rosario atendiendo a las gestiones procesales reportadas en el informe de la AME 664, así como, en el trabajo de intervención documental que se ha realizado.
La acción de mejora se encuentra en términos, su finalización está programada para el 31/10/2022;  para el periodo evaluado aportó avances de gestión documentados.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</si>
  <si>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AME-664.</t>
    </r>
  </si>
  <si>
    <r>
      <rPr>
        <b/>
        <sz val="11"/>
        <color theme="1"/>
        <rFont val="Arial"/>
        <family val="2"/>
      </rPr>
      <t xml:space="preserve">19/07/2022.  </t>
    </r>
    <r>
      <rPr>
        <sz val="11"/>
        <color theme="1"/>
        <rFont val="Arial"/>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</si>
  <si>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family val="2"/>
      </rPr>
      <t>Hallazgo No. 17. Contratos vencidos.</t>
    </r>
    <r>
      <rPr>
        <sz val="11"/>
        <color theme="1"/>
        <rFont val="Arial"/>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family val="2"/>
      </rPr>
      <t xml:space="preserve">
Análisis de la respuesta</t>
    </r>
    <r>
      <rPr>
        <sz val="11"/>
        <color theme="1"/>
        <rFont val="Arial"/>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</si>
  <si>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rFont val="Arial"/>
        <family val="2"/>
      </rPr>
      <t xml:space="preserve">Hallazgo No. 18 - Declaratoria de incumplimiento contrato 003-2009 isla El Arca de Noe – Presunto Disciplinario (D10). </t>
    </r>
    <r>
      <rPr>
        <sz val="11"/>
        <rFont val="Arial"/>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family val="2"/>
      </rPr>
      <t>Análisis de la respuesta</t>
    </r>
    <r>
      <rPr>
        <sz val="11"/>
        <rFont val="Arial"/>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</si>
  <si>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color theme="1"/>
        <rFont val="Arial"/>
        <family val="2"/>
      </rPr>
      <t>20/01/2022.</t>
    </r>
    <r>
      <rPr>
        <sz val="11"/>
        <color theme="1"/>
        <rFont val="Arial"/>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</si>
  <si>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13/04/2022. </t>
    </r>
    <r>
      <rPr>
        <sz val="11"/>
        <color theme="1"/>
        <rFont val="Arial"/>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</si>
  <si>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family val="2"/>
      </rPr>
      <t xml:space="preserve">20/01/2022. </t>
    </r>
    <r>
      <rPr>
        <sz val="11"/>
        <color theme="1"/>
        <rFont val="Arial"/>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</si>
  <si>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family val="2"/>
      </rPr>
      <t xml:space="preserve">13/04/2022. </t>
    </r>
    <r>
      <rPr>
        <sz val="11"/>
        <color theme="1"/>
        <rFont val="Arial"/>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family val="2"/>
      </rPr>
      <t>07/04/2022.</t>
    </r>
    <r>
      <rPr>
        <sz val="11"/>
        <color theme="1"/>
        <rFont val="Arial"/>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family val="2"/>
      </rPr>
      <t>06/04/2022.</t>
    </r>
    <r>
      <rPr>
        <sz val="11"/>
        <color theme="1"/>
        <rFont val="Arial"/>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</si>
  <si>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family val="2"/>
      </rPr>
      <t xml:space="preserve">Hallazgo 13. Módulo étnico en el RESO. </t>
    </r>
    <r>
      <rPr>
        <sz val="11"/>
        <color theme="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</si>
  <si>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</si>
  <si>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family val="2"/>
      </rPr>
      <t xml:space="preserve">26/07/2022:  </t>
    </r>
    <r>
      <rPr>
        <sz val="11"/>
        <color theme="1"/>
        <rFont val="Arial"/>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family val="2"/>
      </rPr>
      <t xml:space="preserve">
25/07/2022. </t>
    </r>
    <r>
      <rPr>
        <sz val="11"/>
        <color theme="1"/>
        <rFont val="Arial"/>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family val="2"/>
      </rPr>
      <t xml:space="preserve">
18/07/2022.</t>
    </r>
    <r>
      <rPr>
        <sz val="11"/>
        <color theme="1"/>
        <rFont val="Arial"/>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</si>
  <si>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family val="2"/>
      </rPr>
      <t xml:space="preserve">30/09/2022 </t>
    </r>
    <r>
      <rPr>
        <sz val="11"/>
        <color theme="1"/>
        <rFont val="Arial"/>
        <family val="2"/>
      </rPr>
      <t xml:space="preserve">Actividad en gestión:
La Dirección de Asuntos Étnicos está realizando la actualización al instructivo de diligenciamiento FISO étnicos para posteriormente remitirlo a la Oficina de Planeación, para su actualización en el Sistema de Gestión de Calidad. </t>
    </r>
  </si>
  <si>
    <r>
      <rPr>
        <b/>
        <sz val="11"/>
        <color theme="1"/>
        <rFont val="Arial"/>
        <family val="2"/>
      </rPr>
      <t>07/10/2022.</t>
    </r>
    <r>
      <rPr>
        <sz val="11"/>
        <color theme="1"/>
        <rFont val="Arial"/>
        <family val="2"/>
      </rPr>
      <t xml:space="preserve">  La Dirección de Asuntos Étnicos indicó que, está realizando la actualización al instructivo de diligenciamiento FISO étnicos para posteriormente remitirlo a la Oficina de Planeación, para su actualización en el Sistema de Gestión de Calidad. 
La acción se encuentra en términos, su ejecución finaliza el 31/12/2022.  Para el periodo evaluado se reportaron gestión no documentada.</t>
    </r>
  </si>
  <si>
    <r>
      <rPr>
        <b/>
        <sz val="11"/>
        <color theme="1"/>
        <rFont val="Arial"/>
        <family val="2"/>
      </rPr>
      <t xml:space="preserve">18/07/2022.  </t>
    </r>
    <r>
      <rPr>
        <sz val="11"/>
        <color theme="1"/>
        <rFont val="Arial"/>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</si>
  <si>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family val="2"/>
      </rPr>
      <t>30/09/2022</t>
    </r>
    <r>
      <rPr>
        <sz val="11"/>
        <color theme="1"/>
        <rFont val="Arial"/>
        <family val="2"/>
      </rPr>
      <t xml:space="preserve"> Actividad en gestión: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t>
    </r>
  </si>
  <si>
    <r>
      <rPr>
        <b/>
        <sz val="11"/>
        <color theme="1"/>
        <rFont val="Arial"/>
        <family val="2"/>
      </rPr>
      <t xml:space="preserve">07/10/2022. </t>
    </r>
    <r>
      <rPr>
        <sz val="11"/>
        <color theme="1"/>
        <rFont val="Arial"/>
        <family val="2"/>
      </rPr>
      <t xml:space="preserve"> La Dirección de Asuntos Étnicos informó que,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
La acción se encuentra en términos, su ejecución finaliza el 31/07/2023.  Para el periodo evaluado se reportaron gestión documentada.</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</si>
  <si>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</si>
  <si>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</si>
  <si>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family val="2"/>
      </rPr>
      <t xml:space="preserve">28/09/2022. </t>
    </r>
    <r>
      <rPr>
        <sz val="11"/>
        <color theme="1"/>
        <rFont val="Arial"/>
        <family val="2"/>
      </rPr>
      <t xml:space="preserve">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</si>
  <si>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La Subdirección de Administración de Tierras de la Nación en fase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predios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Así mismo, se allegó base del Fondo de Tierras, la cual registra  el valor de avalúo de las facturas allegadas.  Sin embargo,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predios de tipo Fiscal Patrimonial provenientes del INCODER e INCORA.</t>
    </r>
  </si>
  <si>
    <r>
      <rPr>
        <b/>
        <sz val="11"/>
        <color theme="1"/>
        <rFont val="Arial"/>
        <family val="2"/>
      </rPr>
      <t xml:space="preserve">18/07/2022.  </t>
    </r>
    <r>
      <rPr>
        <sz val="11"/>
        <color theme="1"/>
        <rFont val="Arial"/>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</si>
  <si>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family val="2"/>
      </rPr>
      <t xml:space="preserve">Hallazgo 4. Inventario del Fondo de Tierras para la reforma rural Integral a junio 30 de 2020  </t>
    </r>
    <r>
      <rPr>
        <sz val="11"/>
        <color theme="1"/>
        <rFont val="Arial"/>
        <family val="2"/>
      </rPr>
      <t xml:space="preserve">Analizada la conciliación entre contabilidad y el Fondo de Tierras de los predios que conforman su inventario a 30 de junio 2020, se evidenciaron las siguientes situaciones:
•	</t>
    </r>
    <r>
      <rPr>
        <sz val="11"/>
        <color rgb="FFFF0000"/>
        <rFont val="Arial"/>
        <family val="2"/>
      </rPr>
      <t xml:space="preserve">Existen </t>
    </r>
    <r>
      <rPr>
        <b/>
        <sz val="11"/>
        <color rgb="FFFF0000"/>
        <rFont val="Arial"/>
        <family val="2"/>
      </rPr>
      <t>1.774 predios Baldíos adjudicables que no están valorados</t>
    </r>
    <r>
      <rPr>
        <b/>
        <sz val="11"/>
        <color theme="1"/>
        <rFont val="Arial"/>
        <family val="2"/>
      </rPr>
      <t>,</t>
    </r>
    <r>
      <rPr>
        <sz val="11"/>
        <color theme="1"/>
        <rFont val="Arial"/>
        <family val="2"/>
      </rPr>
      <t xml:space="preserve"> en consecuencia, no se han podido registrar contablemente.
•	</t>
    </r>
    <r>
      <rPr>
        <b/>
        <sz val="11"/>
        <color rgb="FFFF0000"/>
        <rFont val="Arial"/>
        <family val="2"/>
      </rPr>
      <t>Predios transferidos por la SAE</t>
    </r>
    <r>
      <rPr>
        <sz val="11"/>
        <color theme="1"/>
        <rFont val="Arial"/>
        <family val="2"/>
      </rPr>
      <t xml:space="preserve">, en administración de tierras existen 55 predios, 6 de los cuales están valorados en $9.362,3 millones; en contabilidad se relacionan 13 predios y valorados 6 por $9.362,3 millones. </t>
    </r>
    <r>
      <rPr>
        <sz val="11"/>
        <color rgb="FFFF0000"/>
        <rFont val="Arial"/>
        <family val="2"/>
      </rPr>
      <t>La diferencia, es decir 49 predios, tiene valor $0.</t>
    </r>
    <r>
      <rPr>
        <sz val="11"/>
        <color theme="1"/>
        <rFont val="Arial"/>
        <family val="2"/>
      </rPr>
      <t xml:space="preserve">
•	</t>
    </r>
    <r>
      <rPr>
        <b/>
        <sz val="11"/>
        <color rgb="FFFF0000"/>
        <rFont val="Arial"/>
        <family val="2"/>
      </rPr>
      <t>Predios transferidos por el INCODER</t>
    </r>
    <r>
      <rPr>
        <sz val="11"/>
        <color theme="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color rgb="FFFF0000"/>
        <rFont val="Arial"/>
        <family val="2"/>
      </rPr>
      <t>Predios con integración al patrimonio</t>
    </r>
    <r>
      <rPr>
        <sz val="11"/>
        <color theme="1"/>
        <rFont val="Arial"/>
        <family val="2"/>
      </rPr>
      <t xml:space="preserve"> son en total 215 predios, de los cuales 36 bienes están valorados por $11.736,5 millones en cada área, contabilidad y administración de tierras, la diferencia </t>
    </r>
    <r>
      <rPr>
        <sz val="11"/>
        <color rgb="FFFF0000"/>
        <rFont val="Arial"/>
        <family val="2"/>
      </rPr>
      <t>179 predios tienen valor $0.</t>
    </r>
    <r>
      <rPr>
        <sz val="11"/>
        <color theme="1"/>
        <rFont val="Arial"/>
        <family val="2"/>
      </rPr>
      <t xml:space="preserve">
Para la comprensión mayor al respecto, se transcribe la información así:
</t>
    </r>
    <r>
      <rPr>
        <b/>
        <sz val="11"/>
        <color theme="1"/>
        <rFont val="Arial"/>
        <family val="2"/>
      </rPr>
      <t>Tabla 18.  Conciliación Inventario de Bienes del Fondo de Tierras vs Contabilidad</t>
    </r>
    <r>
      <rPr>
        <sz val="11"/>
        <color theme="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</si>
  <si>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</si>
  <si>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</si>
  <si>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rFont val="Arial"/>
        <family val="2"/>
      </rPr>
      <t xml:space="preserve">19/07/2022. </t>
    </r>
    <r>
      <rPr>
        <sz val="11"/>
        <rFont val="Arial"/>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</si>
  <si>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</si>
  <si>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13/10/2022.  </t>
    </r>
    <r>
      <rPr>
        <sz val="11"/>
        <rFont val="Arial"/>
        <family val="2"/>
      </rPr>
      <t xml:space="preserve">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
Atendiendo la unidad de medida y su cantidad, agradecemos se reporte para el próximo seguimiento cual es el otro documento que será actualizado. </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</si>
  <si>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</si>
  <si>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14/10/2022. </t>
    </r>
    <r>
      <rPr>
        <sz val="11"/>
        <rFont val="Arial"/>
        <family val="2"/>
      </rPr>
      <t xml:space="preserve"> La Coordinación para la Gestión Contractual informó que, 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
La acción de mejora se encuentra en términos, su finalización está programada para el  30/12/2022.  Para el periodo evaluado se reportaron avances de gestión documentados en miras de la actualización del Manual de Supervisión.
Atendiendo la unidad de medida y su cantidad, agradecemos se reporte para el próximo seguimiento cual es el otro documento que será actualizado. </t>
    </r>
  </si>
  <si>
    <r>
      <rPr>
        <b/>
        <sz val="11"/>
        <rFont val="Arial"/>
        <family val="2"/>
      </rPr>
      <t xml:space="preserve">14/10/2022.  </t>
    </r>
    <r>
      <rPr>
        <sz val="11"/>
        <rFont val="Arial"/>
        <family val="2"/>
      </rPr>
      <t>La Coordinación para la Gestión Contractual indicó que, una vez se realicé la actualización formal de los documentos, se adelantará la socialización de las actualizaciones realizadas en los manuales.
La acción de mejora se encuentra en términos, su finalización está programada para el 28/02/2023 y se encuentra sujeta a la actualización de los documentos mencionados en la acción anterior.</t>
    </r>
  </si>
  <si>
    <r>
      <t xml:space="preserve">14/10/2022.  </t>
    </r>
    <r>
      <rPr>
        <sz val="11"/>
        <rFont val="Arial"/>
        <family val="2"/>
      </rPr>
      <t>La Subdirección Administrativa y Financiera informó que,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Frente a lo enunciado, no se aportó el acta del 31/08/2022, así como, al ingresar al link suministrado este presentó el siguiente error "Acceso denegado lila.guzman@ant.gov.co no dispone de permisos para obtener acceso a este recurso".
Se solicita se suministren las evidencias bajo los parámetros señalados en la carta de representación, a saber, veracidad, calidad y oportunidad, con el fin de facilitar el desarrollo de los trabajos de aseguramiento y/o consulta que adelante dicha Oficina, dentro de los tiempos y condiciones solicitadas.
La acción de mejora se encuentra en términos, su finalización está programada para el 30/06/2023.  Para el periodo evaluado se reportaron gestiones no documentadas, quedando pendiente las evidencias de las reuniones adelantadas con corte a julio, agosto y septiembre 2022.</t>
    </r>
  </si>
  <si>
    <r>
      <rPr>
        <b/>
        <sz val="11"/>
        <rFont val="Arial"/>
        <family val="2"/>
      </rPr>
      <t xml:space="preserve">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</si>
  <si>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t xml:space="preserve">30/09/2002 </t>
    </r>
    <r>
      <rPr>
        <sz val="11"/>
        <rFont val="Arial"/>
        <family val="2"/>
      </rPr>
      <t>Actividad en gestión:
A la fecha se han realizado tres (03) mesas técnicas donde se revisaron  el  avance técnico y financiero de los convenios, las cuales se anexan como evidencia y tienen el siguiente detalle:</t>
    </r>
    <r>
      <rPr>
        <b/>
        <sz val="11"/>
        <rFont val="Arial"/>
        <family val="2"/>
      </rPr>
      <t xml:space="preserve">
</t>
    </r>
    <r>
      <rPr>
        <sz val="11"/>
        <rFont val="Arial"/>
        <family val="2"/>
      </rPr>
      <t>Acta No. 1 realizada el 27/07/2022; Acta No. 2 realizada el 31/08/2022 y Acta No. 3 realizada el 30/09/2022.</t>
    </r>
  </si>
  <si>
    <r>
      <rPr>
        <b/>
        <sz val="11"/>
        <rFont val="Arial"/>
        <family val="2"/>
      </rPr>
      <t>07/10/2022.</t>
    </r>
    <r>
      <rPr>
        <sz val="11"/>
        <rFont val="Arial"/>
        <family val="2"/>
      </rPr>
      <t xml:space="preserve">  La Dirección de Asuntos Étnicos comunicó que, a la fecha se han realizado tres (03) mesas técnicas donde se revisaron  el  avance técnico y financiero de los convenios, las cuales se anexan como evidencia y tienen el siguiente detalle: Acta No. 1 realizada el 27/07/2022; Acta No. 2 realizada el 31/08/2022 y Acta No. 3 realizada el 30/09/2022.
Frente a lo señalado se observaron los siguientes documentos:
</t>
    </r>
    <r>
      <rPr>
        <b/>
        <sz val="11"/>
        <rFont val="Arial"/>
        <family val="2"/>
      </rPr>
      <t xml:space="preserve">Acta No. 01 del 28/07/2022 - </t>
    </r>
    <r>
      <rPr>
        <sz val="11"/>
        <rFont val="Arial"/>
        <family val="2"/>
      </rPr>
      <t xml:space="preserve">Mesa técnica de seguimiento de los convenios suscritos por la DAE, con el siguiente orden del día. 1.  Recuento del hallazgo No. 1 originado por la Contraloría en el informe de auditoría financiera vigencia 2021. 2. Socialización de la acción de mejora AME-680 aprobada en el Plan de Mejoramiento Institucional y enviada a la Contraloría General de la República en junio del 2022.
</t>
    </r>
    <r>
      <rPr>
        <b/>
        <sz val="11"/>
        <rFont val="Arial"/>
        <family val="2"/>
      </rPr>
      <t xml:space="preserve">Acta No. 02 del 31/08/2022 </t>
    </r>
    <r>
      <rPr>
        <sz val="11"/>
        <rFont val="Arial"/>
        <family val="2"/>
      </rPr>
      <t xml:space="preserve">- 2da Mesa técnica de seguimiento del avance técnico y financiero de los convenios suscritos por la DAE, donde se realizó seguimiento a los siguientes Convenios: CONVENIO 1550 SUSCTRITO CON LA FUNDACIÓN REGIONAL PARA EL DESARROLLO DEL PACIFICO, CONVENIO DE COOPERACIÓN INTERNACIONAL No. 1332-2021 ANT– PNUD, CONVENIO INTERADMINISTRATIVO ELECTRÓNICO (Contrato ANT -CI-1155-2022) SUSCRITO ENTRE ANT Y OLEODUCTO BICENTENARIO DE COLOMBIA S.A.S, CONVENIO DE ASOCIACIÓN 1684 de 2021 Unión Temporal CDP -ANDAP Y MINCULTURA, CONVENIO DE ASOCIACIÓN CON EL CONSEJO COMUNITARIO BAJO PO, CONVENIO DE COOPERACIÓN CELEBRADO ENTRE OLEODUCTO BICENTENARIO DE COLOMBIA S.A.S., PARQUES NACIONALES NATURALES DE COLOMBIA, AGENCIA NACIONAL DE TIERRAS Y CORPORACIÓN ESCUELA PARA EL DESARROLLO DE LA DEMOCRACIA, CONVENIO 1170 DE 2019 SUSCRITO ENTRE LA AGENCIA NACIONAL DE TIERRAS – ANT Y AMAZON CONSERVATION TEAM – ACT, CONVENIO 1204 DE 2021.
</t>
    </r>
    <r>
      <rPr>
        <b/>
        <sz val="11"/>
        <rFont val="Arial"/>
        <family val="2"/>
      </rPr>
      <t>Acta No. 3 del 30/09/2022</t>
    </r>
    <r>
      <rPr>
        <sz val="11"/>
        <rFont val="Arial"/>
        <family val="2"/>
      </rPr>
      <t xml:space="preserve"> - 3ra Mesa técnica de seguimiento del avance técnico y financiero de los convenios suscritos por la DAE, donde se realizó seguimiento a los siguientes Convenios:  CONVENIO 1170 DE 2019 SUSCRITO ENTRE LA AGENCIA NACIONAL DE TIERRAS – ANT Y AMAZON CONSERVATION TEAM – ACT, CONVENIO 1204 DE 2021, CONVENIO DE COOPERACIÓN INTERNACIONAL No. 1332-2021 ANT– PNUD, CONVENIO INTERADMINISTRATIVO ELECTRÓNICO, CONVENIO DE ASOCIACIÓN CON EL CONSEJO COMUNITARIO BAJO POTEDO, CONVENIO DE COOPERACIÓN CELEBRADO ENTRE OLEODUCTO BICENTENARIO DE COLOMBIA S.A.S., PARQUES NACIONALES NATURALES DE COLOMBIA, AGENCIA NACIONAL DE TIERRAS Y CORPORACIÓN ESCUELA PARA EL DESARROLLO DE LA DEMOCRACIA.
Se recomienda que las actas registren información puntual del avance en la ejecución financiera y técnica del Convenio.  Para aquellos Convenios que se encuentren en fase de liquidación, relacionar que tiempo lleva el proceso de liquidación y en que actividad se encuentra.
Se recomienda que estos espacios sean vistos como instancia de apoyo y orientación a la supervisión, por tanto es importante que producto de estas reuniones se generen compromisos por parte de los supervisores, cuando se requiera, así como, se de línea desde la Dirección para la toma oportuna de decisiones.  
En atención a los avances de gestión y evidencias allegadas, la acción de mejora presentó avance de gestión relacionada con 2 de las 10 actas de mesas técnicas de avance técnico y financiero de los convenios.</t>
    </r>
  </si>
  <si>
    <r>
      <rPr>
        <b/>
        <sz val="11"/>
        <rFont val="Arial"/>
        <family val="2"/>
      </rPr>
      <t xml:space="preserve">07/10/2022. </t>
    </r>
    <r>
      <rPr>
        <sz val="11"/>
        <rFont val="Arial"/>
        <family val="2"/>
      </rPr>
      <t xml:space="preserve"> La Dirección de Asuntos Étnicos señaló que,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auditoría realizada por la Contraloría.
La acción de mejora se encuentra en términos, su finalización está programada para el 31/07/2023.  Para el periodo evaluado reportó gestión no documentada.</t>
    </r>
  </si>
  <si>
    <r>
      <rPr>
        <b/>
        <sz val="11"/>
        <rFont val="Arial"/>
        <family val="2"/>
      </rPr>
      <t>18/10/2022.</t>
    </r>
    <r>
      <rPr>
        <sz val="11"/>
        <rFont val="Arial"/>
        <family val="2"/>
      </rPr>
      <t xml:space="preserve">  La acción de mejora se encuentra en términos, su ejecución esta planificada para el periodo comprendido del 1/10/2022 al 30/06/2023.</t>
    </r>
  </si>
  <si>
    <r>
      <rPr>
        <b/>
        <sz val="11"/>
        <rFont val="Arial"/>
        <family val="2"/>
      </rPr>
      <t xml:space="preserve">25/07/2022.  </t>
    </r>
    <r>
      <rPr>
        <sz val="11"/>
        <rFont val="Arial"/>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family val="2"/>
      </rPr>
      <t xml:space="preserve">
</t>
    </r>
    <r>
      <rPr>
        <sz val="11"/>
        <rFont val="Arial"/>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family val="2"/>
      </rPr>
      <t xml:space="preserve">
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</si>
  <si>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18/10/2022.  </t>
    </r>
    <r>
      <rPr>
        <sz val="11"/>
        <rFont val="Arial"/>
        <family val="2"/>
      </rPr>
      <t>La acción de mejora se encuentra planificada para ejecución en el periodo comprendido del 1/03/2023 al 31/12/2023.</t>
    </r>
  </si>
  <si>
    <r>
      <rPr>
        <b/>
        <sz val="11"/>
        <rFont val="Arial"/>
        <family val="2"/>
      </rPr>
      <t xml:space="preserve">05/07/2022.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</si>
  <si>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03/10/2022. </t>
    </r>
    <r>
      <rPr>
        <sz val="11"/>
        <rFont val="Arial"/>
        <family val="2"/>
      </rPr>
      <t xml:space="preserve"> La acción de mejora se encuentra programada para inicio el 30/04/2023.</t>
    </r>
  </si>
  <si>
    <r>
      <rPr>
        <b/>
        <sz val="11"/>
        <rFont val="Arial"/>
        <family val="2"/>
      </rPr>
      <t>14/10/2022</t>
    </r>
    <r>
      <rPr>
        <sz val="11"/>
        <rFont val="Arial"/>
        <family val="2"/>
      </rPr>
      <t>.  La Coordinación para la Gestión Contractual señaló que, actualmente se encuentran en estudio los lineamientos para ajustar los procesos de seguimiento y monitoreo de los contratos y/o convenios. Se adjunta como borrador la propuesta de formato sujeta a modificaciones y aprobación por parte de la Secretaria General. 
La acción de mejora se encuentra en términos, su finalización está programada para el 30/12/2022.  Para el periodo evaluado se allegaron gestiones documentadas.</t>
    </r>
  </si>
  <si>
    <r>
      <rPr>
        <b/>
        <sz val="11"/>
        <rFont val="Arial"/>
        <family val="2"/>
      </rPr>
      <t xml:space="preserve">14/10/2022. </t>
    </r>
    <r>
      <rPr>
        <sz val="11"/>
        <rFont val="Arial"/>
        <family val="2"/>
      </rPr>
      <t xml:space="preserve"> La Subdirección Administrativa y Financiera reportó los seguimientos realizados al PAC para el mes de julio. 
Frente a lo reportado, se observaron correos electrónicos de comunicación a las dependencias, sin embargo, es preciso indicar que la acción de mejora y su unidad de medida establece la realización de mesas de trabajo las cuales se evidenciaran a través de actas.
La acción de mejora se encuentra en términos, su finalización está programada para el 30/06/2023.  Para el periodo evaluado se aportaron avances de gestión, sin embargo, estos no hacen referencias a la unidad de medida establecida en la acción.  En este entendido, se espera que para el próximo seguimiento se allegue las actas de mesas bimensuales.</t>
    </r>
  </si>
  <si>
    <r>
      <rPr>
        <b/>
        <sz val="11"/>
        <rFont val="Arial"/>
        <family val="2"/>
      </rPr>
      <t xml:space="preserve">13/10/2022.  </t>
    </r>
    <r>
      <rPr>
        <sz val="11"/>
        <rFont val="Arial"/>
        <family val="2"/>
      </rPr>
      <t>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t>
    </r>
  </si>
  <si>
    <r>
      <rPr>
        <b/>
        <sz val="11"/>
        <rFont val="Arial"/>
        <family val="2"/>
      </rPr>
      <t xml:space="preserve">14/10/2022. </t>
    </r>
    <r>
      <rPr>
        <sz val="11"/>
        <rFont val="Arial"/>
        <family val="2"/>
      </rPr>
      <t xml:space="preserve"> La Subdirección Administrativa y Financiera reportó que, con corte a 30 de septiembre de 2022 no se ha realizado la citación al Comité de Sostenibilidad Contable, sin embargo, se proyecta su convocatoria para el mes de octubre. 
La acción de mejora se encuentra en términos, su finalización esta programada para el 30/11/2022.  Para el periodo evaluado se reportaron avances de gestión no documentados.</t>
    </r>
  </si>
  <si>
    <r>
      <rPr>
        <b/>
        <sz val="11"/>
        <rFont val="Arial"/>
        <family val="2"/>
      </rPr>
      <t xml:space="preserve">13/12/2022.  </t>
    </r>
    <r>
      <rPr>
        <sz val="11"/>
        <rFont val="Arial"/>
        <family val="2"/>
      </rPr>
      <t>La Subdirección Administrativa y Financiera mediante memorando 20226000359053 solicitó la ampliación del plazo de ejecución de la acción AME-693, lo anterior fue puesto a consideración del CICCI en sesión del 13/12/202 el cual aprobó la eventualidad en los términos sustentados por la dependencia.
Cabe señalar que, en el marco al seguimiento de PM realizado por la OCI con corte al III Trimestre del 2022 la acción de mejora se encontraba en términos.</t>
    </r>
  </si>
  <si>
    <r>
      <rPr>
        <b/>
        <sz val="11"/>
        <rFont val="Arial"/>
        <family val="2"/>
      </rPr>
      <t xml:space="preserve">14/10/2022.  </t>
    </r>
    <r>
      <rPr>
        <sz val="11"/>
        <rFont val="Arial"/>
        <family val="2"/>
      </rPr>
      <t>La Subdirección Administrativa y Financiera señaló que, el 18 de agosto de 2022 se realizó la reunión junto a la Oficina Jurídica con el fin de hacer seguimiento a los avances de la demanda sobre el acuerdo de pago del contrato 002-08 (Islas del Rosario).
Frente a lo señalado, se observó acta del 18/08/2022 perteneciente a la mesa de trabajo adelantada por la Oficina Jurídica y la Subdirección Administrativa y Financiera sobre la obligación de hacer, contenida en el acuerdo de pago correspondiente al contrato No 002 de 2008 – predio Terreno Baldío Sin Nombre Conocido.
En atención a la unidad de medida, su cantidad y periodo de ejecución, se espera se alleguen las actas de las reuniones por trimestre, así como, se recomienda que las notas de revelaciones estén acorde a lo observado en dichas mesas.</t>
    </r>
  </si>
  <si>
    <r>
      <rPr>
        <b/>
        <sz val="11"/>
        <rFont val="Arial"/>
        <family val="2"/>
      </rPr>
      <t>18/10/2022.</t>
    </r>
    <r>
      <rPr>
        <sz val="11"/>
        <rFont val="Arial"/>
        <family val="2"/>
      </rPr>
      <t xml:space="preserve">  La Dirección de Ordenamiento Social de la Propiedad allegó  informe de estado del proceso de liquidación judicial, así como la relación de reintegración de rendimientos financieros realizados al período de evaluación.
Frente a lo enunciado, se observó </t>
    </r>
    <r>
      <rPr>
        <i/>
        <sz val="11"/>
        <rFont val="Arial"/>
        <family val="2"/>
      </rPr>
      <t>"Informe de seguimiento en el proceso de liquidación del Convenio N° 653 de 2017, suscrito entre la ANT, IDEA y Valor+</t>
    </r>
    <r>
      <rPr>
        <sz val="11"/>
        <rFont val="Arial"/>
        <family val="2"/>
      </rPr>
      <t xml:space="preserve">", el cual relaciona las gestiones adelantadas, no obstante, se recomienda que el documento referencie la fecha de elaboración y el periodo objeto de seguimiento de acuerdo a lo establecido en la unidad de medida, a saber, informes semestrales.  Así como, ostente los logo tipos de la Entidad y contenga la firma de quien lo elaboró, finalmente, sea dispuesto en el expediente documental del Convenio.
La acción de mejora se encuentra en términos, su finalización está programada para el 31/12/2024. Para el periodo evaluado se reportaron avances de gestión documentados, se espera que para el seguimiento a realizar con corte a diciembre de 2022 se allegue el primer informe semestral de las gestiones adelantas en el proceso de liquidación del Convenio N° 653 de 2017, suscrito entre la ANT, IDEA y Valor+, para el periodo comprendido de julio a diciembre del 2022.
</t>
    </r>
  </si>
  <si>
    <r>
      <rPr>
        <b/>
        <sz val="11"/>
        <rFont val="Arial"/>
        <family val="2"/>
      </rPr>
      <t xml:space="preserve">14/10/2022. </t>
    </r>
    <r>
      <rPr>
        <sz val="11"/>
        <rFont val="Arial"/>
        <family val="2"/>
      </rPr>
      <t xml:space="preserve"> La Secretaría General señaló que, 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La acción de mejora se encuentra en términos, su finalización esta programada para el 30/12/2022.  Para el periodo evaluado se reportaron avances de gestión no documentados.</t>
    </r>
  </si>
  <si>
    <r>
      <t xml:space="preserve">En cumplimiento de la acción de mejora propuesta,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t>
    </r>
    <r>
      <rPr>
        <b/>
        <sz val="11"/>
        <rFont val="Arial"/>
        <family val="2"/>
      </rPr>
      <t>Link reunión DAT:</t>
    </r>
    <r>
      <rPr>
        <sz val="11"/>
        <rFont val="Arial"/>
        <family val="2"/>
      </rPr>
      <t xml:space="preserve"> https://agenciadetierras-my.sharepoint.com/:v:/g/personal/angela_sanchez_ant_gov_co/Ebu8P7L94MdCm0ueqSk4yqMBgtvH_1yl6BUrXigexnfKPg</t>
    </r>
  </si>
  <si>
    <r>
      <rPr>
        <b/>
        <sz val="11"/>
        <rFont val="Arial"/>
        <family val="2"/>
      </rPr>
      <t xml:space="preserve">14/10/2022. </t>
    </r>
    <r>
      <rPr>
        <sz val="11"/>
        <rFont val="Arial"/>
        <family val="2"/>
      </rPr>
      <t xml:space="preserve"> La Subdirección Administrativa y Financiera reportó que,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Frente a lo enunciado, es preciso indicar que la acción implementada esta relacionada con la generación de alertas sobre la ejecución de los recursos solicitados en el PAC, mediante seguimientos a la ejecución de los recursos solicitados en el PAC a través de comunicaciones mensuales. 
La acción de mejora se encuentra en términos, su finalización esta programada para el 30/06/2023.  Para el periodo evaluado no se reportaron avances de gestión relacionados con la acción implementada.  
Se espera que para el próximo seguimiento se remitan las comunicaciones remitidas en julio, agosto y septiembre a las dependencias en pro del seguimiento a la ejecución de los recursos solicitados en el PAC.</t>
    </r>
  </si>
  <si>
    <r>
      <rPr>
        <b/>
        <sz val="11"/>
        <rFont val="Arial"/>
        <family val="2"/>
      </rPr>
      <t xml:space="preserve">21/10/2022. </t>
    </r>
    <r>
      <rPr>
        <sz val="11"/>
        <rFont val="Arial"/>
        <family val="2"/>
      </rPr>
      <t xml:space="preserve">La Coordinación para la Gestión Contractual en fase preliminar allegó el documento " DIAGNÓSTICO SERIE DOCUMENTAL “CONTRATOS” ajustado al 2022.
En atención a los avances de gestión y evidencias aportadas, la acción de mejora presentó cumplimiento, dado que se, se observó el diagnóstico integral del estado de la serie documental "CONTRATOS".
</t>
    </r>
    <r>
      <rPr>
        <b/>
        <sz val="11"/>
        <rFont val="Arial"/>
        <family val="2"/>
      </rPr>
      <t xml:space="preserve">
14/10/2022. </t>
    </r>
    <r>
      <rPr>
        <sz val="11"/>
        <rFont val="Arial"/>
        <family val="2"/>
      </rPr>
      <t xml:space="preserve"> La Coordinación para la Gestión Contractual allegó el archivo PDF denominado "AME-699. Diagnostico Serie Documental Contratos" en el cual se podrá validar la situación actual de la serie documental "CONTRATOS". 
Se observó el documento DIAGNÓSTICO SERIE DOCUMENTAL “CONTRATOS” el cual contiene información del estado de la gestión documental con corte al 2021, sin embargo, la actividad esta encamina a brindar el estado actual de la serie documental, por lo cual se solicita se incorpore la información relaciona con la vigencia 2022 con corte a septiembre.</t>
    </r>
  </si>
  <si>
    <r>
      <rPr>
        <b/>
        <sz val="11"/>
        <rFont val="Arial"/>
        <family val="2"/>
      </rPr>
      <t xml:space="preserve">14/10/2022.  </t>
    </r>
    <r>
      <rPr>
        <sz val="11"/>
        <rFont val="Arial"/>
        <family val="2"/>
      </rPr>
      <t xml:space="preserve">La Coordinación para la Gestión Contractual informó que,  la actividad está en términos para su ejecución, para el cumplimiento de la acción de mejora, se trabaja con la información obtenida en el Diagnostico de la serie documental "CONTRATOS".
La acción de mejora se encuentra en términos, su inició está programado desde el 01/10/2022.  </t>
    </r>
  </si>
  <si>
    <r>
      <rPr>
        <b/>
        <sz val="11"/>
        <rFont val="Arial"/>
        <family val="2"/>
      </rPr>
      <t>14/10/2022.</t>
    </r>
    <r>
      <rPr>
        <sz val="11"/>
        <rFont val="Arial"/>
        <family val="2"/>
      </rPr>
      <t xml:space="preserve">  La Subdirección Administrativa y Financiera - Gestión Documental señaló que, se está realizando la actualización del Instructivo de organización de archivos de gestión, en el cual se incluyó un apartado sobre la conformación de expedientes electrónicos en la plataforma SECOP de Colombia Compra Eficiente para la serie documental CONTRATOS. 
Frente a lo señalado, se observó el documento ADMBS-I-003 INSTRUCTIVO DE ORGANIZACIÓN DE ARCHIVOS DE GESTIÓN versión 3 del 06/10/2022, el cual en su número 7 incluye los lineamientos relacionados con la CONFORMACIÓN DEL EXPEDIENTE ELECTRÓNICO EN SECOP II PARA LA SERIE DOCMENTAL CONTRATOS Y CONVENIOS.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</si>
  <si>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color theme="1"/>
        <rFont val="Arial"/>
        <family val="2"/>
      </rPr>
      <t xml:space="preserve">Hallazgo No. 11 - Iniciativa Comunitaria Consejo Comunitario de la Comunidad Negra de Tierra Baja “Mi Territorio Ancestral” (Administrativo con presunto alcance Disciplinario y Penal. A - D4 - P1).  </t>
    </r>
    <r>
      <rPr>
        <sz val="11"/>
        <color theme="1"/>
        <rFont val="Arial"/>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</si>
  <si>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rFont val="Arial"/>
        <family val="2"/>
      </rPr>
      <t xml:space="preserve">07/10/2022.  </t>
    </r>
    <r>
      <rPr>
        <sz val="11"/>
        <rFont val="Arial"/>
        <family val="2"/>
      </rPr>
      <t>La Dirección de Asuntos Étnicos indicó que, se llevó a cabo reunión presencial el 27/09/2022 en la DAE, para socializar aspectos a tener en cuentan en la actualización de la Guía operativa, como evidencia se anexa listado de asistencia.
Respecto a lo enunciado se observó listado de asistencia a la actividad "socialización modificación guía".
La acción de mejora se encuentra en términos, su finalización está programada para el 30/12/2022.  Para el periodo evaluado reportó gestión documentada.</t>
    </r>
  </si>
  <si>
    <r>
      <rPr>
        <b/>
        <sz val="11"/>
        <color theme="1"/>
        <rFont val="Arial"/>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</si>
  <si>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r>
      <rPr>
        <b/>
        <sz val="11"/>
        <color theme="1"/>
        <rFont val="Arial"/>
        <family val="2"/>
      </rPr>
      <t xml:space="preserve">22/07/2022. </t>
    </r>
    <r>
      <rPr>
        <sz val="11"/>
        <color theme="1"/>
        <rFont val="Arial"/>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</si>
  <si>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family val="2"/>
      </rPr>
      <t>28/09/2022. Ejecutada.</t>
    </r>
    <r>
      <rPr>
        <sz val="11"/>
        <color theme="1"/>
        <rFont val="Arial"/>
        <family val="2"/>
      </rPr>
      <t xml:space="preserve"> Resolución Diamante expedida. Memorando  20224100236943 del 10/08/2022 remitido a SATN con soportes.
</t>
    </r>
    <r>
      <rPr>
        <b/>
        <sz val="11"/>
        <color theme="1"/>
        <rFont val="Arial"/>
        <family val="2"/>
      </rPr>
      <t>Evidencias:</t>
    </r>
    <r>
      <rPr>
        <sz val="11"/>
        <color theme="1"/>
        <rFont val="Arial"/>
        <family val="2"/>
      </rPr>
      <t xml:space="preserve">
Oficio ORIP 20224100864941
Oficio RTA ORIP 20226200912432
Memorando SATN 20224100236943</t>
    </r>
  </si>
  <si>
    <r>
      <rPr>
        <b/>
        <sz val="11"/>
        <color theme="1"/>
        <rFont val="Arial"/>
        <family val="2"/>
      </rPr>
      <t xml:space="preserve">6/10/2022. </t>
    </r>
    <r>
      <rPr>
        <sz val="11"/>
        <color theme="1"/>
        <rFont val="Arial"/>
        <family val="2"/>
      </rPr>
      <t xml:space="preserve"> La Subdirección de Acceso a Tierras en Zonas Focalizadas allegó las siguientes evidencias:
</t>
    </r>
    <r>
      <rPr>
        <b/>
        <sz val="11"/>
        <color theme="1"/>
        <rFont val="Arial"/>
        <family val="2"/>
      </rPr>
      <t>Comunicación oficial No. 20224100864941 del 12/07/2022,</t>
    </r>
    <r>
      <rPr>
        <sz val="11"/>
        <color theme="1"/>
        <rFont val="Arial"/>
        <family val="2"/>
      </rPr>
      <t xml:space="preserve"> mediante el cual se solicita a la ORIP Calarcá de registro de la Resolución No. 998 del 14 de febrero de 2020, en el Folio de Matrícula Inmobiliaria No. 282-38807 correspondiente al predio “El Diamante”, ubicado en el municipio de Pijao - Quindío.  La mencionada resolución obedece como antecedente al
proceso de recuperación de la cuota parte del predio “El Diamante”.
</t>
    </r>
    <r>
      <rPr>
        <b/>
        <sz val="11"/>
        <color theme="1"/>
        <rFont val="Arial"/>
        <family val="2"/>
      </rPr>
      <t>Rta ORIP CALARCA</t>
    </r>
    <r>
      <rPr>
        <sz val="11"/>
        <color theme="1"/>
        <rFont val="Arial"/>
        <family val="2"/>
      </rPr>
      <t xml:space="preserve">, donde se comunica que se efectuó la REVOCATORIA ADMINISTRATIVA PARCIALMENTE DE LA RESOLUCIÓN 3034 DEL 28-11-2007, CON LA CUAL SE OTORGO SUBSIDIO INTEGRAL Y SE ADJUDICO DERECHO DE CUOTA POR PARTE DEL INCODER del bien inmueble identificado con la matrícula inmobiliaria No 282- 38807, donde actúan AGENCIA NACIONAL DE TIERRAS, contra CRUZ SANCHEZ DEOMEDEZ Y OTRA.
</t>
    </r>
    <r>
      <rPr>
        <b/>
        <sz val="11"/>
        <color theme="1"/>
        <rFont val="Arial"/>
        <family val="2"/>
      </rPr>
      <t>Memorando No. 20224100236943 del 10/08/2022</t>
    </r>
    <r>
      <rPr>
        <sz val="11"/>
        <color theme="1"/>
        <rFont val="Arial"/>
        <family val="2"/>
      </rPr>
      <t>, a través del cual se remite a la SATN Revocatoria Cuota Parte Predio “El Diamante”, ubicado en la vereda los Juanes, del municipio de Pijao, departamento Quindío. Folio de Matrícula Inmobiliaria No. 282 - 38807.
En atención a los avances de gestión y evidencias aportadas, la acción de mejora presentó cumplimiento, toda vez que, se observó la comunicación a la SATN de la Resolución 998 del 14/02/2020, solicitud a la ORIP de inscripción de la misma y consulta VUR.</t>
    </r>
  </si>
  <si>
    <t>Los integrantes del Comité Institucional de Coordinación de Control Interno - CICCI en sesión extraordinaria del 18/07/2022 aprobaron la solicitud de eventualidad realizada por la Subdirección Administrativa y Financiera a través de memorando 20226000359053. 
Cabe señalar que, en el marco al seguimiento de PM realizado por la OCI con corte al III Trimestre del 2022 la acción de mejora se encontraba en términos.</t>
  </si>
  <si>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 xml:space="preserve">09/12/2022: </t>
    </r>
    <r>
      <rPr>
        <sz val="11"/>
        <color theme="1"/>
        <rFont val="Arial"/>
        <family val="2"/>
      </rPr>
      <t>acción de mejora en ejecución, se anexa informe de gestión.</t>
    </r>
  </si>
  <si>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09/12/2022:</t>
    </r>
    <r>
      <rPr>
        <sz val="11"/>
        <color theme="1"/>
        <rFont val="Arial"/>
        <family val="2"/>
      </rPr>
      <t xml:space="preserve"> acción de mejora en ejecución, se anexa informe de gestión.</t>
    </r>
  </si>
  <si>
    <r>
      <rPr>
        <b/>
        <sz val="11"/>
        <color theme="1"/>
        <rFont val="Arial"/>
        <family val="2"/>
      </rPr>
      <t>27/12/2022:</t>
    </r>
    <r>
      <rPr>
        <sz val="11"/>
        <color theme="1"/>
        <rFont val="Arial"/>
        <family val="2"/>
      </rPr>
      <t xml:space="preserve"> Actividad en gestión: A la fecha se han realizado seis (06) mesas técnicas donde se revisó  el  avance técnico y financiero de los convenios, las cuales se anexan como evidencia.
</t>
    </r>
    <r>
      <rPr>
        <b/>
        <sz val="11"/>
        <color theme="1"/>
        <rFont val="Arial"/>
        <family val="2"/>
      </rPr>
      <t xml:space="preserve">09/12/2002: </t>
    </r>
    <r>
      <rPr>
        <sz val="11"/>
        <color theme="1"/>
        <rFont val="Arial"/>
        <family val="2"/>
      </rPr>
      <t>Actividad en gestión: Desde el 01/10/2022 a la fecha se han realizado dos (02) mesas técnicas donde se revisaron  el  avance técnico y financiero de los convenios, las cuales se anexan como evidencia y fueron llevadas a cabo: Acta No. 4 realizada el 11/11/2022; Acta No. 5 realizada el 30/11/2022.</t>
    </r>
  </si>
  <si>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t>
    </r>
    <r>
      <rPr>
        <sz val="10"/>
        <color rgb="FFFF0000"/>
        <rFont val="Arial"/>
        <family val="2"/>
      </rPr>
      <t>se evidenció que el reconocimiento de la legalización de los recursos entregados en administración, en algunos casos, no se efectúa de forma mensual o por operaciones</t>
    </r>
    <r>
      <rPr>
        <sz val="10"/>
        <color theme="1"/>
        <rFont val="Arial"/>
        <family val="2"/>
      </rPr>
      <t xml:space="preserve">; tal como se muestra en el convenio 986/2017, en donde la ejecución de los meses de noviembre y diciembre del 2021 por $643.001.986 y $715.129.742, respectivamente, </t>
    </r>
    <r>
      <rPr>
        <sz val="10"/>
        <color rgb="FFFF0000"/>
        <rFont val="Arial"/>
        <family val="2"/>
      </rPr>
      <t>no se reconoció al cierre del vigencia 2021</t>
    </r>
    <r>
      <rPr>
        <sz val="10"/>
        <color theme="1"/>
        <rFont val="Arial"/>
        <family val="2"/>
      </rPr>
      <t xml:space="preserve">, inobservando lo establecido en la política contable, en cuanto  a los criterios para el reconocimiento, medición, revelación y presentación de los informes financieros y contables mensuales .
Así mismo, se evidenció que </t>
    </r>
    <r>
      <rPr>
        <sz val="10"/>
        <color rgb="FFFF0000"/>
        <rFont val="Arial"/>
        <family val="2"/>
      </rPr>
      <t>el reconocimiento contable se hace sin los respectivos soportes que dan cuenta de la ejecución contractual, tales como facturas, órdenes de pago, contratos derivados, y demás documentos que permitan validar las cifras de la legalización de los gastos</t>
    </r>
    <r>
      <rPr>
        <sz val="10"/>
        <color theme="1"/>
        <rFont val="Arial"/>
        <family val="2"/>
      </rPr>
      <t xml:space="preserve">.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t>
    </r>
    <r>
      <rPr>
        <sz val="10"/>
        <color rgb="FFFF0000"/>
        <rFont val="Arial"/>
        <family val="2"/>
      </rPr>
      <t>pese a la realización de las conciliaciones, estas no se efectuaron en forma oportuna y no son confiables para el análisis de los saldos registrados contablemente, frente a los soportes de ejecución de los recursos como informes de supervisión financiera y/u otros documentos.</t>
    </r>
    <r>
      <rPr>
        <sz val="10"/>
        <color theme="1"/>
        <rFont val="Arial"/>
        <family val="2"/>
      </rPr>
      <t xml:space="preserve">
Lo antes descrito, obedece a que</t>
    </r>
    <r>
      <rPr>
        <sz val="10"/>
        <color rgb="FFFF0000"/>
        <rFont val="Arial"/>
        <family val="2"/>
      </rPr>
      <t xml:space="preserve"> no se efectúa un análisis riguroso de los saldos registrados, y a la falta de soportes que den cuenta de la ejecución de recursos.</t>
    </r>
    <r>
      <rPr>
        <sz val="10"/>
        <color theme="1"/>
        <rFont val="Arial"/>
        <family val="2"/>
      </rPr>
      <t xml:space="preserve">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color theme="1"/>
        <rFont val="Arial"/>
        <family val="2"/>
      </rPr>
      <t xml:space="preserve">Respuesta de la Entidad 
</t>
    </r>
    <r>
      <rPr>
        <sz val="10"/>
        <color theme="1"/>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color theme="1"/>
        <rFont val="Arial"/>
        <family val="2"/>
      </rPr>
      <t xml:space="preserve">Análisis de la respuesta y conclusión. </t>
    </r>
    <r>
      <rPr>
        <sz val="10"/>
        <color theme="1"/>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</si>
  <si>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 xml:space="preserve">10/01/2023. </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y7 2.5.2.1 incluye lineamientos sobre la incorporación de las coordenadas del área de implementación de la iniciativa comunitaria.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</si>
  <si>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</si>
  <si>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t>ÚLTIMO AVANCE DE GESTIÓN Y/O CUMPLIMIENTO REPORTADO A LA CONTRALORÍA GENERAL DE LA REPÚBLICA</t>
  </si>
  <si>
    <r>
      <rPr>
        <b/>
        <sz val="11"/>
        <rFont val="Arial"/>
        <family val="2"/>
      </rPr>
      <t xml:space="preserve">10/01/2023.  </t>
    </r>
    <r>
      <rPr>
        <sz val="11"/>
        <rFont val="Arial"/>
        <family val="2"/>
      </rPr>
      <t>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2.6, 3.2.3 y 3.2.6 incluyó la obligatoriedad de presentar el certificado de representación legal no mayor a 30 días expedida por la Alcaldía Municipal o Ministerio del Interior, previos a la aprobación de desembolsos de los recursos de cofinanciación.
En atención a los avances de gestión y evidencias allegadas, la acción de mejora presentó cumplimiento, toda vez que, se observó la guía actualizada con la incorporación de lineamientos relacionados con la exigencia del certificado de representación legal no mayor a 30 días.</t>
    </r>
  </si>
  <si>
    <r>
      <rPr>
        <b/>
        <sz val="11"/>
        <rFont val="Arial"/>
        <family val="2"/>
      </rPr>
      <t>10/01/2023.</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fortaleció las responsabilidades del Equipo de Iniciativas Comunitarias y Comité de apoyo a la supervisión.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</si>
  <si>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t>La Secretaría General y Coordinación para la Gestión Contractual realizaron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t>
  </si>
  <si>
    <t>De acuerdo con la programación de la actividad la Secretaría General y Coordinación para la Gestión Contractual realizarán la respectiva socialización de los Manuales de Contratación y Supervisión y de los documentos que hacen parte del proceso de Adquisición de Bienes y Servicios en el inicio de la vigencia 2023.</t>
  </si>
  <si>
    <t xml:space="preserve">La actividad se encuentra en términos para su ejecución. </t>
  </si>
  <si>
    <t>A la fecha, La Subdirección Administrativa y Financiera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t>
  </si>
  <si>
    <t xml:space="preserve">En cumplimiento de la acción de mejora propuesta, se han adelantado las mesas de seguimiento a la ejecución presupuestal, para el reporte correspondiente al III Trimestre se adjuntan las actas correspondientes a los meses de septiembre, octubre y noviembre. </t>
  </si>
  <si>
    <t xml:space="preserve">La Secretaría General en cumplimiento de la actividad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t>
  </si>
  <si>
    <t xml:space="preserve">La Coordinación para la Gestión Contractual reporta como avance a la gestión el primer entregable del informe de seguimiento a la organización Documental y los anexos correspondientes. </t>
  </si>
  <si>
    <t>Actividad en términos para su ejecución. Se dará inicio a la implementación de la acción de mejora en la vigencia 2023.</t>
  </si>
  <si>
    <t>La Subdirección Administrativa y Financiera realizó el pasado 12 de octube de la vigencia 2022, la solicitud de creación del instructivo ADMBS-I-015; control de impresión de placas para los bienes devolutivos de la agencia, mediante el formato INTI-F-007. Este intructivo tiene como objetivo establecer los mecanismos para marcar los bienes devolutivos de la agencia nacional de tierras y se encuentra debidamente publicado en la Intranet.</t>
  </si>
  <si>
    <t>El equipo de Almace de la Subdirección Adminitrativa y Financiera; Adjunta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la realice en forma correcta y se pueda realizar el cargue masivo de bienes para el respectivo proceso.</t>
  </si>
  <si>
    <t>El área de almacen; la cual hace parte de la Subdirección Administrativa y Financiera, realiza el 2 de Diciembre la respectiva solcitud por via correo institucional al proveedor (Heinson Grupo Empresarial) sobre el desarrollo de la parametrización del reporte de la amortización de los bienes intangebles de la agencia. Se aportan los correos donde se envidencia lo antes mencionado.</t>
  </si>
  <si>
    <t>Con relación a esta actividad, la Subdirección Admisnitrativa y Financiera actualizó el formato AMDBS-F-032 SALIDA INDIVIDUAL DE ELEMENTOS el 22 de septiembre de la vigencia 2022. Igualmente la Subdirección solicitó la creación del nuevo formato AMDBS-F-084 REINTEGRO INDIVIDUAL DE BIENES Y/O ELEMENTOS en la misma fecha. Estos dos formatos se encuentran debidamente publicados en la Intranet de la Agencia.</t>
  </si>
  <si>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Supervisión y demás documentos.</t>
    </r>
  </si>
  <si>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</si>
  <si>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18/01/2023. </t>
    </r>
    <r>
      <rPr>
        <sz val="11"/>
        <rFont val="Arial"/>
        <family val="2"/>
      </rPr>
      <t>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</si>
  <si>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 xml:space="preserve">18/01/2023. </t>
    </r>
    <r>
      <rPr>
        <sz val="11"/>
        <rFont val="Arial"/>
        <family val="2"/>
      </rPr>
      <t>En atención a los avances de gestión y evidencias aportadas, la acción de mejora presentó cumplimiento, toda vez que, se observó la publicación de la forma ADQBS-F-022 INFORME DE SEGUIMIENTO A LA SUPERVISIÓN DE CONTRATOS Y/O CONVENIOS PERSONA JURÍDICA versión 1.</t>
    </r>
  </si>
  <si>
    <r>
      <rPr>
        <b/>
        <sz val="11"/>
        <rFont val="Arial"/>
        <family val="2"/>
      </rPr>
      <t xml:space="preserve">18/01/2023. </t>
    </r>
    <r>
      <rPr>
        <sz val="11"/>
        <rFont val="Arial"/>
        <family val="2"/>
      </rPr>
      <t>En atención a los avances de gestión y evidencias aportadas, la acción de mejora presentó cumplimiento, dado que, se observó la implementación de la herramienta de seguimiento.</t>
    </r>
  </si>
  <si>
    <r>
      <t xml:space="preserve">14/10/2022.  </t>
    </r>
    <r>
      <rPr>
        <sz val="11"/>
        <rFont val="Arial"/>
        <family val="2"/>
      </rPr>
      <t xml:space="preserve">La Subdirección Administrativa y Financiera informó que,  se han adelantado las mesas de seguimiento a la ejecución presupuestal, para el reporte correspondiente al III Trimestre se adjuntan las actas correspondientes a los meses de julio y agosto. 
Respecto a lo informado, se observaron memorias de las mesas de seguimiento a la ejecución presupuestal en articulación con la Oficina de Planeación,  Subdirección Administrativa y Financiera y Dependencias ejecutoras del presupuesto, así:
</t>
    </r>
    <r>
      <rPr>
        <b/>
        <sz val="11"/>
        <rFont val="Arial"/>
        <family val="2"/>
      </rPr>
      <t xml:space="preserve">CORTE JULIO
Acta No. 06 del 17/08/2022 </t>
    </r>
    <r>
      <rPr>
        <sz val="11"/>
        <rFont val="Arial"/>
        <family val="2"/>
      </rPr>
      <t>junto a la Secretaría General</t>
    </r>
    <r>
      <rPr>
        <b/>
        <sz val="11"/>
        <rFont val="Arial"/>
        <family val="2"/>
      </rPr>
      <t xml:space="preserve">
Acta No. 06 del 16/08/2022 </t>
    </r>
    <r>
      <rPr>
        <sz val="11"/>
        <rFont val="Arial"/>
        <family val="2"/>
      </rPr>
      <t>junto a la  Dirección de Asuntos Étnicos</t>
    </r>
    <r>
      <rPr>
        <b/>
        <sz val="11"/>
        <rFont val="Arial"/>
        <family val="2"/>
      </rPr>
      <t xml:space="preserve">
Acta No. 06 del 12/08/2022 </t>
    </r>
    <r>
      <rPr>
        <sz val="11"/>
        <rFont val="Arial"/>
        <family val="2"/>
      </rPr>
      <t>junto a la Dirección de Acceso a Tierras</t>
    </r>
    <r>
      <rPr>
        <b/>
        <sz val="11"/>
        <rFont val="Arial"/>
        <family val="2"/>
      </rPr>
      <t xml:space="preserve">
Acta No. 06 del 16/08/2022 </t>
    </r>
    <r>
      <rPr>
        <sz val="11"/>
        <rFont val="Arial"/>
        <family val="2"/>
      </rPr>
      <t>junto a la   Dirección de Gestión Jurídica de Tierras</t>
    </r>
    <r>
      <rPr>
        <b/>
        <sz val="11"/>
        <rFont val="Arial"/>
        <family val="2"/>
      </rPr>
      <t xml:space="preserve">
Acta No. 06 del 16/08/2022 </t>
    </r>
    <r>
      <rPr>
        <sz val="11"/>
        <rFont val="Arial"/>
        <family val="2"/>
      </rPr>
      <t>junto a la Dirección de Ordenamiento Social de la Propiedad</t>
    </r>
    <r>
      <rPr>
        <b/>
        <sz val="11"/>
        <rFont val="Arial"/>
        <family val="2"/>
      </rPr>
      <t xml:space="preserve">
CORTE AGOSTO
Acta No. 07 del 16/09/2022 </t>
    </r>
    <r>
      <rPr>
        <sz val="11"/>
        <rFont val="Arial"/>
        <family val="2"/>
      </rPr>
      <t xml:space="preserve"> junto a la   Dirección de Gestión Jurídica de Tierras</t>
    </r>
    <r>
      <rPr>
        <b/>
        <sz val="11"/>
        <rFont val="Arial"/>
        <family val="2"/>
      </rPr>
      <t xml:space="preserve">
Acta No. 07 del 15/09/2022 </t>
    </r>
    <r>
      <rPr>
        <sz val="11"/>
        <rFont val="Arial"/>
        <family val="2"/>
      </rPr>
      <t>junto a la  Dirección de Asuntos Étnicos</t>
    </r>
    <r>
      <rPr>
        <b/>
        <sz val="11"/>
        <rFont val="Arial"/>
        <family val="2"/>
      </rPr>
      <t xml:space="preserve">
Presentación </t>
    </r>
    <r>
      <rPr>
        <sz val="11"/>
        <rFont val="Arial"/>
        <family val="2"/>
      </rPr>
      <t>Mesa de seguimiento al avance del Plan de Acción Institucional – DGOSP y SG_x000B_corte Agosto 2022
En atención a los avances de gestión y evidencias aportadas, la acción de mejora presentó avance de gestión relacionado con las memorias de las mesas de seguimiento presupuestal adelantadas a las dependencias ejecutoras misionales en los meses de julio y agosto.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</si>
  <si>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acción se encuentra en términos, su ejecución está programada para el periodo comprendido del 2/01/2023 al 28/02/2023.</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</si>
  <si>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</si>
  <si>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</si>
  <si>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 xml:space="preserve">10/01/2023. </t>
    </r>
    <r>
      <rPr>
        <sz val="11"/>
        <rFont val="Arial"/>
        <family val="2"/>
      </rPr>
      <t xml:space="preserve"> La Dirección de Asuntos Étnicos allegó el documento INFORME DE SEGUIMIENTO TRIMESTRAL DE CONVENIOS del 23/12/2022, sin embargo, este no relaciona el avance y estado de los convenios vigentes.
La acción de mejora se encuentra en términos, su finalización esta programada para el 31/07/2023; no obstante, es preciso indicar que en concordancia con la planificación de la acción, con corte al IV trimestre del 2022 se debieron haber elaborado 2 informes trimestrales de monitoreo, los cuales es necesario permitan establecer el estado de los convenios para el periodo monitoreado, haciendo énfasis en lo relacionado con:
Si el reconocimiento de la legalización de los recursos entregados en administración se efecto de forma mensual o por operaciones, así mismo, si se realizó con los respectivos soportes que den cuenta de la ejecución contractual, tales como facturas, órdenes de pago, contratos derivados, y demás documentos que permitan validar las cifras de la legalización de los gastos.
Si las conciliaciones se están efectuando de forma oportuna y  confiable para el análisis de los saldos registrados contablemente, frente a los soportes de ejecución de los recursos como informes de supervisión financiera y/u otros documentos.
La Oficina de Control Interno solicita que, para el seguimiento a realizar con corte al 31/03/2023 se alleguen los 2 informes trimestrales correspondientes al periodo de julio a diciembre del 2022.
 </t>
    </r>
  </si>
  <si>
    <r>
      <rPr>
        <b/>
        <sz val="11"/>
        <rFont val="Arial"/>
        <family val="2"/>
      </rPr>
      <t>18/01/2023.</t>
    </r>
    <r>
      <rPr>
        <sz val="11"/>
        <rFont val="Arial"/>
        <family val="2"/>
      </rPr>
      <t xml:space="preserve">  La Secretaría General y la Coordinación para la Gestión Contractual informaron que elaboraron formatos de reporte y seguimiento de la supervisión tanto para persona natural como para persona jurídica. Es importante aclarar que el formato para la supervisión de personas jurídicas se encuentra publicado en el Sistema Integrado de gestión bajo el código ADQBS-F-022 y la forma para persona natural se utilizará para su desarrollo y cargue en el aplicativo KLIC lo cual se encuentra en proceso de ejecución. 
Respecto a lo informado, se observó solicitud del 29/12/2022 de elaboración del documento "Informe de Seguimiento a la Supervisión de Contratos y/o Convenios Persona Jurídica", el cual fue consultado en la intranet institucional observándose su publicación bajo el código ADQBS-F-022 versión 1, sin embargo, este carece de fecha. 
En atención a los avances de gestión y evidencias aportadas, la acción de mejora presentó cumplimiento, toda vez que, se observó la publicación de la forma ADQBS-F-022 INFORME DE SEGUIMIENTO A LA SUPERVISIÓN DE CONTRATOS Y/O CONVENIOS PERSONA JURÍDICA versión 1.
Se recomienda gestionar con la Oficina de Planeación a fin que el documento controlado contenga la fecha de versionamiento.</t>
    </r>
  </si>
  <si>
    <r>
      <t xml:space="preserve">18/01/2023.  </t>
    </r>
    <r>
      <rPr>
        <sz val="11"/>
        <rFont val="Arial"/>
        <family val="2"/>
      </rPr>
      <t>La Subdirección Administrativa y Financiera informó que, se han adelantado las mesas de seguimiento a la ejecución presupuestal, para el reporte correspondiente al III Trimestre se adjuntan las actas correspondientes a los meses de septiembre, octubre y noviembre. 
Respecto a lo enunciado, se observaron los siguientes documentos:</t>
    </r>
    <r>
      <rPr>
        <b/>
        <sz val="11"/>
        <rFont val="Arial"/>
        <family val="2"/>
      </rPr>
      <t xml:space="preserve">
Corte Septiembre 2022:
</t>
    </r>
    <r>
      <rPr>
        <sz val="11"/>
        <rFont val="Arial"/>
        <family val="2"/>
      </rPr>
      <t xml:space="preserve">Acta No. 9 del 12/10/2022 DGOSPR-SSIT
Acta del 14/10/22022 SG.  Sin link de reunión y/o listado de asistencia.
Acta No. 8 del 13/10/2022 DGJT
Acta No. 8 del 13/10/2022 DAÉ
Acta No. 8 del 13/10/2022 DAT
</t>
    </r>
    <r>
      <rPr>
        <b/>
        <sz val="11"/>
        <rFont val="Arial"/>
        <family val="2"/>
      </rPr>
      <t>Corte Octubre 2022:</t>
    </r>
    <r>
      <rPr>
        <sz val="11"/>
        <rFont val="Arial"/>
        <family val="2"/>
      </rPr>
      <t xml:space="preserve">
Acta No. 9 del 17/11/2022 DGJT
Acta No. 9 del 16/11/2022 DAT
Acta No. 9 del 17/11/2022 DAÉ
Acta No. 10 del 24/11/2022 SG
Acta No. 9 del 16/11/2022 DGOSPR-SSIT
</t>
    </r>
    <r>
      <rPr>
        <b/>
        <sz val="11"/>
        <rFont val="Arial"/>
        <family val="2"/>
      </rPr>
      <t>Corte Noviembre 2022:</t>
    </r>
    <r>
      <rPr>
        <sz val="11"/>
        <rFont val="Arial"/>
        <family val="2"/>
      </rPr>
      <t xml:space="preserve">
Acta No. 10 del 15/12/2022 DGJT
Acta No. 9 del 15/12/2022 DAT
Acta del 15/12/2022 SG
Acta No. 10 del 16/12/2022 DGOSPR-SSIT
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</si>
  <si>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Secretaría General informó que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Frente a lo informado, se observó preforma de correo electrónico de alerta, así como, el código fuente del aplicativo a través se transacciona.
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</si>
  <si>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se encuentra en términos, su ejecución está programada para el periodo comprendido del 2/01/2023 al 28/02/2023.</t>
    </r>
  </si>
  <si>
    <r>
      <rPr>
        <b/>
        <sz val="11"/>
        <rFont val="Arial"/>
        <family val="2"/>
      </rPr>
      <t xml:space="preserve">21/10/2022. </t>
    </r>
    <r>
      <rPr>
        <sz val="11"/>
        <rFont val="Arial"/>
        <family val="2"/>
      </rPr>
      <t>En atención a los avances de gestión y evidencias aportadas, la acción de mejora presentó cumplimiento, dado que se, se observó el diagnóstico integral del estado de la serie documental "CONTRATOS".</t>
    </r>
  </si>
  <si>
    <r>
      <rPr>
        <b/>
        <sz val="11"/>
        <rFont val="Arial"/>
        <family val="2"/>
      </rPr>
      <t xml:space="preserve">14/10/2022. </t>
    </r>
    <r>
      <rPr>
        <sz val="11"/>
        <rFont val="Arial"/>
        <family val="2"/>
      </rPr>
      <t>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</si>
  <si>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</si>
  <si>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</si>
  <si>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17/01/2023.</t>
    </r>
    <r>
      <rPr>
        <sz val="11"/>
        <rFont val="Arial"/>
        <family val="2"/>
      </rPr>
      <t xml:space="preserve">  La Subdirección Administrativa y Financiera informó que se ha venido realizando un seguimiento a los compromisos presupuestales de toda la Agencia. Dentro estos comprensos se encuentra lo relacionado a compra de predios. Estos mesas de seguimientos se desarrollaron en los meses de Octubre, Noviembre y Diciembre.
Frente a lo informado, se allegaron los siguientes documentos:
</t>
    </r>
    <r>
      <rPr>
        <b/>
        <sz val="11"/>
        <rFont val="Arial"/>
        <family val="2"/>
      </rPr>
      <t>Listado de asistencia del 11 y 26 de octubre del 2022</t>
    </r>
    <r>
      <rPr>
        <sz val="11"/>
        <rFont val="Arial"/>
        <family val="2"/>
      </rPr>
      <t xml:space="preserve"> </t>
    </r>
    <r>
      <rPr>
        <b/>
        <sz val="11"/>
        <rFont val="Arial"/>
        <family val="2"/>
      </rPr>
      <t>perteneciente al Seguimiento Ejecución Presupuestal con la DAÉ y DAT</t>
    </r>
    <r>
      <rPr>
        <sz val="11"/>
        <rFont val="Arial"/>
        <family val="2"/>
      </rPr>
      <t xml:space="preserve">, así como, el insumo de información presupuestal con corte al 30/09/2022, 17/10/2022 y 25/10/2022.
</t>
    </r>
    <r>
      <rPr>
        <b/>
        <sz val="11"/>
        <rFont val="Arial"/>
        <family val="2"/>
      </rPr>
      <t>Listado de asistencia del 1, 8 y 24 de noviembre perteneciente al Seguimiento Ejecución Presupuestal con la SG</t>
    </r>
    <r>
      <rPr>
        <sz val="11"/>
        <rFont val="Arial"/>
        <family val="2"/>
      </rPr>
      <t xml:space="preserve">, así como, el insumo de información presupuestal con corte al 31/10/2022, 07/11/2022, 07/11/2022  y presentación de recursos sin compromisos.
</t>
    </r>
    <r>
      <rPr>
        <b/>
        <sz val="11"/>
        <rFont val="Arial"/>
        <family val="2"/>
      </rPr>
      <t>Listado de asistencia del 01/12/2022 perteneciente al Seguimiento Ejecución Presupuestal con la DAÉ y DAT</t>
    </r>
    <r>
      <rPr>
        <sz val="11"/>
        <rFont val="Arial"/>
        <family val="2"/>
      </rPr>
      <t>, así como, el insumo de información presupuestal con corte al 01/12/2022 y presentación de recursos sin compromisos.
En cuanto a la información suministrada, se recomienda allegar las evidencias atendiendo la planificación de la acción de mejora, para el caso, se espera se suministren las actas de las reuniones adelantadas con la DAÉ, DAT y OP, donde se pueda observar el seguimiento a los recursos para compra de predios.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conforme a la planificación de la acción de mejora.</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</si>
  <si>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</si>
  <si>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18/01/2023.</t>
    </r>
    <r>
      <rPr>
        <sz val="11"/>
        <rFont val="Arial"/>
        <family val="2"/>
      </rPr>
      <t xml:space="preserve">  La Subdirección Administrativa y Financiera indicó que, se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
En cuanto a lo indicado, se allegaron los siguientes documentos:
</t>
    </r>
    <r>
      <rPr>
        <b/>
        <sz val="11"/>
        <rFont val="Arial"/>
        <family val="2"/>
      </rPr>
      <t>Acta No. 1 del 18/08/2022,</t>
    </r>
    <r>
      <rPr>
        <sz val="11"/>
        <rFont val="Arial"/>
        <family val="2"/>
      </rPr>
      <t xml:space="preserve"> la cual allegada y evaluada por la OCI en el seguimiento al plan de mejoramiento con corte al III Trimestre del 2022.
</t>
    </r>
    <r>
      <rPr>
        <b/>
        <sz val="11"/>
        <rFont val="Arial"/>
        <family val="2"/>
      </rPr>
      <t>Memorando 20226200384793 del 21/12/2022</t>
    </r>
    <r>
      <rPr>
        <sz val="11"/>
        <rFont val="Arial"/>
        <family val="2"/>
      </rPr>
      <t xml:space="preserve">, dirigido a la Oficina Jurídica bajo el asunto: Seguimiento al cumplimiento de la obligación de hacer – acuerdo de pago 002-08.
</t>
    </r>
    <r>
      <rPr>
        <b/>
        <sz val="11"/>
        <rFont val="Arial"/>
        <family val="2"/>
      </rPr>
      <t>Memorando 20226200384813 del 21/12/2022</t>
    </r>
    <r>
      <rPr>
        <sz val="11"/>
        <rFont val="Arial"/>
        <family val="2"/>
      </rPr>
      <t>, dirigido a la Subdirección de Administración de Tierras de la Nación, bajo el asunto: Seguimiento al cumplimiento de la obligación de hacer – acuerdo de pago 002-08.
La acción de mejora se encuentra en términos, su finalización está programada para el 31/12/2023.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</si>
  <si>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18/03/2023.  </t>
    </r>
    <r>
      <rPr>
        <sz val="11"/>
        <rFont val="Arial"/>
        <family val="2"/>
      </rPr>
      <t xml:space="preserve">La Subdirección Administrativa y Financiera informó que,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
En relación a lo informado, se allegaron los siguientes documentos:
</t>
    </r>
    <r>
      <rPr>
        <b/>
        <sz val="11"/>
        <rFont val="Arial"/>
        <family val="2"/>
      </rPr>
      <t xml:space="preserve">Julio: </t>
    </r>
    <r>
      <rPr>
        <sz val="11"/>
        <rFont val="Arial"/>
        <family val="2"/>
      </rPr>
      <t xml:space="preserve">correos electrónicos de seguimiento a la ejecución PAC dirigidos el 22/07/2022 a la Secretaría General el 22/07/2022, Subdirección de Acceso a Tierras por Demanda y Descongestión, Subdirección de Seguridad Jurídica, Dirección de Acceso a Tierras y Subdirección de Talento Humano.
</t>
    </r>
    <r>
      <rPr>
        <b/>
        <sz val="11"/>
        <rFont val="Arial"/>
        <family val="2"/>
      </rPr>
      <t xml:space="preserve">Octubre: </t>
    </r>
    <r>
      <rPr>
        <sz val="11"/>
        <rFont val="Arial"/>
        <family val="2"/>
      </rPr>
      <t xml:space="preserve">correos electrónicos de seguimiento a la ejecución PAC dirigidos el 13 y 18 octubre a la DAÉ, Dirección de Gestión Jurídica de Tierras y DGOS - SSIT.
</t>
    </r>
    <r>
      <rPr>
        <b/>
        <sz val="11"/>
        <rFont val="Arial"/>
        <family val="2"/>
      </rPr>
      <t xml:space="preserve">Noviembre: </t>
    </r>
    <r>
      <rPr>
        <sz val="11"/>
        <rFont val="Arial"/>
        <family val="2"/>
      </rPr>
      <t xml:space="preserve">correo electrónico de seguimiento a la ejecución PAC dirigido el 16/11/2022 a la DGOS - SSIT.
La acción de mejora se encuentra en términos, su finalización está programada para el 30/06/2023.  Para el periodo evaluado se observaron avances de gestión documentados relacionados con el seguimiento a la ejecución de los recursos solicitados en el PAC a través de correos electrónicos en los meses de julio, octubre y noviembre.
En atención a la planificación de la acción, se solicita se alleguen las comunicaciones remitidas en los meses de agosto, septiembre y diciembre del 2022.
</t>
    </r>
  </si>
  <si>
    <r>
      <rPr>
        <b/>
        <sz val="11"/>
        <color theme="1"/>
        <rFont val="Arial"/>
        <family val="2"/>
      </rPr>
      <t xml:space="preserve">18/01/2023.  </t>
    </r>
    <r>
      <rPr>
        <sz val="11"/>
        <color theme="1"/>
        <rFont val="Arial"/>
        <family val="2"/>
      </rPr>
      <t>La acción de mejora se encuentra en términos, su periodo de ejecución esta programado del 1/01/2023 al 30/06/2023.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</si>
  <si>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1/01/2023 al 31/08/2023.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</si>
  <si>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realizó el pasado 12 de octubre de la vigencia 2022, la solicitud de creación del instructivo ADMBS-I-015; control de impresión de placas para los bienes devolutivos de la agencia, mediante el formato INTI-F-007. Este instructivo tiene como objetivo establecer los mecanismos para marcar los bienes devolutivos de la agencia nacional de tierras y se encuentra debidamente publicado en la Intranet.
Frente a lo enunciado, se observó documento ADMBS-I-015 CONTROL DE IMPRESIÓN DE PLACAS - BIENES DEVOLUTIVOS versión 1 del 21/10/2022.
En atención a los avances de gestión y evidencias allegadas, la acción de mejora presentó cumplimiento según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</si>
  <si>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allegó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se realizó en forma correcta y se puedo realizar el cargue masivo de bienes para el respectivo proceso.
En atención a los avances de gestión y evidencias aportadas, la acción de mejora presentó cumplimiento de acuerdo a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</si>
  <si>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informó que, el 2 de Diciembre realizó la respectiva solicitud por vía correo institucional al proveedor (Heinshon Grupo Empresarial) sobre el desarrollo de la parametrización del reporte de la amortización de los bienes intangibles de la agencia.
Frente a lo enunciado, se observó correo electrónico del 23/12/2022 a través del cual el Almacén solicitó al proveedor la parametrización de la amortización de intangibles para la vigencia 2023, a lo cual se recibió respuesta y programación de mesa de trabajo para el 24/01/2023.
En atención a los avances de gestión y evidencias allegadas, la acción de mejora presentó cumplimiento, toda vez que, se observó la solicitud al proveedor de la parametrización del reporte de bienes intangibles.</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</si>
  <si>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1/03/2023 al 30/03/2023.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</si>
  <si>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 xml:space="preserve">La Subdirección Administrativa y Financiera indicó que, actualizó el formato AMDBS-F-032 SALIDA INDIVIDUAL DE ELEMENTOS el 22 de septiembre de la vigencia 2022. Igualmente la Subdirección solicitó la creación del nuevo formato AMDBS-F-084 REINTEGRO INDIVIDUAL DE BIENES Y/O ELEMENTOS en la misma fecha.
En cuanto a lo indicado, se observaron los documentos ADMBS-F-032 FORMA SALIDA INDIVIDUAL DE ELEMENTOS versión 5 del 22/09/2022 y el ADMBS-F-084 REINTEGRO  INDIVIDUAL DE BIENES Y/O ELEMENTOS versión 1 del 22/09/2022.
En atención a los avances de gestión y evidencias allegadas, la acción de mejora presentó cumplimiento, toda vez que, se observaron los formatos planificados.
</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</si>
  <si>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1/08/2023 al 30/09/2023.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</si>
  <si>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21/07/2022. </t>
    </r>
    <r>
      <rPr>
        <sz val="11"/>
        <color theme="1"/>
        <rFont val="Arial"/>
        <family val="2"/>
      </rPr>
      <t xml:space="preserve">La Subdirección de Administración de Tierras de la Nación señaló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family val="2"/>
      </rPr>
      <t xml:space="preserve">
18/07/2022.</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</si>
  <si>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1. Identificación de beneficiarios del Fondo de Tierras para la Reforma Rural Integral  </t>
    </r>
    <r>
      <rPr>
        <sz val="11"/>
        <color theme="1"/>
        <rFont val="Arial"/>
        <family val="2"/>
      </rPr>
      <t>Revisadas la base de datos del Fondo de Tierras para la Paz y los datos reportados por la ANT frente a las personas incluidas en el RESO que resultaron beneficiarios del Fondo,</t>
    </r>
    <r>
      <rPr>
        <sz val="11"/>
        <color rgb="FFFF0000"/>
        <rFont val="Arial"/>
        <family val="2"/>
      </rPr>
      <t xml:space="preserve"> se encontró que de las 1021 adjudicaciones (5520 hectáreas), realizadas a través de la subcuenta de población campesina, solo 852 adjudicaciones (39 hectáreas) corresponden a sujetos de ordenamiento   inscritos en el RESO</t>
    </r>
    <r>
      <rPr>
        <sz val="11"/>
        <color theme="1"/>
        <rFont val="Arial"/>
        <family val="2"/>
      </rPr>
      <t xml:space="preserve">,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</si>
  <si>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rFont val="Arial"/>
        <family val="2"/>
      </rPr>
      <t xml:space="preserve">19/01/2023.  </t>
    </r>
    <r>
      <rPr>
        <sz val="11"/>
        <rFont val="Arial"/>
        <family val="2"/>
      </rPr>
      <t>Acción planificada para ejecución en el periodo comprendido del 30/04/2023 al 30/04/2024.</t>
    </r>
  </si>
  <si>
    <r>
      <rPr>
        <b/>
        <sz val="11"/>
        <color theme="1"/>
        <rFont val="Arial"/>
        <family val="2"/>
      </rPr>
      <t>19/01/2023.</t>
    </r>
    <r>
      <rPr>
        <sz val="11"/>
        <color theme="1"/>
        <rFont val="Arial"/>
        <family val="2"/>
      </rPr>
      <t xml:space="preserve">  En atención a los avances de gestión y evidencias aportadas, la acción de mejora presentó cumplimiento, toda vez que se observaron 2 informes visitas de inspección en los predios de las Islas.</t>
    </r>
  </si>
  <si>
    <r>
      <rPr>
        <b/>
        <sz val="11"/>
        <rFont val="Arial"/>
        <family val="2"/>
      </rPr>
      <t>20/01/2023.</t>
    </r>
    <r>
      <rPr>
        <sz val="11"/>
        <rFont val="Arial"/>
        <family val="2"/>
      </rPr>
      <t xml:space="preserve">  La acción de mejora está planificada para inicio el 1/11/2023.</t>
    </r>
  </si>
  <si>
    <r>
      <rPr>
        <b/>
        <sz val="11"/>
        <rFont val="Arial"/>
        <family val="2"/>
      </rPr>
      <t>20/01/2023.</t>
    </r>
    <r>
      <rPr>
        <sz val="11"/>
        <rFont val="Arial"/>
        <family val="2"/>
      </rPr>
      <t xml:space="preserve">  La acción de mejora está planificada para inicio el 2/01/2023.</t>
    </r>
  </si>
  <si>
    <r>
      <rPr>
        <b/>
        <sz val="11"/>
        <rFont val="Arial"/>
        <family val="2"/>
      </rPr>
      <t>20/01/2023.</t>
    </r>
    <r>
      <rPr>
        <sz val="11"/>
        <rFont val="Arial"/>
        <family val="2"/>
      </rPr>
      <t xml:space="preserve">  La acción de mejora está planificada para inicio el 2/03/2023.</t>
    </r>
  </si>
  <si>
    <r>
      <rPr>
        <b/>
        <sz val="11"/>
        <rFont val="Arial"/>
        <family val="2"/>
      </rPr>
      <t>20/01/2023.</t>
    </r>
    <r>
      <rPr>
        <sz val="11"/>
        <rFont val="Arial"/>
        <family val="2"/>
      </rPr>
      <t xml:space="preserve">  La acción de mejora está planificada para inicio el 2/09/2023.</t>
    </r>
  </si>
  <si>
    <r>
      <rPr>
        <b/>
        <sz val="11"/>
        <rFont val="Arial"/>
        <family val="2"/>
      </rPr>
      <t>20/01/2023.</t>
    </r>
    <r>
      <rPr>
        <sz val="11"/>
        <rFont val="Arial"/>
        <family val="2"/>
      </rPr>
      <t xml:space="preserve">  La acción de mejora está planificada para inicio el 1/02/2023.</t>
    </r>
  </si>
  <si>
    <r>
      <rPr>
        <b/>
        <sz val="11"/>
        <color theme="1"/>
        <rFont val="Arial"/>
        <family val="2"/>
      </rPr>
      <t>20/01/2023.</t>
    </r>
    <r>
      <rPr>
        <sz val="11"/>
        <color theme="1"/>
        <rFont val="Arial"/>
        <family val="2"/>
      </rPr>
      <t xml:space="preserve">  La acción de mejora se encuentra en términos, su finalización está programada para el 30/09/2023.  Para el periodo evaluado no se reportaron avances de gestión.</t>
    </r>
  </si>
  <si>
    <r>
      <rPr>
        <b/>
        <sz val="11"/>
        <color theme="1"/>
        <rFont val="Arial"/>
        <family val="2"/>
      </rPr>
      <t>20/01/2023.</t>
    </r>
    <r>
      <rPr>
        <sz val="11"/>
        <color theme="1"/>
        <rFont val="Arial"/>
        <family val="2"/>
      </rPr>
      <t xml:space="preserve">  La acción de mejora se encuentra en términos, su finalización está programada para el 30/10/2023.  Para el periodo evaluado no se reportaron avances de gestión.</t>
    </r>
  </si>
  <si>
    <r>
      <t xml:space="preserve">18/10/2022.   </t>
    </r>
    <r>
      <rPr>
        <sz val="11"/>
        <color theme="1"/>
        <rFont val="Arial"/>
        <family val="2"/>
      </rPr>
      <t xml:space="preserve">La Dirección de Acceso a Tierras en fase preliminar aportó lo siguiente: 
</t>
    </r>
    <r>
      <rPr>
        <b/>
        <sz val="11"/>
        <color theme="1"/>
        <rFont val="Arial"/>
        <family val="2"/>
      </rPr>
      <t>1. SANTA INÉS:</t>
    </r>
    <r>
      <rPr>
        <sz val="11"/>
        <color theme="1"/>
        <rFont val="Arial"/>
        <family val="2"/>
      </rPr>
      <t xml:space="preserve"> Datos básicos y Estado jurídico en VUR, donde consta la titularidad ANT de las resoluciones 4849 y 20224300051486, además del oficio 20224301167711 remisión de inscripción a ORIP de la resolución 20224300257036.
</t>
    </r>
    <r>
      <rPr>
        <b/>
        <sz val="11"/>
        <color theme="1"/>
        <rFont val="Arial"/>
        <family val="2"/>
      </rPr>
      <t xml:space="preserve">2. MONSERRATE 1: </t>
    </r>
    <r>
      <rPr>
        <sz val="11"/>
        <color theme="1"/>
        <rFont val="Arial"/>
        <family val="2"/>
      </rPr>
      <t xml:space="preserve"> Constancia de inscripción donde se evidencia titularidad ANT - Resolución 7784 de 2020.
</t>
    </r>
    <r>
      <rPr>
        <b/>
        <sz val="11"/>
        <color theme="1"/>
        <rFont val="Arial"/>
        <family val="2"/>
      </rPr>
      <t>3. VILLA DIANA:</t>
    </r>
    <r>
      <rPr>
        <sz val="11"/>
        <color theme="1"/>
        <rFont val="Arial"/>
        <family val="2"/>
      </rPr>
      <t xml:space="preserve"> Constancia de inscripción donde se evidencia titularidad ANT - Resolución 20224300048556 de 2022.
</t>
    </r>
    <r>
      <rPr>
        <b/>
        <sz val="11"/>
        <color theme="1"/>
        <rFont val="Arial"/>
        <family val="2"/>
      </rPr>
      <t xml:space="preserve">4. BOLIVIA: </t>
    </r>
    <r>
      <rPr>
        <sz val="11"/>
        <color theme="1"/>
        <rFont val="Arial"/>
        <family val="2"/>
      </rPr>
      <t xml:space="preserve">Datos básicos y Estado jurídico en VUR, donde consta la titularidad ANT - Resolución 1727 de 2018.
</t>
    </r>
    <r>
      <rPr>
        <b/>
        <sz val="11"/>
        <color theme="1"/>
        <rFont val="Arial"/>
        <family val="2"/>
      </rPr>
      <t xml:space="preserve">5. NORMANDIA: </t>
    </r>
    <r>
      <rPr>
        <sz val="11"/>
        <color theme="1"/>
        <rFont val="Arial"/>
        <family val="2"/>
      </rPr>
      <t xml:space="preserve">Datos básicos y Estado jurídico en VUR, donde consta la titularidad ANT - Resolución 19021 de 2021.
</t>
    </r>
    <r>
      <rPr>
        <b/>
        <sz val="11"/>
        <color theme="1"/>
        <rFont val="Arial"/>
        <family val="2"/>
      </rPr>
      <t xml:space="preserve">6. MARACAIBO: </t>
    </r>
    <r>
      <rPr>
        <sz val="11"/>
        <color theme="1"/>
        <rFont val="Arial"/>
        <family val="2"/>
      </rPr>
      <t xml:space="preserve">Constancia de inscripción donde se evidencia titularidad ANT - Resolución 7826 de 2020.
</t>
    </r>
    <r>
      <rPr>
        <b/>
        <sz val="11"/>
        <color theme="1"/>
        <rFont val="Arial"/>
        <family val="2"/>
      </rPr>
      <t xml:space="preserve">7. EL DIAMANTE: </t>
    </r>
    <r>
      <rPr>
        <sz val="11"/>
        <color theme="1"/>
        <rFont val="Arial"/>
        <family val="2"/>
      </rPr>
      <t xml:space="preserve">Constancia de inscripción donde se evidencia titularidad ANT - Resolución 18517 de 2019 y remisión a ORIP memorando número 20224301246711, referente a la resolución 20224300260686.
En atención a las evidencias aportadas con corte al presente seguimiento, se observó que 5 de los 9 predios se encuentran a nombre de la Agencia, a saber, Monserrate 1, Villa Diana, Bolivia, Normandía y Maracaibo.  Respecto a los predios Santa Inés y El Diamante, se encuentra pendiente la inscripción de las resoluciones 20224300257036 del 07/09/2022 y Resolución 20224300260686 del 14 /09/2022, correspondientemente.
</t>
    </r>
    <r>
      <rPr>
        <b/>
        <sz val="11"/>
        <color theme="1"/>
        <rFont val="Arial"/>
        <family val="2"/>
      </rPr>
      <t>06/10/2022.</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Predios auditoria 2019 hallazgos 3 y 6, archivo Excel que relaciona los predios objeto de análisis por el Ente de control, FMI y estado.
Memorando No.  20224301167711 del 08/09/2022, solicitud ORIP de Inscripción Predio Santa Inés en folio de matricula No. 300-152697. 
Resolución No. 20224300257036 del 07/09/2022,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Resolución No. 20221000208306 del 16/08/2022, por la cual se adiciona la Resolución 292 del 13/03/2017, con el fin de delegar unas funciones relacionadas con la celebración de algunos actos jurídicos. 
En atención a la unidad de medida establecida, se solicita se alleguen las consultas al VUR de los FMI donde conste la titularidad de la Agencia, de los 7 predios reportados.
</t>
    </r>
    <r>
      <rPr>
        <b/>
        <sz val="11"/>
        <color theme="1"/>
        <rFont val="Arial"/>
        <family val="2"/>
      </rPr>
      <t xml:space="preserve">
</t>
    </r>
    <r>
      <rPr>
        <sz val="11"/>
        <color theme="1"/>
        <rFont val="Arial"/>
        <family val="2"/>
      </rPr>
      <t>La acción de mejora se encuentra en términos y su finalización esta programada para el 2/02/2023; para el periodo evaluado reportó avances de gestión, sin embargo, es preciso se amplíen las evidencias aportadas a fin de dar el avance físico registrado en el archivo Excel "Predios auditoria 2019 hallazgos 3 y 6".</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</si>
  <si>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t>
    </r>
    <r>
      <rPr>
        <i/>
        <sz val="11"/>
        <color theme="1"/>
        <rFont val="Arial"/>
        <family val="2"/>
      </rPr>
      <t>Por medio del cual se integra al patrimonio de la Agencia Nacional de Tierras - ANT un bien inmueble denominado LOTE MARACAIBO, identificado con Folio de Matrícula Inmobiliaria N° 282-38808, registrado bajo la titularidad del Instituto Colombiano de Desarrollo Rural "INCODER</t>
    </r>
    <r>
      <rPr>
        <sz val="11"/>
        <color theme="1"/>
        <rFont val="Arial"/>
        <family val="2"/>
      </rPr>
      <t>" y se ordena su inscripción en la Oficina de Registro de Instrumentos Públicos de Calarcá (Quindío), así como, constancia de inscripción del enunciado acto administrativo en la ORIP de Calarcá.</t>
    </r>
  </si>
  <si>
    <r>
      <rPr>
        <b/>
        <sz val="11"/>
        <color theme="1"/>
        <rFont val="Arial"/>
        <family val="2"/>
      </rPr>
      <t xml:space="preserve">20/01/2023. </t>
    </r>
    <r>
      <rPr>
        <sz val="11"/>
        <color theme="1"/>
        <rFont val="Arial"/>
        <family val="2"/>
      </rPr>
      <t xml:space="preserve">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</si>
  <si>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 xml:space="preserve">19/01/2023. </t>
    </r>
    <r>
      <rPr>
        <sz val="11"/>
        <color theme="1"/>
        <rFont val="Arial"/>
        <family val="2"/>
      </rPr>
      <t>La acción de mejora se encuentra en términos, su finalización se encuentra programada para el 31/08/2023.  
La dependencia responsable de ejecución no allegó avances para el presente seguimiento.
Se recomienda a la Subdirección de Administración de Tierras de la Nación que para el próximo seguimiento allegue avances de gestión sobre el análisis y actualización de los 6361 expedientes restantes de acuerdo a la unidad de medida definida en la acción.
Verificación realizada por el contratista Sergio Alejandro Matiz.</t>
    </r>
  </si>
  <si>
    <r>
      <t xml:space="preserve">20/01/2023.  </t>
    </r>
    <r>
      <rPr>
        <sz val="11"/>
        <color theme="1"/>
        <rFont val="Arial"/>
        <family val="2"/>
      </rPr>
      <t>La Subdirección de Administración de Tierras de la Nación</t>
    </r>
    <r>
      <rPr>
        <b/>
        <sz val="11"/>
        <color theme="1"/>
        <rFont val="Arial"/>
        <family val="2"/>
      </rPr>
      <t xml:space="preserve"> </t>
    </r>
    <r>
      <rPr>
        <sz val="11"/>
        <color theme="1"/>
        <rFont val="Arial"/>
        <family val="2"/>
      </rPr>
      <t>indicó que,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
Frente a lo indicado, se observó documento ADMTI-P-016 ADMINISTRACIÓN DE ISLAS, ISLOTES Y CAYOS DE LA NACIÓN versión 1 del 28/12/2022, cuyo alcance es desde la identificación del predio y la implementación de un modelo de administración, hasta las acciones de cobro de cartera y/o terminación del contrato.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</si>
  <si>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esta proviene de la eventualidad surtida a las acciones AME-515 y AME-516, las cuales se planificaron para el periodo del 01/03/2021 al 01/01/2022 y 01/04/2021 al 31/01/2022, correspondientemente, no obstante, en dichos periodos no se reportó avance relacionado con el número de predios normalizado en cuanto  su valorización (ingresados con valor $0).</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</si>
  <si>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la presente acción proviene de la eventualidad surtida en las acción AME-542, la cual se planificó para el periodo del 01/03/2021 al 01/01/2022, sin reporte de avance relacionado con los predios ingresados con valor $0.</t>
    </r>
  </si>
  <si>
    <r>
      <rPr>
        <b/>
        <sz val="11"/>
        <color theme="1"/>
        <rFont val="Arial"/>
        <family val="2"/>
      </rPr>
      <t>18/01/2023.</t>
    </r>
    <r>
      <rPr>
        <sz val="11"/>
        <color theme="1"/>
        <rFont val="Arial"/>
        <family val="2"/>
      </rPr>
      <t xml:space="preserve"> Mediante correo electrónico del día 12/12/2022 la dependencia allegó avance de la actividad, así como el FUID de los expedientes de Revocatoria así:
"En el transcurso de los meses de octubre a diciembre se actualizó el inventario documental ya que se  incorporó información que teníamos en nuestra custodia a expedientes iniciados por el INCODER que se están en custodia del archivo centralizado, por lo tanto, después de organizados se retiran del inventario los siguientes procesos: 
•	El Delirio - Res 391 de 1977 - Cundinamarca - Chipaque - ( 5 Carpetas)
•	Acapuy - Res 0143 de 2012 - Vichada - Cumaribo - (1 carpeta)
•	Villa Esneda - Res 1272 de 1992 - Valle del Cauca - Cali  - ( 1 Carpeta)
•	La Esperanza - Res 0295 de 2008 - Arauca - Arauca - (1 Carpeta)
•	La Chorrera El Ciruelar - Res 399 de 1994 - Valle del Cauca - Dagua - (1 Carpeta)
De acuerdo a esto, el inventario queda conformado con 493 procesos (446 expedientes físicos + 47 expedientes digitales).
Teniendo en cuenta que, en la conformación de expedientes por la cantidad de folios, debe dividirse en tomos. De La totalidad de procesos que se encuentran en físico (446), 100 expedientes están conformados en tomos y 415 están en una sola carpeta."
En cuanto al avance físico, la dependencia remitió soportes de gestión sobre los procesos archivísticos realizados a 11 expedientes a saber:
	REVOCATORIA ACAPUY
	REVOCATORIA EL DELIRIO
	REVOCATORIA EL MANATIAL_RES 0919 de 2011_VICHADA_ CUMARIBO
	REVOCATORIA EL PARAISO_RES 0629 de 2011_VICHADA_ CUMARIBO
	REVOCATORIA LA COROCORA_RES 772 de 1995_VICHADA_CUMARIBO
	REVOCATORIA LA DORADA_RES 0507 de 1997_VICHADA_ CUMARIBO
	REVOCATORIA LA ENVIDIA_RES 1120 de 2012_VICHADA_ CUMARIBO
	REVOCATORIA LA ESPERANZA - ARAUCA – ARAUCA
	REVOCATORIA LA LIBERTAD_RES 816 de 1989 _ VICHADA_CUMARIBO
	REVOCATORIA LA RESERVA_RES 1108 de 1996_VICHADA_CUMARIBO
	REVOCATORIA YOPALITO_RES 0071 de 2009_VICHADA_ CUMARIBO
Si bien la actividad se encuentra dentro de los términos, se recomienda a la dependencia continuar con las acciones definidas teniendo en cuenta  la cantidad y la unidad de medida.
Verificación adelantada por el contratista Sergio Alejandro Matiz Parra.</t>
    </r>
  </si>
  <si>
    <r>
      <rPr>
        <b/>
        <sz val="11"/>
        <color theme="1"/>
        <rFont val="Arial"/>
        <family val="2"/>
      </rPr>
      <t xml:space="preserve">18/01/2023. </t>
    </r>
    <r>
      <rPr>
        <sz val="11"/>
        <color theme="1"/>
        <rFont val="Arial"/>
        <family val="2"/>
      </rPr>
      <t>Para el presente seguimiento la dependencia no reporto avances sobre la acción de mejora. Teniendo en cuenta que la fecha de finalización de la acción es 28/02/2024 se recomienda al responsable de ejecución que para el siguiente ejercicio de seguimiento se alleguen los soportes de las acciones llevadas a cabo para dar tratamiento a la no conformidad observada.
Verificación adelantada por el contratista Sergio Alejandro Matiz Parra.</t>
    </r>
  </si>
  <si>
    <r>
      <rPr>
        <b/>
        <sz val="11"/>
        <color theme="1"/>
        <rFont val="Arial"/>
        <family val="2"/>
      </rPr>
      <t xml:space="preserve">20/01/2023.  </t>
    </r>
    <r>
      <rPr>
        <sz val="11"/>
        <color theme="1"/>
        <rFont val="Arial"/>
        <family val="2"/>
      </rPr>
      <t>La Subdirección de Administración de Tierras de la Nación informó que,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
La acción de mejora presentó cumplimiento, toda vez que, se observó resolución  20221000208306 del 16 de agosto de 2022 la cual delegó la competencia a la Dirección de Acceso a Tierras las funciones de suscripción de Escrituras Públicas de predios adquiridos por subsidio y revocados.</t>
    </r>
  </si>
  <si>
    <r>
      <rPr>
        <b/>
        <sz val="11"/>
        <rFont val="Arial"/>
        <family val="2"/>
      </rPr>
      <t xml:space="preserve">20/01/2023. </t>
    </r>
    <r>
      <rPr>
        <sz val="11"/>
        <rFont val="Arial"/>
        <family val="2"/>
      </rPr>
      <t xml:space="preserve"> La Subdirección de Administración de Tierras de la Nación indicó que,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
La acción de mejora se encuentra en términos, su finalización está planificada para el 31/05/2024.  Para el periodo evaluado no se reportaron avances de gestión documentados.</t>
    </r>
  </si>
  <si>
    <r>
      <rPr>
        <b/>
        <sz val="11"/>
        <rFont val="Arial"/>
        <family val="2"/>
      </rPr>
      <t>20/01/2023.</t>
    </r>
    <r>
      <rPr>
        <sz val="11"/>
        <rFont val="Arial"/>
        <family val="2"/>
      </rPr>
      <t xml:space="preserve">  La Subdirección de Administración de Tierras de la Nación informó que, se está revisando el procedimiento "ADMTI-P-014 Integración al Patrimonio de Predios Afectos al Servicio a Nombre de INCORA, INCODER Y UNAT" con el fin de realizar los ajustes relacionados en la acción de mejora establecida.
La acción se encuentra en términos, su finalización esta programada para el 1/07/2023; para el periodo evaluado no se reportaron avances de gestión documentados. </t>
    </r>
  </si>
  <si>
    <r>
      <rPr>
        <b/>
        <sz val="11"/>
        <rFont val="Arial"/>
        <family val="2"/>
      </rPr>
      <t xml:space="preserve">20/01/2023. </t>
    </r>
    <r>
      <rPr>
        <sz val="11"/>
        <rFont val="Arial"/>
        <family val="2"/>
      </rPr>
      <t xml:space="preserve"> La Subdirección de Acceso a Tierras por Demanda y Descongestión indicó que, se realizaron DOS mesas de trabajo sobre la actualización del procedimiento TRÁMITE ESPECIAL EN CASO DE OCUPACIÓN DE HECHO DE PREDIOS (ACTTI-P-015), con el abogado pertinente del tema de bienes fiscales patrimoniales.
La acción de mejora se encuentra en términos, su finalización está programada para el 30/03/2023; para el periodo evaluado se reportaron avances de gestión documentados.</t>
    </r>
  </si>
  <si>
    <r>
      <rPr>
        <b/>
        <sz val="11"/>
        <rFont val="Arial"/>
        <family val="2"/>
      </rPr>
      <t xml:space="preserve">20/01/2023. </t>
    </r>
    <r>
      <rPr>
        <sz val="11"/>
        <rFont val="Arial"/>
        <family val="2"/>
      </rPr>
      <t xml:space="preserve"> La Subdirección de Administración de Tierras de la Nación informó que la Agencia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
La acción de mejora se encuentra en términos, su finalización está programada para el 1/11/2023; para el periodo evaluado se reportaron avances de gestión documentados.</t>
    </r>
  </si>
  <si>
    <r>
      <rPr>
        <b/>
        <sz val="11"/>
        <color theme="1"/>
        <rFont val="Arial"/>
        <family val="2"/>
      </rPr>
      <t xml:space="preserve">13/12/2022. </t>
    </r>
    <r>
      <rPr>
        <sz val="11"/>
        <color theme="1"/>
        <rFont val="Arial"/>
        <family val="2"/>
      </rPr>
      <t xml:space="preserve"> La Subdirección Administrativa y Financiera a través de memorando 20226200365793 solicitó la reformulación de la acción AMI-176 mediante las acciones de mejora formuladas a partir de la auditoría al proceso de administración de bienes y servicios adelantada por la Oficina de Control Interno.  Lo anterior, fue puesto a consideración y aprobación del CICCI en sesión del 13/12/2022 el cual aprobó el requerimiento con la solicitud de ajustes en la redacción de las acciones.  Dichos ajustes fueron allegados por la SAF mediante correo electrónico del 19/12/2022, quedando las acciones AMI-230, AMI-231 y AMI-232.
Cabe señalar que, en el marco al seguimiento de PM realizado por la OCI con corte al III Trimestre del 2022 la acción de mejora se encontraba incumplida.</t>
    </r>
  </si>
  <si>
    <r>
      <rPr>
        <b/>
        <sz val="11"/>
        <rFont val="Arial"/>
        <family val="2"/>
      </rPr>
      <t>20/01/2023.</t>
    </r>
    <r>
      <rPr>
        <sz val="11"/>
        <rFont val="Arial"/>
        <family val="2"/>
      </rPr>
      <t xml:space="preserve">  La Subdirección de Administración de Tierras de la Nación informó que, se proyectó el Acto Administrativo que modifica la Resolución 8462 de 2021 por el cual se integra al patrimonio de la ANT el predio La Albania con FMI 368-505. Se encuentra en revisión para las aprobaciones correspondientes y continuar con el trámite de integración.
La acción de mejora se encuentra en términos, su finalización esta programada para el 31/03/2023; para el periodo evaluado se reportaron avances de gestión documentados.</t>
    </r>
  </si>
  <si>
    <r>
      <rPr>
        <b/>
        <sz val="11"/>
        <color theme="1"/>
        <rFont val="Arial"/>
        <family val="2"/>
      </rPr>
      <t>18/01/2023.</t>
    </r>
    <r>
      <rPr>
        <sz val="11"/>
        <color theme="1"/>
        <rFont val="Arial"/>
        <family val="2"/>
      </rPr>
      <t xml:space="preserve"> Mediante correo electrónico del día 12/12/2022 la dependencia allegó avance de la actividad así como las hojas de control diligenciadas que se relacionan a continuación:
•	Carlos Julio Castiblanco Guarín - 4860831 - Parcela 48 - Mazatlán I- Cundinamarca-pacho - Copia (2)
•	CLARA INES TORRES  TORRES - 51725664 - Parcela 10 - Mazatlán I- Cundinamarca-pacho –
•	FLORALBA GALLO PÉREZ - 36.156.593
•	Hoja de control Carlos Eduardo Tegua Bello - 11518778 - Parcelas 8 y 8A - Mi Mazatlán I - Cundinamarca – Pacho
•	Hoja de Control Cesar Augusto Yusunguaira Tobar - 83242728 - Parcelas 9A y 9B -  los predios Mi Mazatlán I, II, III y Jalisco - Cundinamarca – Pacho
•	Hoja de control Claudia Susana Rodriguez Gonzales- 35422950- Jalisco y Mazatlán - Cundinamarca – Pacho
•	Hoja de control Eduardo Rodriguez Pachón - 19130833 - Parcela 11A y 11B - Mi Mazatlán I - Cundinamarca - Pacho
Se recomienda a la dependencia estandarizar la definición de los nombres de archivo con que se identifican las hojas de control.
Verificación adelantada por el contratista Sergio Alejandro Matiz Parra.</t>
    </r>
  </si>
  <si>
    <r>
      <rPr>
        <b/>
        <sz val="11"/>
        <rFont val="Arial"/>
        <family val="2"/>
      </rPr>
      <t>20/01/2023.</t>
    </r>
    <r>
      <rPr>
        <sz val="11"/>
        <rFont val="Arial"/>
        <family val="2"/>
      </rPr>
      <t xml:space="preserve"> La dependencia responsable de la ejecución de las actividades informo la realización de tres capacitaciones referentes a la gestión documental de sus expedientes y aporto los soportes de asistencia, las cuales se realizaron el 16 de septiembre, 18 de noviembre y 5 de diciembre de 2022, sin embargo, de acuerdo a la unidad de medida no se aportaron las evaluaciones de conocimiento en los lineamientos establecidos en los Instructivos ADMBS-I-003, ADMBS-P-007, ADMBS-I-010.
Se solicita al responsable de ejecución aportar las evaluaciones de conocimiento para dar cumplimiento a la actividad.
La acción de mejora se encuentra en términos, su finalización está planificada para el 1/03/2023.
Verificación adelantada por el contratista Sergio Alejandro Matiz Parra.</t>
    </r>
  </si>
  <si>
    <r>
      <t xml:space="preserve">19/01/2023.  </t>
    </r>
    <r>
      <rPr>
        <sz val="11"/>
        <color theme="1"/>
        <rFont val="Arial"/>
        <family val="2"/>
      </rPr>
      <t>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planificada para el 22/12/2024.  Para el periodo evaluado no se reportaron avances de gestión documentados.
Es preciso indicar que, el Comité Institucional de Coordinación de Control Interno en sesión del 26/04/2022 aprobó la solicitud de la DAT de ampliación del periodo de ejecución inicialmente establecido para la acción AME-414, a saber, 2/02/2021 al 22/12/2023; no obstante, es preciso enunciar que, al momento de dicha eventualidad, la acción no contaba con avance físico relacionado con el número de predios subsanado en cuanto a su valorización (ingresados con valor $0).</t>
    </r>
  </si>
  <si>
    <r>
      <t xml:space="preserve">13/12/2022. </t>
    </r>
    <r>
      <rPr>
        <sz val="11"/>
        <color rgb="FF000000"/>
        <rFont val="Arial"/>
        <family val="2"/>
      </rPr>
      <t xml:space="preserve"> 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Verificación realizada por el contratista Marco Aurelio Cumbe Andrade.                                                                                              </t>
    </r>
  </si>
  <si>
    <t>En el cuarto trimestre de la vigencia 2022, se realizaron 20 oficios en los meses de octubre, noviembre y diciembre de 2022 - relación que se realiza a continuación:
VEGAS DEL ENCANTO:
OCTUBRE: 20223101323811 10-10-22, 
20223101324251 10-10-22
20223101324351, 10-10-22
20223101348821, 14-10-22
20223101324401 10-10-2022
NOVIEMBRE: 20213101478031 05-11-22
20223101483881 15-11-22
20223101483731 15-11-22
20223101492201 16-11-22
DICIEMBRE: 20223101598361 09-12-2022
20223101598501 09-12-2022
PARAISO: 
OCTUBRE: 20223101371501 20-10-22
20223101371531 20-10-22
20223101370931 20-10-22
VIDA TRANQUILA: 
OCTUBRE: 20223101337181 12-10-22
20223101337761 12-10-22
20223101371501 20-10-22
20223101371531 20-10-22
20223101370931 20-10-22
EL CAUCHERAZO:
OCTUBRE: 20223101309131 05-10-22
20223101308641 05-10-22
20223101309261 05-10-22. Por lo tanto la acción se da por cumplida.</t>
  </si>
  <si>
    <t>Se comparte el informe de la AME 644 ya que es un mismo documento. Acción cumplida, el informe final fue cargado como evidencia
https://agenciadetierras-my.sharepoint.com/:b:/g/personal/libia_buitrago_ant_gov_co/EbRo_glFoM9BnXRK50r9xkIBPhiCHtlWSBy5nG3kl9pcmQ?e=o1irEh</t>
  </si>
  <si>
    <r>
      <rPr>
        <b/>
        <sz val="11"/>
        <color theme="1"/>
        <rFont val="Arial"/>
        <family val="2"/>
      </rPr>
      <t>18/01/2023</t>
    </r>
    <r>
      <rPr>
        <sz val="11"/>
        <color theme="1"/>
        <rFont val="Arial"/>
        <family val="2"/>
      </rPr>
      <t xml:space="preserve">.  La acción de mejora presentó cumplimiento, toda vez que, se realizó el informe teniendo en cuenta cada uno de los puntos que fueron descritos en la actividad. </t>
    </r>
  </si>
  <si>
    <r>
      <rPr>
        <b/>
        <sz val="11"/>
        <color theme="1"/>
        <rFont val="Arial"/>
        <family val="2"/>
      </rPr>
      <t xml:space="preserve">23/01/2023. </t>
    </r>
    <r>
      <rPr>
        <sz val="11"/>
        <color theme="1"/>
        <rFont val="Arial"/>
        <family val="2"/>
      </rPr>
      <t xml:space="preserve"> La Subdirección de Seguridad Jurídica de Tierras indicó que, en el cuarto trimestre de la vigencia 2022, se realizaron 20 oficios en los meses de octubre, noviembre y diciembre de 2022 - relación que se realiza a continuación:
</t>
    </r>
    <r>
      <rPr>
        <b/>
        <sz val="11"/>
        <color theme="1"/>
        <rFont val="Arial"/>
        <family val="2"/>
      </rPr>
      <t xml:space="preserve">Vegas del Encanto (11):
</t>
    </r>
    <r>
      <rPr>
        <sz val="11"/>
        <color theme="1"/>
        <rFont val="Arial"/>
        <family val="2"/>
      </rPr>
      <t xml:space="preserve">Octubre: 20223101323811, 20223101324251, 202231013243512, 20223101348821 y 20223101324401.
Noviembre: 20213101478031, 20223101483881, 20223101483731 y 20223101492201.
Diciembre: 20223101598361 y 20223101598501.
</t>
    </r>
    <r>
      <rPr>
        <b/>
        <sz val="11"/>
        <color theme="1"/>
        <rFont val="Arial"/>
        <family val="2"/>
      </rPr>
      <t xml:space="preserve">Paraíso (3): 
</t>
    </r>
    <r>
      <rPr>
        <sz val="11"/>
        <color theme="1"/>
        <rFont val="Arial"/>
        <family val="2"/>
      </rPr>
      <t xml:space="preserve">Octubre: 20223101371501, 20223101371531 y 20223101370931.
</t>
    </r>
    <r>
      <rPr>
        <b/>
        <sz val="11"/>
        <color theme="1"/>
        <rFont val="Arial"/>
        <family val="2"/>
      </rPr>
      <t xml:space="preserve">Vida tranquila (5): </t>
    </r>
    <r>
      <rPr>
        <sz val="11"/>
        <color theme="1"/>
        <rFont val="Arial"/>
        <family val="2"/>
      </rPr>
      <t xml:space="preserve">
Octubre: 20223101337181, 20223101337761, 20223101371501, 20223101371531 y 20223101370931.
</t>
    </r>
    <r>
      <rPr>
        <b/>
        <sz val="11"/>
        <color theme="1"/>
        <rFont val="Arial"/>
        <family val="2"/>
      </rPr>
      <t>El Caucherazo (3):</t>
    </r>
    <r>
      <rPr>
        <sz val="11"/>
        <color theme="1"/>
        <rFont val="Arial"/>
        <family val="2"/>
      </rPr>
      <t xml:space="preserve">
Octubre: 20223101309131, 20223101308641 y 20223101309261.
En atención a los avances de gestión y evidencias aportadas, la acción de mejora presentó cumplimiento, toda vez que, se observaron los oficios necesarios con solicitudes a notarías, oficinas de registro, juzgados de la República y demás entidades. </t>
    </r>
  </si>
  <si>
    <r>
      <rPr>
        <b/>
        <sz val="11"/>
        <color theme="1"/>
        <rFont val="Arial"/>
        <family val="2"/>
      </rPr>
      <t>23/01/2023.</t>
    </r>
    <r>
      <rPr>
        <sz val="11"/>
        <color theme="1"/>
        <rFont val="Arial"/>
        <family val="2"/>
      </rPr>
      <t xml:space="preserve">  La Subdirección de Procesos Agrarios y Gestión Jurídica indicó que, 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
Frente a lo enunciado, se observó archivo Excel en el cual se relacionan 159 predios, actuaciones y expediente Orfeo.
En atención a los avances de gestión y evidencias aportadas, la acción de mejora presentó cumplimiento, toda vez que, se observó archivo Excel matriz de casos.</t>
    </r>
  </si>
  <si>
    <r>
      <rPr>
        <b/>
        <sz val="11"/>
        <color theme="1"/>
        <rFont val="Arial"/>
        <family val="2"/>
      </rPr>
      <t>23/01/2023.</t>
    </r>
    <r>
      <rPr>
        <sz val="11"/>
        <color theme="1"/>
        <rFont val="Arial"/>
        <family val="2"/>
      </rPr>
      <t xml:space="preserve">  La acción de mejora se encuentra en términos, su finalización está programada para el 31/12/2023.  Para el periodo evaluado no se reportaron avances de gestión.</t>
    </r>
  </si>
  <si>
    <r>
      <rPr>
        <b/>
        <sz val="11"/>
        <color theme="1"/>
        <rFont val="Arial"/>
        <family val="2"/>
      </rPr>
      <t>23/01/2023.</t>
    </r>
    <r>
      <rPr>
        <sz val="11"/>
        <color theme="1"/>
        <rFont val="Arial"/>
        <family val="2"/>
      </rPr>
      <t xml:space="preserve">  La acción de mejora se encuentra en términos, su finalización está programada para el 31/07/2023.  Para el periodo evaluado no se reportaron avances de gestión.</t>
    </r>
  </si>
  <si>
    <r>
      <rPr>
        <b/>
        <sz val="11"/>
        <color theme="1"/>
        <rFont val="Arial"/>
        <family val="2"/>
      </rPr>
      <t>23/01/2023.</t>
    </r>
    <r>
      <rPr>
        <sz val="11"/>
        <color theme="1"/>
        <rFont val="Arial"/>
        <family val="2"/>
      </rPr>
      <t xml:space="preserve">  La acción de mejora presentó cumplimiento, para el periodo evaluado reportó avances de gestión documentados, relacionados con la generación de 23 comunicaciones en los casos de Vegas del Encanto, La Cabaña, Paraíso, Maracaná, La Asamblea, Vida tranquila y El Caucherazo.</t>
    </r>
  </si>
  <si>
    <r>
      <rPr>
        <b/>
        <sz val="11"/>
        <color theme="1"/>
        <rFont val="Arial"/>
        <family val="2"/>
      </rPr>
      <t>23/01/2023.</t>
    </r>
    <r>
      <rPr>
        <sz val="11"/>
        <color theme="1"/>
        <rFont val="Arial"/>
        <family val="2"/>
      </rPr>
      <t xml:space="preserve">  La Dirección de Gestión Jurídica de Tierras informó que, se actualizo el PROCEDIMIENTO ÚNICO DE PROCESOS AGRARIOS CONFORME AL DECRETO LEY 902 DE 2017 - SEJUT-P-006.
En atención a lo informado, se observó el documento SEJUT-P-006  versión 2 del 15/11/2022.
La acción presentó cumplimiento de acuerdo a su planificación.</t>
    </r>
  </si>
  <si>
    <r>
      <rPr>
        <b/>
        <sz val="11"/>
        <rFont val="Arial"/>
        <family val="2"/>
      </rPr>
      <t>23/01/2023.</t>
    </r>
    <r>
      <rPr>
        <sz val="11"/>
        <rFont val="Arial"/>
        <family val="2"/>
      </rPr>
      <t xml:space="preserve">  La Dirección de Ordenamiento Social de la Propiedad indicó que, 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
En atención a lo informado, se observó el documento PRIMER (1°) INFORME DE SEGUIMIENTO SEMESTRAL DEL PROCESO DE LIQUIDACIÓN DEL CONVENIO N° 653 DE 2017, SUSCRITO ENTRE LA ANT, IDEA Y VALOR+ perteneciente al II semestre del 2022, el cual contiene las gestiones adelantas en el dicho periodo.
La acción de mejora se encuentra en términos, su finalización está programada para el 31/12/2024.  Para el periodo evaluado se observó 1 de los 5 informes semestrales programados.</t>
    </r>
  </si>
  <si>
    <r>
      <rPr>
        <b/>
        <sz val="11"/>
        <color theme="1"/>
        <rFont val="Arial"/>
        <family val="2"/>
      </rPr>
      <t>24/01/2023</t>
    </r>
    <r>
      <rPr>
        <sz val="11"/>
        <color theme="1"/>
        <rFont val="Arial"/>
        <family val="2"/>
      </rPr>
      <t>.  La DAÉ mediante memorando 20235000002513 del 11/01/2023 solicitó la ampliación del periodo de ejecución, dado que, en el marco de los ajustes institucionales de la ANT, se ha previsto no continuar con el FISO, pues dicho instrumento no se encuentra contemplado taxativamente en el Decreto Ley 902 de 2017.</t>
    </r>
  </si>
  <si>
    <t>Memorando 20235000002513 del 1101/2023</t>
  </si>
  <si>
    <t>Seguimiento Plan de Mejoramiento corte IV Trimestre 2022</t>
  </si>
  <si>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</si>
  <si>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 exigencia del certificado de representación legal no mayor a 30 días.</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</si>
  <si>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
La acción se encuentra en términos, su finalización está programada para el 31/07/2023; se espera que para antes de dicha fecha la DAÉ presente para aprobación del CICCI las nuevas acciones en concordancia a las nuevas dinámicas institucionales respecto al FISO.</t>
    </r>
  </si>
  <si>
    <r>
      <rPr>
        <b/>
        <sz val="11"/>
        <rFont val="Arial"/>
        <family val="2"/>
      </rPr>
      <t>10/01/2023.</t>
    </r>
    <r>
      <rPr>
        <sz val="11"/>
        <rFont val="Arial"/>
        <family val="2"/>
      </rPr>
      <t xml:space="preserve">  La Dirección de Asuntos Étnicos indicó que a la fecha se han realizado seis (06) mesas técnicas donde se revisó  el  avance técnico y financiero de los convenios, las cuales se anexan como evidencia.
Frente a lo indicado se observaron los siguientes documentos:
</t>
    </r>
    <r>
      <rPr>
        <b/>
        <sz val="11"/>
        <rFont val="Arial"/>
        <family val="2"/>
      </rPr>
      <t>Acta No. 4 del 11/11/2022</t>
    </r>
    <r>
      <rPr>
        <sz val="11"/>
        <rFont val="Arial"/>
        <family val="2"/>
      </rPr>
      <t xml:space="preserve">, la cual contiene el estado y las gestiones adelantadas para los siguientes convenios, a saber: No. 1204 DE 2021, 1170 DE 2019 AMAZON CONSERVATION TEAM – ACT, No. 1332-2021 PNUD, No. 386-2022 CA, No. 388-2022 CA, OLEODUCTO BICENTENARIO DE COLOMBIA S.A.S., PARQUES NACIONALES NATURALES DE COLOMBIA Y CORPORACIÓN ESCUELA PARA EL DESARROLLO DE LA DEMOCRACIA, No. 155-2200 OLEODUCTO BICENTENARIO DE COLOMBIA S.A.S y No. 1387 - 2022 CONSEJO COMUNITARIO BAJO POTEDO.
</t>
    </r>
    <r>
      <rPr>
        <b/>
        <sz val="11"/>
        <rFont val="Arial"/>
        <family val="2"/>
      </rPr>
      <t>Acta No. 5 del 30/11/2022</t>
    </r>
    <r>
      <rPr>
        <sz val="11"/>
        <rFont val="Arial"/>
        <family val="2"/>
      </rPr>
      <t>, la cual contiene el estado y las gestiones adelantadas para los siguientes convenios, a saber: CONVENIO DE COOPERACIÓN CELEBRADO ENTRE OLEODUCTO BICENTENARIO DE COLOMBIA S.A.S., PARQUES NACIONALES NATURALES DE COLOMBIA, AGENCIA NACIONAL DE TIERRAS Y CORPORACIÓN ESCUELA PARA EL DESARROLLO DE LA DEMOCRACIA, CONVENIO 1204 DE 2021, Contrato 1233 de 2022 IGAC, CONVENIO DE ASOCIACIÓN CON EL CONSEJO COMUNITARIO BAJO POTEDO 1387 - 2022, CONVENIO INTERADMINISTRATIVO ELECTRÓNICO (Contrato ANT -CI-1155-2200) SUSCRITO ENTRE AGENCIA NACIONAL DE TIERRAS Y OLEODUCTO BICENTENARIO DE COLOMBIA S.A.S, CONVENIO 1170 DE 2019 SUSCRITO ENTRE LA AGENCIA NACIONAL DE TIERRAS – ANT Y
AMAZON CONSERVATION TEAM – ACT, CONVENIO DE COOPERACIÓN INTERNACIONAL No. 1332-2021 ANT– PNUD, ZANJON DE GARRAPATERO: ANT-CA- 1388-2022, ASOCIT ANT-CA- 1386-2022, CONVENIO 1550 -2020 y CONVENIO 1251- 2021 ASOCIT.
La acción de mejora se encuentra en términos, su finalización está programada para el 30/04/2023;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  No obstante, se hace necesario que las evidencias correspondan a la planificación de la acción, por lo cual se invita a la Dependencia responsable de ejecución a adelantar las mesas en la periodicidad establecida, a saber, mensual.  Se solicita que, para el próximo seguimiento se aportes las actas correspondientes a los meses de diciembre 2022, enero, febrero y marzo del 2023.</t>
    </r>
  </si>
  <si>
    <t>Diseñar y socializar un  procedimiento  Adm de predios fiscales patrimoniales y  Adm de predios baldíos,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</si>
  <si>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 Actividad Ejecutada.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</si>
  <si>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 (A).</t>
    </r>
    <r>
      <rPr>
        <sz val="11"/>
        <color indexed="8"/>
        <rFont val="Arial"/>
        <family val="2"/>
      </rPr>
      <t xml:space="preserve"> Avalúos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</si>
  <si>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family val="2"/>
      </rPr>
      <t xml:space="preserve">Hallazgo 8. </t>
    </r>
    <r>
      <rPr>
        <sz val="11"/>
        <color indexed="8"/>
        <rFont val="Arial"/>
        <family val="2"/>
      </rPr>
      <t>Formatos de caracterización de inmuebles. Con respecto a los formatos de caracterización de inmuebles se evidenció lo siguiente: Deficiencias en el levantamiento de la información de predios del Fondo Nacional Agrario en Bolívar, afectando el procesamiento de los formatos de caracterización de inmuebles considerando que la cláusula 7, Productos a entregar por parte la Universidad, del contrato interadministrativo No.00560 de 02/08/2012 suscrito con la Universidad Distrital Francisco José de Caldas, establece en el numeral 1,2, que la información sobre la caracterización del predio o parcela se recopilará en el formato de caracterización.</t>
    </r>
  </si>
  <si>
    <r>
      <t>INCODER.</t>
    </r>
    <r>
      <rPr>
        <b/>
        <sz val="11"/>
        <color indexed="8"/>
        <rFont val="Arial"/>
        <family val="2"/>
      </rPr>
      <t xml:space="preserve"> ACES Administración de Baldíos - septiembre 2014:</t>
    </r>
    <r>
      <rPr>
        <sz val="11"/>
        <color indexed="8"/>
        <rFont val="Arial"/>
        <family val="2"/>
      </rPr>
      <t xml:space="preserve"> 
Actuación Especial sobre la política de Administración de Baldíos y el cumplimiento de Metas en el Plan Nacional de Desarrollo y Atención de Denuncias sobre la Adjudicación y la Acumulación Irregular de Predios Baldíos en los Departamentos de Antioquia, Caquetá, Córdoba, meta y Vichada.</t>
    </r>
  </si>
  <si>
    <t xml:space="preserve">Actualizar progresivamente el aplicativo de titulación de baldíos a personas naturales, en cuanto a las solicitudes de adjudicación que se encuentran en trámite 
</t>
  </si>
  <si>
    <t xml:space="preserve">Revisar las solicitudes de adjudicación en trámite con el fin de actualizar la información del aplicativo  de titulación de baldíos a personas naturales y generar un informe al respecto
</t>
  </si>
  <si>
    <t>Posible inexistencia de controles en procedimiento para la adjudicación de baldíos y/o desconocimiento de las disposiciones existentes por parte de quienes intervienen en la ejecución d e la actividad</t>
  </si>
  <si>
    <r>
      <t xml:space="preserve">Adelantar las decisiones de trámite necesarias en el procedimiento agrario de clarificación, provenientes de la sentencia T488 del </t>
    </r>
    <r>
      <rPr>
        <b/>
        <sz val="11"/>
        <color indexed="8"/>
        <rFont val="Arial"/>
        <family val="2"/>
      </rPr>
      <t>2014,</t>
    </r>
    <r>
      <rPr>
        <sz val="11"/>
        <color indexed="8"/>
        <rFont val="Arial"/>
        <family val="2"/>
      </rPr>
      <t xml:space="preserve"> en cuanto a la naturaleza de la propiedad.</t>
    </r>
  </si>
  <si>
    <t xml:space="preserve">Adelantar las actividades del procedimiento admirativo especial agrario, en lo referente a la clarificación de predios, de acuerdo con lo ordenado sentencia T488 del 2014. </t>
  </si>
  <si>
    <r>
      <rPr>
        <b/>
        <sz val="11"/>
        <color indexed="8"/>
        <rFont val="Arial"/>
        <family val="2"/>
      </rPr>
      <t xml:space="preserve">Hallazgo 6. </t>
    </r>
    <r>
      <rPr>
        <sz val="11"/>
        <color indexed="8"/>
        <rFont val="Arial"/>
        <family val="2"/>
      </rPr>
      <t xml:space="preserve">Solicitudes de Registro de Medida de Protección: 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</si>
  <si>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t>Informe de Gestión de estudios jurídicos realizados.</t>
  </si>
  <si>
    <t>Posibles incumplimientos en lo establecido en el Auto 173 de 2012.
Posibles deficiencias en la gestión para la adquisición de predios</t>
  </si>
  <si>
    <t xml:space="preserve">Constituir el resguardo indígena JIW , en cumplimiento del Auto 173 de 2012.
Adquisición de predios para la reubicación de la comunidad JIW.
</t>
  </si>
  <si>
    <t>Se adquirieron los siguientes predios: La Rebelde Lote A MI 236-54515, La Conquista con MI 236-12809, Pacora MI 236-14507 y La Virginia con MI 368-51424.</t>
  </si>
  <si>
    <r>
      <rPr>
        <b/>
        <sz val="11"/>
        <color indexed="8"/>
        <rFont val="Arial"/>
        <family val="2"/>
      </rPr>
      <t xml:space="preserve">Hallazgo 13. </t>
    </r>
    <r>
      <rPr>
        <b/>
        <sz val="11"/>
        <color rgb="FF000000"/>
        <rFont val="Arial"/>
        <family val="2"/>
      </rPr>
      <t xml:space="preserve">Solicitud de Ampliación del Resguardo Caño Jabón- Comunidad Sikuani, Mapiripán (Meta). INCODER.  </t>
    </r>
    <r>
      <rPr>
        <sz val="11"/>
        <color indexed="8"/>
        <rFont val="Arial"/>
        <family val="2"/>
      </rPr>
      <t>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</si>
  <si>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 xml:space="preserve">Posibles deficiencias en la solicitud de ampliación del resguardo Caño - Jabón,  Comunidad Sikuani.  </t>
  </si>
  <si>
    <r>
      <rPr>
        <b/>
        <sz val="11"/>
        <color indexed="8"/>
        <rFont val="Arial"/>
        <family val="2"/>
      </rPr>
      <t xml:space="preserve">Hallazgo 13. </t>
    </r>
    <r>
      <rPr>
        <b/>
        <sz val="11"/>
        <color rgb="FF000000"/>
        <rFont val="Arial"/>
        <family val="2"/>
      </rPr>
      <t>Solicitud de Ampliación del Resguardo Caño Jabón- Comunidad Sikuani, Mapiripán (Meta). INCODER.</t>
    </r>
    <r>
      <rPr>
        <sz val="11"/>
        <color indexed="8"/>
        <rFont val="Arial"/>
        <family val="2"/>
      </rPr>
      <t xml:space="preserve"> 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</si>
  <si>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Socializar con la comunidad del resguardo Caño Jabón, los requisitos establecidos para la ampliación de resguardos al interior d e la Agencia</t>
  </si>
  <si>
    <r>
      <rPr>
        <b/>
        <sz val="11"/>
        <color indexed="8"/>
        <rFont val="Arial"/>
        <family val="2"/>
      </rPr>
      <t xml:space="preserve">Hallazgo 15.  </t>
    </r>
    <r>
      <rPr>
        <sz val="11"/>
        <color indexed="8"/>
        <rFont val="Arial"/>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totalidad de los soportes de la gestión de la Entidad en cumplimiento de la Orden</t>
    </r>
  </si>
  <si>
    <r>
      <rPr>
        <b/>
        <sz val="11"/>
        <color indexed="8"/>
        <rFont val="Arial"/>
        <family val="2"/>
      </rPr>
      <t xml:space="preserve">Hallazgo  16. </t>
    </r>
    <r>
      <rPr>
        <sz val="11"/>
        <color indexed="8"/>
        <rFont val="Arial"/>
        <family val="2"/>
      </rPr>
      <t xml:space="preserve"> El Juzgado de Restitución de Tierras de Ibagué, profirió sentencia el 25 de noviembre de 2013 donde ordena la restitución del predio "La Aurora". 
Revisada la carpeta correspondiente, se observa que este fue adjudicado mediante resolución 0568 de 8 de noviembre de 2012, es decir que el Instituto ya había efectuado la adjudicación, antes de surtido el proceso de restitución por la UAEGRT.</t>
    </r>
  </si>
  <si>
    <t>Posibles deficiencias al seguimiento de las acciones asociadas a la protección los territorios de las comunidades afrodescendientes en Jiguamiandó y Curvaradó</t>
  </si>
  <si>
    <t xml:space="preserve">Restitución material del territorio a las  de Comunidades de Jiguamiandó y Curvaradó </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</si>
  <si>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palenqueras"</t>
  </si>
  <si>
    <r>
      <rPr>
        <b/>
        <sz val="11"/>
        <color theme="1"/>
        <rFont val="Arial"/>
        <family val="2"/>
      </rPr>
      <t xml:space="preserve">Hallazgo 1. </t>
    </r>
    <r>
      <rPr>
        <sz val="11"/>
        <color theme="1"/>
        <rFont val="Arial"/>
        <family val="2"/>
      </rPr>
      <t>GESTION PROYECTO ADQUISICIÓN DE TIERRAS.  Para la vigencia 2012 el INCODER apropió recursos del presupuesto asignado, por valor de $8,000 millones, para el proy+E106:E175ecto de "Adquisición de Tierras a Comunidades Indígenas del Cauca - Decreto 982 de 1999". Para su ejecución, el INCODER trasladó en dicha vigencia $7,220,8 millones al Convenio No.789 de 2011...</t>
    </r>
  </si>
  <si>
    <t>Adelantar el proceso de contratación de avalúos comerciales antes de empezar el segundo semestre de cada año</t>
  </si>
  <si>
    <t>Lo anterior, dado que los recursos se manejan en una misma cuenta bajo unidad de caja, sin contabilidad separada, lo cual conlleva riesgos de confusión ya que se pueden utilizar recursos de un proyecto para actividades de otro, en desmendro de los presupuestos asignados y programados para cada uno de ellos</t>
  </si>
  <si>
    <r>
      <rPr>
        <b/>
        <sz val="11"/>
        <color indexed="8"/>
        <rFont val="Arial"/>
        <family val="2"/>
      </rPr>
      <t>Hallazgo 4. COMPROMISOS ACTA 21 DE NOVIEMBRE DE 2009</t>
    </r>
    <r>
      <rPr>
        <sz val="11"/>
        <color indexed="8"/>
        <rFont val="Arial"/>
        <family val="2"/>
      </rPr>
      <t>. En el acta operativa derivada del Decreto 982 de 1999, de fecha 21 de noviembre de 2009, el INCODER  se comprometió con el CRIC a destinar recursos necesarios y suficientes para adelantar los estudios socioeconómicos que permitieran constituir y/o ampliar los Resguardos a 27 comunidades Indígenas...</t>
    </r>
  </si>
  <si>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Lopez Adentro, Buenavista, Kizgo y Peinado".</t>
  </si>
  <si>
    <t xml:space="preserve">formación a funcionarios </t>
  </si>
  <si>
    <t xml:space="preserve">reevaluación de los contratistas </t>
  </si>
  <si>
    <r>
      <rPr>
        <b/>
        <sz val="11"/>
        <color indexed="8"/>
        <rFont val="Arial"/>
        <family val="2"/>
      </rPr>
      <t>Hallazgo 7.  GIRO DE LOS RECURSOS CONVENIO 789 DE 2011.</t>
    </r>
    <r>
      <rPr>
        <sz val="11"/>
        <color indexed="8"/>
        <rFont val="Arial"/>
        <family val="2"/>
      </rPr>
      <t xml:space="preserve"> Para el convenio interadministrativo No.789 de 2011, suscrito con el Banco Agrario, con un valor inicial de $32,263,000,000, se realizaron dos adiciones en valor, forma y traslado de recurso. La primera de ellas, sin fecha, lo modifica en los siguientes términos:...</t>
    </r>
  </si>
  <si>
    <r>
      <rPr>
        <b/>
        <sz val="11"/>
        <color indexed="8"/>
        <rFont val="Arial"/>
        <family val="2"/>
      </rPr>
      <t>Hallazgo 8. LIQUIDACION CONVENIO No.553 DE 2012</t>
    </r>
    <r>
      <rPr>
        <sz val="11"/>
        <color indexed="8"/>
        <rFont val="Arial"/>
        <family val="2"/>
      </rPr>
      <t>. El INCODER suscribió el Convenio 553 del 30 de Julio de 2012, con la Universidad Javeriana, cuyo objeto consistió en "Aunar recursos técnicos, administrativos, financieros y humanos para desarrollar un estudio de caracterización de derechos, posesión y aspiraciones territoriales étnicas en los Departamentos ...</t>
    </r>
  </si>
  <si>
    <t>Lo anterior ocasionado por falta de seguimiento y control, lo que no permite definir el estado final o balance económico y de cumplimiento obligacional del contrato.</t>
  </si>
  <si>
    <r>
      <t xml:space="preserve">INCODER. </t>
    </r>
    <r>
      <rPr>
        <b/>
        <sz val="11"/>
        <color indexed="8"/>
        <rFont val="Arial"/>
        <family val="2"/>
      </rPr>
      <t>ACES Acumulación Baldío</t>
    </r>
    <r>
      <rPr>
        <sz val="11"/>
        <color indexed="8"/>
        <rFont val="Arial"/>
        <family val="2"/>
      </rPr>
      <t>s</t>
    </r>
    <r>
      <rPr>
        <b/>
        <sz val="11"/>
        <color indexed="8"/>
        <rFont val="Arial"/>
        <family val="2"/>
      </rPr>
      <t xml:space="preserve"> Altillanura - febrero 2014</t>
    </r>
    <r>
      <rPr>
        <sz val="11"/>
        <color indexed="8"/>
        <rFont val="Arial"/>
        <family val="2"/>
      </rPr>
      <t>:
Actuación Especial sobre la Acumulación Irregular de Predios Baldíos en la Altillanura Colombiana. Vigencia Fiscal 2012.</t>
    </r>
  </si>
  <si>
    <t>Adelantar las actividades del procedimiento admirativo especial agrario, en lo referente a la recuperación de baldíos.</t>
  </si>
  <si>
    <r>
      <rPr>
        <b/>
        <sz val="11"/>
        <color indexed="8"/>
        <rFont val="Arial"/>
        <family val="2"/>
      </rPr>
      <t>Hallazgo 17</t>
    </r>
    <r>
      <rPr>
        <sz val="11"/>
        <color indexed="8"/>
        <rFont val="Arial"/>
        <family val="2"/>
      </rPr>
      <t xml:space="preserve">. </t>
    </r>
    <r>
      <rPr>
        <b/>
        <sz val="11"/>
        <color indexed="8"/>
        <rFont val="Arial"/>
        <family val="2"/>
      </rPr>
      <t xml:space="preserve"> Información Base de datos INCODER</t>
    </r>
    <r>
      <rPr>
        <sz val="11"/>
        <color indexed="8"/>
        <rFont val="Arial"/>
        <family val="2"/>
      </rPr>
      <t xml:space="preserve">. La inscripción de un predio en el registro de tierras despojadas requiere de una serie de validaciones que debe efectuar la Unidad a través de las bases de datos de las entidades involucradas en el proceso, permitiendo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baldíos de propiedad del estado, así como la adjudicación de los mismos. </t>
    </r>
  </si>
  <si>
    <r>
      <t xml:space="preserve">INCODER. </t>
    </r>
    <r>
      <rPr>
        <b/>
        <sz val="11"/>
        <color indexed="8"/>
        <rFont val="Arial"/>
        <family val="2"/>
      </rPr>
      <t>ACES - Etnias:</t>
    </r>
    <r>
      <rPr>
        <sz val="11"/>
        <color indexed="8"/>
        <rFont val="Arial"/>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</si>
  <si>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t>Diseñar y publicar un  procedimiento, que contenga controles relacionados con la adquisición de predios para comunidades étnicas.</t>
  </si>
  <si>
    <r>
      <rPr>
        <b/>
        <sz val="11"/>
        <color indexed="8"/>
        <rFont val="Arial"/>
        <family val="2"/>
      </rPr>
      <t xml:space="preserve">Hallazgo 15. </t>
    </r>
    <r>
      <rPr>
        <sz val="11"/>
        <color indexed="8"/>
        <rFont val="Arial"/>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</si>
  <si>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t>Establecer en la política de cierre de vigencia los requisitos para la constitución de cuentas por pagar.</t>
  </si>
  <si>
    <t>Posible insuficiencia o inexistencia de instrumentos para la atención de denuncias</t>
  </si>
  <si>
    <t>Posible insuficiencia o inexistencia de seguimiento al estado de los procesos disciplinarios de la entidad</t>
  </si>
  <si>
    <t>Realizar un seguimiento al estado de los procesos disciplinarios de la Agencia</t>
  </si>
  <si>
    <r>
      <rPr>
        <b/>
        <sz val="11"/>
        <color indexed="8"/>
        <rFont val="Arial"/>
        <family val="2"/>
      </rPr>
      <t>Hallazgo 3.</t>
    </r>
    <r>
      <rPr>
        <sz val="11"/>
        <color indexed="8"/>
        <rFont val="Arial"/>
        <family val="2"/>
      </rPr>
      <t xml:space="preserve">  Se verificaron tres predios ubicados en el municipio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</si>
  <si>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family val="2"/>
      </rPr>
      <t>Hallazgo 5.</t>
    </r>
    <r>
      <rPr>
        <sz val="11"/>
        <color indexed="8"/>
        <rFont val="Arial"/>
        <family val="2"/>
      </rPr>
      <t xml:space="preserve">  Se verificaron diez  predios ubicados en el municipio de Pto Lopez - Meta, los cuales provienen de adjudicación de Baldíos y suman el área de 3104 has, sobrepasando la UAF que para esta zona se encuentra entre 680 a 920 has contraviniendo con la función expresa del párrafo 9 del art 72  Ley 160 /94, generando  detrimento en le patrimonio de la Nación en la cuantía de $6.694.093.980, ...</t>
    </r>
  </si>
  <si>
    <r>
      <rPr>
        <b/>
        <sz val="11"/>
        <color indexed="8"/>
        <rFont val="Arial"/>
        <family val="2"/>
      </rPr>
      <t xml:space="preserve">Hallazgo 6. </t>
    </r>
    <r>
      <rPr>
        <sz val="11"/>
        <color indexed="8"/>
        <rFont val="Arial"/>
        <family val="2"/>
      </rPr>
      <t xml:space="preserve"> Se verificaron tres predios ubicados en el municipio de Pto Lopez - Meta, los cuales provienen de adjudicación de Baldíos y suman el área de 2953 has, sobrepasando la UAF que para esta zona se encuentra entre 680 a 920 has contraviniendo con la función expresa del párrafo 9 del art 72 Ley 160/94, generando un presunto detrimento en le patrimonio de la Nación en la cuantía de $5.678.100.875</t>
    </r>
  </si>
  <si>
    <r>
      <rPr>
        <b/>
        <sz val="11"/>
        <color indexed="8"/>
        <rFont val="Arial"/>
        <family val="2"/>
      </rPr>
      <t xml:space="preserve">Hallazgo 7. </t>
    </r>
    <r>
      <rPr>
        <sz val="11"/>
        <color indexed="8"/>
        <rFont val="Arial"/>
        <family val="2"/>
      </rPr>
      <t xml:space="preserve"> Se verificaron tres  predios ubicados en el municipio de Pto Lopez - Meta, los cuales provienen de adjudicación de Baldíos y suman el área de 2550 has, sobrepasando la UAF que para esta zona se encuentra entre 680 a 920 has contraviniendo con la función expresa del párrafo 9 del art 72 Ley 160 /94, generando  detrimento en le patrimonio de la Nación en la cuantía de $723.320.600, ...</t>
    </r>
  </si>
  <si>
    <r>
      <rPr>
        <b/>
        <sz val="11"/>
        <color indexed="8"/>
        <rFont val="Arial"/>
        <family val="2"/>
      </rPr>
      <t xml:space="preserve">Hallazgo 8.  </t>
    </r>
    <r>
      <rPr>
        <sz val="11"/>
        <color indexed="8"/>
        <rFont val="Arial"/>
        <family val="2"/>
      </rPr>
      <t>Se verificaron cinco predios ubicados en los municipios Santa Rosalía y la primavera (Vichada) los cuales provienen de adjudicación de Baldíos y suman el área de 6585 has sobrepasando la UAF que para esta zona se encuentra entre 946 y 1294 has contraviniendo con la función expresa del N° 9 del art 72  Ley 160/94, generando  detrimento en el patrimonio de la Nación en la cuantía de $758254000...</t>
    </r>
  </si>
  <si>
    <r>
      <rPr>
        <b/>
        <sz val="11"/>
        <color indexed="8"/>
        <rFont val="Arial"/>
        <family val="2"/>
      </rPr>
      <t>Hallazgo 30.</t>
    </r>
    <r>
      <rPr>
        <sz val="11"/>
        <color indexed="8"/>
        <rFont val="Arial"/>
        <family val="2"/>
      </rPr>
      <t xml:space="preserve"> (A). El avance en las metas físicas proyectadas para la vigencia 2013, es deficiente, afectándose el cumplimiento de los objetivos sociales de ordenamiento productivo que se pretenden con el proyecto.</t>
    </r>
    <r>
      <rPr>
        <b/>
        <sz val="11"/>
        <color indexed="8"/>
        <rFont val="Arial"/>
        <family val="2"/>
      </rPr>
      <t xml:space="preserve"> </t>
    </r>
  </si>
  <si>
    <r>
      <rPr>
        <b/>
        <sz val="11"/>
        <color indexed="8"/>
        <rFont val="Arial"/>
        <family val="2"/>
      </rPr>
      <t>Hallazgo 35.</t>
    </r>
    <r>
      <rPr>
        <sz val="11"/>
        <color indexed="8"/>
        <rFont val="Arial"/>
        <family val="2"/>
      </rPr>
      <t xml:space="preserve"> Base de Datos Sistema de Información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</si>
  <si>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family val="2"/>
      </rPr>
      <t>Hallazgo 69.</t>
    </r>
    <r>
      <rPr>
        <sz val="11"/>
        <color indexed="8"/>
        <rFont val="Arial"/>
        <family val="2"/>
      </rPr>
      <t xml:space="preserve">  Inventario Fondo Nacional Agrario.
La entidad no ha realizado la depuración de los inventarios por seccionales a pesar de que estos se entregaron en la vigencia 2012 y en el 2013, no se realizó la depuración debida, por lo tanto esta cuenta presenta incertidumbre $101.402.6 millones valor registrado en predios no aptos.</t>
    </r>
  </si>
  <si>
    <r>
      <rPr>
        <b/>
        <sz val="11"/>
        <color indexed="8"/>
        <rFont val="Arial"/>
        <family val="2"/>
      </rPr>
      <t>Hallazgo 73.</t>
    </r>
    <r>
      <rPr>
        <sz val="11"/>
        <color indexed="8"/>
        <rFont val="Arial"/>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cumplimiento de los requisitos legales por no haberse recibido el  servicio contratado,</t>
    </r>
  </si>
  <si>
    <t>Se observó cuadro de mando de control, el cual incluye los indicadores definidos para cada uno de los objetivos y perspectivas definidas.</t>
  </si>
  <si>
    <r>
      <rPr>
        <b/>
        <sz val="11"/>
        <color indexed="8"/>
        <rFont val="Arial"/>
        <family val="2"/>
      </rPr>
      <t>Hallazgo 9.</t>
    </r>
    <r>
      <rPr>
        <sz val="11"/>
        <color indexed="8"/>
        <rFont val="Arial"/>
        <family val="2"/>
      </rPr>
      <t xml:space="preserve"> Comité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</si>
  <si>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t>Se evidenciaron los registros de asistencia de las diferentes jornadas de mesas de trabajo realizadas los días 13,17,18,19 y 30 de octubre de 2017 por la Secretaria general y el apoyo del Grupo Interno de Gestión Contractual</t>
  </si>
  <si>
    <r>
      <rPr>
        <b/>
        <sz val="11"/>
        <color indexed="8"/>
        <rFont val="Arial"/>
        <family val="2"/>
      </rPr>
      <t>Hallazgo 20</t>
    </r>
    <r>
      <rPr>
        <sz val="11"/>
        <color indexed="8"/>
        <rFont val="Arial"/>
        <family val="2"/>
      </rPr>
      <t xml:space="preserve">. </t>
    </r>
    <r>
      <rPr>
        <b/>
        <sz val="11"/>
        <color indexed="8"/>
        <rFont val="Arial"/>
        <family val="2"/>
      </rPr>
      <t>Proyecto productivo SIT-01.-2009-C1-ANT-MEd-08</t>
    </r>
    <r>
      <rPr>
        <sz val="11"/>
        <color indexed="8"/>
        <rFont val="Arial"/>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campesinas del proyecto productivo para el logro del objeto social propuesto y se vencieron los términos para el desembolso de 31 millones por concepto de subsidio pendiente por desembolsar, por perder vigencia de acuerdo a los términos establecidos; lo anterior por deficiencias de gestión en la realización del proyecto, lo que no permite el cumplimiento de la misión institucional, en contravía el desarrollo rural. </t>
    </r>
  </si>
  <si>
    <t>Posible inexistencia o insuficiencia de controles en procedimiento para el desembolso o trámite de los subsidios requeridos por los beneficiarios</t>
  </si>
  <si>
    <t>Posible inexistencia de controles en procedimiento para el desembolso o trámite de los subsidios requeridos por los beneficiarios.</t>
  </si>
  <si>
    <r>
      <rPr>
        <b/>
        <sz val="11"/>
        <color indexed="8"/>
        <rFont val="Arial"/>
        <family val="2"/>
      </rPr>
      <t>Hallazgo 24.</t>
    </r>
    <r>
      <rPr>
        <sz val="11"/>
        <color indexed="8"/>
        <rFont val="Arial"/>
        <family val="2"/>
      </rPr>
      <t xml:space="preserve"> </t>
    </r>
    <r>
      <rPr>
        <b/>
        <sz val="11"/>
        <color indexed="8"/>
        <rFont val="Arial"/>
        <family val="2"/>
      </rPr>
      <t xml:space="preserve">Impacto de inversión en compra de predio y proyecto productivo. </t>
    </r>
    <r>
      <rPr>
        <sz val="11"/>
        <color indexed="8"/>
        <rFont val="Arial"/>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caracterizar técnicamente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</si>
  <si>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family val="2"/>
      </rPr>
      <t>Hallazgo 25.</t>
    </r>
    <r>
      <rPr>
        <sz val="11"/>
        <color indexed="8"/>
        <rFont val="Arial"/>
        <family val="2"/>
      </rPr>
      <t xml:space="preserve"> </t>
    </r>
    <r>
      <rPr>
        <b/>
        <sz val="11"/>
        <color indexed="8"/>
        <rFont val="Arial"/>
        <family val="2"/>
      </rPr>
      <t xml:space="preserve">Evaluación ambiental de predios en la adjudicación del Subsidio Integral para la Adquisición de Tierras. </t>
    </r>
    <r>
      <rPr>
        <sz val="11"/>
        <color indexed="8"/>
        <rFont val="Arial"/>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soporte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</si>
  <si>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t>Diseñar y socializar tres  procedimientos:  1) Materialización del subsidio-Apoyo para cubrir los requerimientos financieros. 2) Adjudicación del Subsidio Integral de Reforma Agraria y 3) Materialización del subsidio-Adquisición del predio.</t>
  </si>
  <si>
    <t xml:space="preserve">Diseñar y publicar un  procedimiento, que contenga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</si>
  <si>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r>
      <rPr>
        <b/>
        <sz val="11"/>
        <color indexed="8"/>
        <rFont val="Arial"/>
        <family val="2"/>
      </rPr>
      <t>Hallazgo 35</t>
    </r>
    <r>
      <rPr>
        <sz val="11"/>
        <color indexed="8"/>
        <rFont val="Arial"/>
        <family val="2"/>
      </rPr>
      <t xml:space="preserve">. </t>
    </r>
    <r>
      <rPr>
        <b/>
        <sz val="11"/>
        <color indexed="8"/>
        <rFont val="Arial"/>
        <family val="2"/>
      </rPr>
      <t>Devolución del 50% del valor en las entregas de suministros a los beneficiarios.</t>
    </r>
    <r>
      <rPr>
        <sz val="11"/>
        <color indexed="8"/>
        <rFont val="Arial"/>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</si>
  <si>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t>Realizar una socialización de los proyectos de inversión que se gestionen para etnias con el personal d e la Dirección de Asuntos Étnicos</t>
  </si>
  <si>
    <r>
      <rPr>
        <b/>
        <sz val="11"/>
        <color indexed="8"/>
        <rFont val="Arial"/>
        <family val="2"/>
      </rPr>
      <t>Hallazgo 40.</t>
    </r>
    <r>
      <rPr>
        <sz val="11"/>
        <color indexed="8"/>
        <rFont val="Arial"/>
        <family val="2"/>
      </rPr>
      <t xml:space="preserve"> </t>
    </r>
    <r>
      <rPr>
        <b/>
        <sz val="11"/>
        <color indexed="8"/>
        <rFont val="Arial"/>
        <family val="2"/>
      </rPr>
      <t xml:space="preserve">Subcontratos compra de suministros Convenio 619. </t>
    </r>
    <r>
      <rPr>
        <sz val="11"/>
        <color indexed="8"/>
        <rFont val="Arial"/>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concentración de la contratación, falta de capacidad del contratista para dar cumplimiento con las entregas en los plazos, el contratista subcontrata, no se conformo comité de compras.</t>
    </r>
  </si>
  <si>
    <r>
      <rPr>
        <b/>
        <sz val="11"/>
        <color indexed="8"/>
        <rFont val="Arial"/>
        <family val="2"/>
      </rPr>
      <t>Hallazgo  41. Justificación pagos Convenio 619 de 2014.</t>
    </r>
    <r>
      <rPr>
        <sz val="11"/>
        <color indexed="8"/>
        <rFont val="Arial"/>
        <family val="2"/>
      </rPr>
      <t xml:space="preserve"> los soportes para el pago del segundo desembolso se presentan debilidades: las actas del comité coordinador no se evidencia la revisión análisis y conceptualización del 2do informe, la certificación del supervisor no se evidencias fechas, la planilla de aportes que se adjunta no corresponde al mes pagado.  </t>
    </r>
  </si>
  <si>
    <r>
      <rPr>
        <b/>
        <sz val="11"/>
        <color indexed="8"/>
        <rFont val="Arial"/>
        <family val="2"/>
      </rPr>
      <t xml:space="preserve">Hallazgo 43. Propiedad de equipos adquiridos con cargo al Convenio 619 de 2014. </t>
    </r>
    <r>
      <rPr>
        <sz val="11"/>
        <color indexed="8"/>
        <rFont val="Arial"/>
        <family val="2"/>
      </rPr>
      <t>Durante la ejecución del convenio se han adquirido equipos por valor de 414 millones. El convenio no estipula el destino final de los bienes o equipos adquiridos con los aportes del Incoder.</t>
    </r>
  </si>
  <si>
    <r>
      <rPr>
        <b/>
        <sz val="11"/>
        <color indexed="8"/>
        <rFont val="Arial"/>
        <family val="2"/>
      </rPr>
      <t>Hallazgo 44</t>
    </r>
    <r>
      <rPr>
        <sz val="11"/>
        <color indexed="8"/>
        <rFont val="Arial"/>
        <family val="2"/>
      </rPr>
      <t xml:space="preserve">. </t>
    </r>
    <r>
      <rPr>
        <b/>
        <sz val="11"/>
        <color indexed="8"/>
        <rFont val="Arial"/>
        <family val="2"/>
      </rPr>
      <t xml:space="preserve">Estados Financieros convenio 619 de 2014. </t>
    </r>
    <r>
      <rPr>
        <sz val="11"/>
        <color indexed="8"/>
        <rFont val="Arial"/>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 2649 del 93, por lo que no se conoce el estado real del convenio y de las inversiones.</t>
    </r>
  </si>
  <si>
    <t>Posible desconocimiento por parte del personal del proceso contable de los requerimientos vigentes para la elaboración de las notas a los estados financieros</t>
  </si>
  <si>
    <r>
      <rPr>
        <b/>
        <sz val="11"/>
        <color indexed="8"/>
        <rFont val="Arial"/>
        <family val="2"/>
      </rPr>
      <t>Hallazgo 46.</t>
    </r>
    <r>
      <rPr>
        <sz val="11"/>
        <color indexed="8"/>
        <rFont val="Arial"/>
        <family val="2"/>
      </rPr>
      <t xml:space="preserve"> </t>
    </r>
    <r>
      <rPr>
        <b/>
        <sz val="11"/>
        <color indexed="8"/>
        <rFont val="Arial"/>
        <family val="2"/>
      </rPr>
      <t xml:space="preserve">Participación del Incoder. Contrato interadministrativo 579 de 2014. </t>
    </r>
    <r>
      <rPr>
        <sz val="11"/>
        <color indexed="8"/>
        <rFont val="Arial"/>
        <family val="2"/>
      </rPr>
      <t xml:space="preserve">  SINCHI (Implementación de modelos prácticos de producción piscícola de consumo humano -programa cadenas productivas sostenibles) segunda fase del Plan Fronteras del Plan Estratégico del Ministerio de Relaciones Exteriores, que persigue el desarrollo fronterizo sin distingo de la población beneficiaria</t>
    </r>
  </si>
  <si>
    <r>
      <rPr>
        <b/>
        <sz val="11"/>
        <color indexed="8"/>
        <rFont val="Arial"/>
        <family val="2"/>
      </rPr>
      <t>Hallazgo 47.</t>
    </r>
    <r>
      <rPr>
        <sz val="11"/>
        <color indexed="8"/>
        <rFont val="Arial"/>
        <family val="2"/>
      </rPr>
      <t xml:space="preserve"> </t>
    </r>
    <r>
      <rPr>
        <b/>
        <sz val="11"/>
        <color indexed="8"/>
        <rFont val="Arial"/>
        <family val="2"/>
      </rPr>
      <t>Supervisión Contrato Interadministrativo 579 de 2014 SINCH</t>
    </r>
    <r>
      <rPr>
        <sz val="11"/>
        <color indexed="8"/>
        <rFont val="Arial"/>
        <family val="2"/>
      </rPr>
      <t>I. Las funciones de supervisión serán ejercidas por coordinador del grupo interno de trabajo del Plan fronteras, subgerente de promoción y Director del Instituto SINCHI. Se evidencia concentración de funciones del subgerente de promoción</t>
    </r>
  </si>
  <si>
    <r>
      <rPr>
        <b/>
        <sz val="11"/>
        <color indexed="8"/>
        <rFont val="Arial"/>
        <family val="2"/>
      </rPr>
      <t>Hallazgo 48.</t>
    </r>
    <r>
      <rPr>
        <sz val="11"/>
        <color indexed="8"/>
        <rFont val="Arial"/>
        <family val="2"/>
      </rPr>
      <t xml:space="preserve"> </t>
    </r>
    <r>
      <rPr>
        <b/>
        <sz val="11"/>
        <color indexed="8"/>
        <rFont val="Arial"/>
        <family val="2"/>
      </rPr>
      <t>Pagos Contrato 579 de 2014 - Instituto Amazónico de investigación Científica - SINCHI.</t>
    </r>
    <r>
      <rPr>
        <sz val="11"/>
        <color indexed="8"/>
        <rFont val="Arial"/>
        <family val="2"/>
      </rPr>
      <t xml:space="preserve"> Debilidades en la orden de pago presupuestal: fecha de recibo de la certificación del supervisor ni el periodo certificado, en los informes adjuntos no se observa evidencia de avance del contrato.</t>
    </r>
  </si>
  <si>
    <t>No aplica. Actividad ejecutada con corte al II Semestre del 2018.</t>
  </si>
  <si>
    <r>
      <rPr>
        <b/>
        <sz val="11"/>
        <color indexed="8"/>
        <rFont val="Arial"/>
        <family val="2"/>
      </rPr>
      <t>Hallazgo 51. Informe de gestión - ejecución metas físicas y presupuesto implementación del Ordenamiento, Protección y Regularización de Tierras a nivel nacional 2014.</t>
    </r>
    <r>
      <rPr>
        <sz val="11"/>
        <color indexed="8"/>
        <rFont val="Arial"/>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family val="2"/>
      </rPr>
      <t>. .</t>
    </r>
  </si>
  <si>
    <r>
      <rPr>
        <b/>
        <sz val="11"/>
        <color indexed="8"/>
        <rFont val="Arial"/>
        <family val="2"/>
      </rPr>
      <t>Hallazgo 52</t>
    </r>
    <r>
      <rPr>
        <sz val="11"/>
        <color indexed="8"/>
        <rFont val="Arial"/>
        <family val="2"/>
      </rPr>
      <t>.</t>
    </r>
    <r>
      <rPr>
        <b/>
        <sz val="11"/>
        <color indexed="8"/>
        <rFont val="Arial"/>
        <family val="2"/>
      </rPr>
      <t xml:space="preserve"> Formalización de parcelas del Fondo Nacional Agrario.</t>
    </r>
    <r>
      <rPr>
        <sz val="11"/>
        <color indexed="8"/>
        <rFont val="Arial"/>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</si>
  <si>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t>Posibles deficiencias en el cruce de bases de datos de diferentes fuentes de información</t>
  </si>
  <si>
    <t>Realizar cruce de bases de datos con la Superintendencia de Notariado y Registro para identificar predios del FNA que ya hayan sido registrados para actualizar el BPM.</t>
  </si>
  <si>
    <t>Realizar cruce de bases de datos con la Superintendencia de Notariado y Registro para identificar predios del FNA que ya hayan sido registrados para actualizar el BPM</t>
  </si>
  <si>
    <t>La actividad se encuentra dentro de los términos de cumplimiento establecidos, sin embargo, se ha avanzado en la identificación preliminar de los predios.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</si>
  <si>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</si>
  <si>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Posible inexistencia de controles en procedimiento para la notificación de resoluciones de adjudicación y/o desconocimiento de las disposiciones existentes por parte de quienes intervienen en la ejecución d e la actividad</t>
  </si>
  <si>
    <r>
      <rPr>
        <b/>
        <sz val="11"/>
        <color theme="1"/>
        <rFont val="Arial"/>
        <family val="2"/>
      </rPr>
      <t xml:space="preserve">22/01/2018.  </t>
    </r>
    <r>
      <rPr>
        <sz val="11"/>
        <color theme="1"/>
        <rFont val="Arial"/>
        <family val="2"/>
      </rPr>
      <t xml:space="preserve">Se elaboró una guía metodológica para el cálculo de las Unidades Agrícolas Familiares, UAF.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</si>
  <si>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64.</t>
    </r>
    <r>
      <rPr>
        <sz val="11"/>
        <color indexed="8"/>
        <rFont val="Arial"/>
        <family val="2"/>
      </rPr>
      <t xml:space="preserve"> </t>
    </r>
    <r>
      <rPr>
        <b/>
        <sz val="11"/>
        <color indexed="8"/>
        <rFont val="Arial"/>
        <family val="2"/>
      </rPr>
      <t>Liquidación Convenio 781/2011</t>
    </r>
    <r>
      <rPr>
        <sz val="11"/>
        <color indexed="8"/>
        <rFont val="Arial"/>
        <family val="2"/>
      </rPr>
      <t xml:space="preserve">. Banco Agrario-Incoder. </t>
    </r>
  </si>
  <si>
    <r>
      <rPr>
        <b/>
        <sz val="11"/>
        <color indexed="8"/>
        <rFont val="Arial"/>
        <family val="2"/>
      </rPr>
      <t>Hallazgo No. 68. Información del proceso administración de predios del Fondo Nacional Agrario - FNA.</t>
    </r>
    <r>
      <rPr>
        <sz val="11"/>
        <color indexed="8"/>
        <rFont val="Arial"/>
        <family val="2"/>
      </rPr>
      <t xml:space="preserve">  La Dirección Territorial informó que adelantó 9 trámites en la vigencia 2014, pese no se acato orden judicial. Se observa que son 10 actuaciones las que se adelantaron en la vigencia 2014. Los procedimientos de FNA y gestión documental no son aplicados. La  base de datos entregada por la Territorial en Norte de Santander, contiene información inexacta y no genera confiabilidad</t>
    </r>
  </si>
  <si>
    <t>Posible inexistencia de lineamientos para la adjudicación de titulación de baldíos reservado.</t>
  </si>
  <si>
    <r>
      <rPr>
        <b/>
        <sz val="11"/>
        <color indexed="8"/>
        <rFont val="Arial"/>
        <family val="2"/>
      </rPr>
      <t>Hallazgo 110.</t>
    </r>
    <r>
      <rPr>
        <sz val="11"/>
        <color indexed="8"/>
        <rFont val="Arial"/>
        <family val="2"/>
      </rPr>
      <t xml:space="preserve"> </t>
    </r>
    <r>
      <rPr>
        <b/>
        <sz val="11"/>
        <color indexed="8"/>
        <rFont val="Arial"/>
        <family val="2"/>
      </rPr>
      <t xml:space="preserve">Proceso de revocatoria directa. </t>
    </r>
    <r>
      <rPr>
        <sz val="11"/>
        <color indexed="8"/>
        <rFont val="Arial"/>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family val="2"/>
      </rPr>
      <t xml:space="preserve">l. </t>
    </r>
  </si>
  <si>
    <t>Posible inexistencia de instrumentos de planeación para descongestionar revocatorias</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</si>
  <si>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 Por lo anterior no se realizará plan de trabajo ya que ingresa como casos priorizados por la Subdirección, en el cual se iniciará el trámite correspondiente si es procedente ó no el trámite de revocatorias.</t>
  </si>
  <si>
    <r>
      <rPr>
        <b/>
        <sz val="11"/>
        <color indexed="8"/>
        <rFont val="Arial"/>
        <family val="2"/>
      </rPr>
      <t xml:space="preserve">Hallazgo 112. Procesos agrarios de extinción y clarificación de dominio.  </t>
    </r>
    <r>
      <rPr>
        <sz val="11"/>
        <color indexed="8"/>
        <rFont val="Arial"/>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</si>
  <si>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t>Expedir decisiones de fondo, respecto a los procesos agrarios provenientes del extinto INCODER, con el fin de ordenar el territorios en cuanto a su tenencia, ocupación y aprovechamiento.</t>
  </si>
  <si>
    <t>22/01/2018.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
Acta No. 02  CICCI sesión del  24/10/2017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</si>
  <si>
    <r>
      <rPr>
        <b/>
        <sz val="11"/>
        <color indexed="8"/>
        <rFont val="Arial"/>
        <family val="2"/>
      </rPr>
      <t>Hallazgo No. 115.</t>
    </r>
    <r>
      <rPr>
        <sz val="11"/>
        <color indexed="8"/>
        <rFont val="Arial"/>
        <family val="2"/>
      </rPr>
      <t xml:space="preserve"> </t>
    </r>
    <r>
      <rPr>
        <b/>
        <sz val="11"/>
        <color indexed="8"/>
        <rFont val="Arial"/>
        <family val="2"/>
      </rPr>
      <t>Debido proceso en los términos para interponer recurso de reposición conforme a la normatividad vigente.</t>
    </r>
    <r>
      <rPr>
        <sz val="11"/>
        <color indexed="8"/>
        <rFont val="Arial"/>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</si>
  <si>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family val="2"/>
      </rPr>
      <t>Hallazgo 119.</t>
    </r>
    <r>
      <rPr>
        <sz val="11"/>
        <color indexed="8"/>
        <rFont val="Arial"/>
        <family val="2"/>
      </rPr>
      <t xml:space="preserve"> </t>
    </r>
    <r>
      <rPr>
        <b/>
        <sz val="11"/>
        <color indexed="8"/>
        <rFont val="Arial"/>
        <family val="2"/>
      </rPr>
      <t xml:space="preserve">Constitución Rezago Presupuestal. </t>
    </r>
    <r>
      <rPr>
        <sz val="11"/>
        <color indexed="8"/>
        <rFont val="Arial"/>
        <family val="2"/>
      </rPr>
      <t xml:space="preserve">En la ejecución presupuestal de la entidad a 31 de diciembre de 2014, las obligaciones ascendieron a $399.211 millones y se constituyó un rezago presupuestal por $158.935 millones equivalentes al 40% de lo obligado. Cuentas por Pagar, por valor de $83.805.5 millones a nombre de los beneficiarios, sin cumplir requisitos.... </t>
    </r>
  </si>
  <si>
    <r>
      <rPr>
        <b/>
        <sz val="11"/>
        <color indexed="8"/>
        <rFont val="Arial"/>
        <family val="2"/>
      </rPr>
      <t>Hallazgo 149.</t>
    </r>
    <r>
      <rPr>
        <sz val="11"/>
        <color indexed="8"/>
        <rFont val="Arial"/>
        <family val="2"/>
      </rPr>
      <t xml:space="preserve"> </t>
    </r>
    <r>
      <rPr>
        <b/>
        <sz val="11"/>
        <color indexed="8"/>
        <rFont val="Arial"/>
        <family val="2"/>
      </rPr>
      <t xml:space="preserve">Bienes Fondo Nacional Agrario. </t>
    </r>
    <r>
      <rPr>
        <sz val="11"/>
        <color indexed="8"/>
        <rFont val="Arial"/>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indígenas  no tienen tramite de registro, y están debiendo impuestos</t>
    </r>
  </si>
  <si>
    <r>
      <rPr>
        <b/>
        <sz val="11"/>
        <color theme="1"/>
        <rFont val="Arial"/>
        <family val="2"/>
      </rPr>
      <t xml:space="preserve">22/01/2018.  </t>
    </r>
    <r>
      <rPr>
        <sz val="11"/>
        <color theme="1"/>
        <rFont val="Arial"/>
        <family val="2"/>
      </rPr>
      <t xml:space="preserve"> 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</si>
  <si>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162.</t>
    </r>
    <r>
      <rPr>
        <sz val="11"/>
        <color indexed="8"/>
        <rFont val="Arial"/>
        <family val="2"/>
      </rPr>
      <t xml:space="preserve"> </t>
    </r>
    <r>
      <rPr>
        <b/>
        <sz val="11"/>
        <color indexed="8"/>
        <rFont val="Arial"/>
        <family val="2"/>
      </rPr>
      <t xml:space="preserve">Cumplimiento de términos adjudicación predios. </t>
    </r>
    <r>
      <rPr>
        <sz val="11"/>
        <color indexed="8"/>
        <rFont val="Arial"/>
        <family val="2"/>
      </rPr>
      <t xml:space="preserve"> Los predios denominados La Moravia y La Siberia del Municipio de Guática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</si>
  <si>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family val="2"/>
      </rPr>
      <t>Hallazgo 36. Pago de Impuestos Municipales de 39 Predios del Fondo Nacional Agrario ubicados en el Distrito de Riego RUT (D27).</t>
    </r>
    <r>
      <rPr>
        <sz val="11"/>
        <color indexed="8"/>
        <rFont val="Arial"/>
        <family val="2"/>
      </rPr>
      <t xml:space="preserve"> Según las administraciones municipales de las Alcaldías de Roldanillo, La Unión y Toro, donde se encuentra ubicado el Distrito de Riego RUT, existen 39 predios a nombre del INCODER e INCORA, valorados catastralmente en $1.724 millones y presentan deudas por</t>
    </r>
  </si>
  <si>
    <t>Establecer el procedimiento del Subsidio Integral de Reforma Agraria de acuerdo con la nueva estructura de ANT incluyendo mecanismos de control y seguimiento de lo planificado.</t>
  </si>
  <si>
    <t>Establecer el procedimiento del Subsidio Integral de Reforma Agraria de acuerdo con la nueva estructura de ANT incluyendo mecanismos de control y seguimiento de la ejecución presupuestal de los proyectos, de conformidad con las competencias de la ANT en el marco del Decreto 2363 del 2015 y en la articulación con la ADR como idóneo en los componentes productivos posterior a la adjudicación</t>
  </si>
  <si>
    <t>Establecer política en materia de gestión documental en la Entidad</t>
  </si>
  <si>
    <t>Elaborar un instrumento que establezca la política para el manejo y control de la gestión documental en concordancia con los lineamientos dados por el Archivo General de la Nación</t>
  </si>
  <si>
    <t>Establecer el procedimiento del Subsidio Integral de Reforma Agraria de acuerdo con la nueva estructura de ANT incluyendo mecanismos de control y seguimiento de los comités de compra, de conformidad con las competencias de la ANT en el marco del Decreto 2363 del 2015 y en la articulación con la ADR como idóneo en los componentes productivos posterior a la adjudicación del predio.</t>
  </si>
  <si>
    <t>Por ser el IGAC  la máxima autoridad nacional en los temas de avalúos comerciales y estudios de suelos, dentro de nuestro proceso de control de calidad de avalúos, no podríamos entrar a controvertir las unidades fisiográficas tenidas en cuenta en la realización del avalúo comercial realizado, ya que entraríamos a afectar sus competencias misionales.</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</si>
  <si>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cumplimiento de la acción hasta el próximo 28/02/2017</t>
  </si>
  <si>
    <t>Capacitar a los servidores públicos de la Dirección de Asuntos Étnicos de la ANT en el correcto archivo de expedientes conforme al Decreto 1071 de 2015 y de acuerdo con la reglamentación del Archivo General de la Nación (Decreto 1080 de 2015)</t>
  </si>
  <si>
    <r>
      <rPr>
        <b/>
        <sz val="11"/>
        <color indexed="8"/>
        <rFont val="Arial"/>
        <family val="2"/>
      </rPr>
      <t>Hallazgo 63.  Cumplimiento de las obligaciones  de los contratos de arrendamiento de los predios ubicados en Islas del Rosario, administrados por el Incoder (D32) (F7).</t>
    </r>
    <r>
      <rPr>
        <sz val="11"/>
        <color indexed="8"/>
        <rFont val="Arial"/>
        <family val="2"/>
      </rPr>
      <t xml:space="preserve"> La CGR realizó revisión selectiva, de los contratos de arrendamiento que suscribió la Unidad Nacional de Tierras Rurales UNAT , sobre predios baldíos ubicados en el corregimiento de Barú, Distrito de Cartagena de Indias</t>
    </r>
  </si>
  <si>
    <t>Hallazgo 1. Informes de supervisión y contratistas contratos de prestación de servicios 020, 022, 029, 035, 036, 037, 052, 069, 103,107, 108 y 150 de 2016.
No obstante lo anterior y analizados los informes de "supervisión e informes de actividades" de los contratos de prestación de servicios 020, 022, 029, 035, 036, 037, 052, 069, 103,107, 108 y 150 de 2016, se evidencia que la supervisión avala y certifica actividades de los contratistas, sin exigir los correspondientes soportes e informes que acrediten el efectivo cumplimiento de las mismas,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se observa que en los informes de supervisión no se realiza el análisis técnico, administrativo y financiero que exige el ejercicio de supervisión, indistintamente de la modalidad de contratación.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Respuesta de la entidad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Contraloría General de la República en el hallazgo objeto de análisis, así como las directrices establecidas por la Entidad en el memorando de designación de supervisión.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gestión”, su desarrollo se ve reflejado en el avance de la gestión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/Ministerio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incorporar en la carpeta contractual todos los soportes de cada una de las actividades adelantadas por cada contratista en los diferentes escenarios (gestión técnica en terntorio, preparación de documentos, conformación de expedientes, ce/elaboración de actos contractual/es, atención a requerimientos de particulares o institucionales, reuniones, intercambio de comunicaciones mediante correos electrónicos, adelantamiento de actividades administrativas, etc.) implicaría para la Entidad incumplir la Directiva Presidencia 004 “Eficiencia Administrativa y Lineamientos de la Política Cero Papel en la Administración Pública”, así como incurrir en mayores gastos.
En atención a lo expuesto, la Agencia atentamente se permite solicitar el retiro de la observación al informe final.
Análisis de la respuesta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 revisados los diferentes expedientes contractuales, no se observan los informes presentados por el contratista, que den cuenta de sus actividades soportadas y de la exigencia por parte del supervisor a los mismos (solo se vislumbra un documento con una lista de chequeo).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en lo que respecta al cumplimiento de la Directiva 0004 de la Presidencia de la República, para la CGR es claro que exigir los correspondientes soportes de actividades y los informes dispuestos contractualmente, de ninguna manera vulnera dicha directriz, por cuanto no se está exigiendo más de lo que la misma ley y el contrato, establecen para un adecuado y oportuno ejercicio de supervisión.</t>
  </si>
  <si>
    <t xml:space="preserve">Desarrollo e Implementación de una herramienta de apoyo a la supervisión </t>
  </si>
  <si>
    <t>Pagos sin los soportes correspondientes
No disponibilidad del análisis técnico, administrativo y financiero 
Los informes presentados por los contratistas no están disponibles</t>
  </si>
  <si>
    <r>
      <rPr>
        <b/>
        <sz val="11"/>
        <color indexed="8"/>
        <rFont val="Arial"/>
        <family val="2"/>
      </rPr>
      <t>Hallazgo 2.</t>
    </r>
    <r>
      <rPr>
        <sz val="11"/>
        <color indexed="8"/>
        <rFont val="Arial"/>
        <family val="2"/>
      </rPr>
      <t xml:space="preserve"> </t>
    </r>
    <r>
      <rPr>
        <b/>
        <sz val="11"/>
        <color indexed="8"/>
        <rFont val="Arial"/>
        <family val="2"/>
      </rPr>
      <t>Soportabilidad contable gastos operativos Convenio 137 de 2016.</t>
    </r>
    <r>
      <rPr>
        <sz val="11"/>
        <color indexed="8"/>
        <rFont val="Arial"/>
        <family val="2"/>
      </rPr>
      <t xml:space="preserve">
No obstante lo anterior y verificada la ejecución financiera a corte 31 de diciembre de 2016 (folio 276), se evidenció que por concepto de gastos administrativos se ejecutaron $582,31 millones,</t>
    </r>
    <r>
      <rPr>
        <sz val="11"/>
        <color rgb="FFFF0000"/>
        <rFont val="Arial"/>
        <family val="2"/>
      </rPr>
      <t xml:space="preserve"> gastos que no se encuentran soportados en el expediente documental y que no permiten demostrar su ejecución real y su relación para con el objeto del convenio.</t>
    </r>
    <r>
      <rPr>
        <sz val="11"/>
        <color indexed="8"/>
        <rFont val="Arial"/>
        <family val="2"/>
      </rPr>
      <t xml:space="preserve">
Lo expuesto denota debilidades en el ejercicio de supervisión, por cuanto </t>
    </r>
    <r>
      <rPr>
        <sz val="11"/>
        <color rgb="FFFF0000"/>
        <rFont val="Arial"/>
        <family val="2"/>
      </rPr>
      <t>se certificaron ejecuciones y desembolsos sin corroborar los soportes que acreditara el cooperante para el efecto</t>
    </r>
    <r>
      <rPr>
        <sz val="11"/>
        <color indexed="8"/>
        <rFont val="Arial"/>
        <family val="2"/>
      </rPr>
      <t xml:space="preserve">, lo que generó una sobrestimación en la cuenta del gasto, distorsionando la ejecución real del convenio.
Así mismo, </t>
    </r>
    <r>
      <rPr>
        <sz val="11"/>
        <color rgb="FFFF0000"/>
        <rFont val="Arial"/>
        <family val="2"/>
      </rPr>
      <t>la constitución de la cuenta por pagar por valor de $1.929,98 millones no cumple los requisitos presupuestales establecidos para el efecto</t>
    </r>
    <r>
      <rPr>
        <sz val="11"/>
        <color indexed="8"/>
        <rFont val="Arial"/>
        <family val="2"/>
      </rPr>
      <t xml:space="preserve">, debiendo ser una reserva presupuesta!, por cuanto a corte de 31 de diciembre de 2016 no se había ejecutado el 60% del primer desembolso, tal y como se pactó en las cláusulas del convenio.
</t>
    </r>
    <r>
      <rPr>
        <b/>
        <sz val="11"/>
        <color indexed="8"/>
        <rFont val="Arial"/>
        <family val="2"/>
      </rPr>
      <t>Respuesta de la entidad</t>
    </r>
    <r>
      <rPr>
        <sz val="11"/>
        <color indexed="8"/>
        <rFont val="Arial"/>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estos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gastos operacionales del convenio, y que conforme al convenio marco, no se encontraban discriminados toda vez que los aportes constituían una suma global de los que derivaban los gastos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relación con el último aporte, se sujetó a que OIM hubiera “comprometido y/o pagado el 60% del primer desembolso, con el fin de que se puedan impulsar las actividades iniciales del convenio” (resaltado propio). En ese sentido, la condición para que se girase dicho aporte no era la ejecución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family val="2"/>
      </rPr>
      <t xml:space="preserve">
Análisis de la respuesta</t>
    </r>
    <r>
      <rPr>
        <sz val="11"/>
        <color indexed="8"/>
        <rFont val="Arial"/>
        <family val="2"/>
      </rPr>
      <t xml:space="preserve">
Analizada la respuesta que sobre el particular allegó la entidad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</si>
  <si>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family val="2"/>
      </rPr>
      <t xml:space="preserve">Hallazgo 3. Acciones de mejora gestión archivística. </t>
    </r>
    <r>
      <rPr>
        <sz val="11"/>
        <color indexed="8"/>
        <rFont val="Arial"/>
        <family val="2"/>
      </rPr>
      <t xml:space="preserve">
El plan de mejoramiento subrogado del Incoder,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family val="2"/>
      </rPr>
      <t>Verificados los expedientes de iniciativas comunitarias, subsidios y contratos de prestación de servicios, se encontraron deficiencias en cuanto a la composición de los mismos, así:</t>
    </r>
    <r>
      <rPr>
        <sz val="11"/>
        <color indexed="8"/>
        <rFont val="Arial"/>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family val="2"/>
      </rPr>
      <t>Respuesta de la entidad:</t>
    </r>
    <r>
      <rPr>
        <sz val="11"/>
        <color indexed="8"/>
        <rFont val="Arial"/>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refaccionadas en el PIan. 2 de ella· tenían fecha  de  terminación  para   el  último  cuatrimestre   de  2017  (1510912017  y
3010912017} y 2 para  finales de 2016 (3011112016 y 3111212016}" .	·
</t>
    </r>
    <r>
      <rPr>
        <b/>
        <sz val="11"/>
        <color rgb="FF000000"/>
        <rFont val="Arial"/>
        <family val="2"/>
      </rPr>
      <t>Análisis de la respuesta:</t>
    </r>
    <r>
      <rPr>
        <sz val="11"/>
        <color indexed="8"/>
        <rFont val="Arial"/>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</si>
  <si>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t>Hallazgo  4. Contrato de suministros 406.2016 – requisitos de pago (D1)
Evaluado el expediente del mencionado contrato, así como la relación de pagos descargada del SlIF, se evidenciaron los siguientes hechos.  Tabla No. 4 - Relación de Pagos Contrato 406 de 2016.
De acuerdo con la documentación evaluada, 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
Esta situación evidencia 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
Además, se presenta como ejecutado presupuestalmente, cuando debió haberse constituido una reserva presupuesta!, toda vez que, de acuerdo con los soportes, si bien los elementos fueron facturados por el contratista en 2016, el recibo real por parte de la ANT solo se dio hasta 2017. Presunta connotación Disciplinaria, de conformidad con el artículo 48 numeral 34 de la Ley 734 de 2002.
Respuesta de la entidad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operación,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adquiridos a partir de su creación, ha desarrollado acciones de actualización en el sistema Apoteosys, verificando la documentación soporte y el levantamiento físico de los bienes, actividad que culminó en el tercer trimestre de la vigencia 2017.
Es pertinente aclarar que los bienes adquiridos a través de las facturas Nos. 1186, 1190, 1191, 1205 y 1206, correspondían en su mayoría a bienes de consumo, se trataban de elementos de ferretería y eléctricos los cuales se catalogaron como bienes que se extinguirían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anterior, el pago de las facturas se realizó con el cumplimiento de los requisitos, toda vez que los bienes ya habían ingresado en su totalidad a la Agencia y mientras se parametrizaba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especificaciones técnicas exigidas por la entidad y que a su vez fueron utilizados en las adecuaciones de la sede central y las L/G7s, situación que no ocasionó la sobreestimación del gasto, solicitamos respetuosamente se excluya la observación”.
Análisis de la respuesta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específicamente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</si>
  <si>
    <t>Secretaría General: Grupo de Contratación</t>
  </si>
  <si>
    <r>
      <rPr>
        <b/>
        <sz val="11"/>
        <color indexed="8"/>
        <rFont val="Arial"/>
        <family val="2"/>
      </rPr>
      <t xml:space="preserve">Hallazgo 5. Soportes de ejecución convenios en gasto público social. </t>
    </r>
    <r>
      <rPr>
        <sz val="11"/>
        <color indexed="8"/>
        <rFont val="Arial"/>
        <family val="2"/>
      </rPr>
      <t xml:space="preserve">
No obstante lo anterior y verificada la ejecución financiera a corte 31 de diciembre de 2016, </t>
    </r>
    <r>
      <rPr>
        <sz val="11"/>
        <color rgb="FFFF0000"/>
        <rFont val="Arial"/>
        <family val="2"/>
      </rPr>
      <t>se evidenció que de los giros realizados de los siguientes convenios, fueron registrados en contabilidad como Gasto Público Social, sin que hubiera habido una ejecución real</t>
    </r>
    <r>
      <rPr>
        <sz val="11"/>
        <color indexed="8"/>
        <rFont val="Arial"/>
        <family val="2"/>
      </rPr>
      <t xml:space="preserve">:  Tabla No. 5 - Detalle registro de gastos sin ejecución real.
Así mismo, </t>
    </r>
    <r>
      <rPr>
        <sz val="11"/>
        <color rgb="FFFF0000"/>
        <rFont val="Arial"/>
        <family val="2"/>
      </rPr>
      <t>se evidenció que se causaron cuentas por pagar directamente contra el gasto, sin siquiera haber girado los recursos:</t>
    </r>
    <r>
      <rPr>
        <sz val="11"/>
        <color indexed="8"/>
        <rFont val="Arial"/>
        <family val="2"/>
      </rPr>
      <t xml:space="preserve">
Esta situación se presenta por debilidades en el proceso de causación de los pagos en el área de contabilidad, al confundir giros de recursos con ejecución financiera, lo que ocasiona una sobreestimación del gasto público social, en
$27.001,92 millones.
De igual manera para el convenio 112 de 2016, </t>
    </r>
    <r>
      <rPr>
        <sz val="11"/>
        <color rgb="FFFF0000"/>
        <rFont val="Arial"/>
        <family val="2"/>
      </rPr>
      <t>se evidencia como una segunda causa las debilidades en el proceso de supervisión, al no solicitar los informes de progreso en los términos pactados en el anexo “A” del convenio 112 de 2016,</t>
    </r>
    <r>
      <rPr>
        <sz val="11"/>
        <color indexed="8"/>
        <rFont val="Arial"/>
        <family val="2"/>
      </rPr>
      <t xml:space="preserve"> el que señala que los informes sobre ejecución de los aportes, serán diligenciados por resultados de producto.
</t>
    </r>
    <r>
      <rPr>
        <b/>
        <sz val="11"/>
        <color indexed="8"/>
        <rFont val="Arial"/>
        <family val="2"/>
      </rPr>
      <t>Respuesta de la entidad</t>
    </r>
    <r>
      <rPr>
        <sz val="11"/>
        <color indexed="8"/>
        <rFont val="Arial"/>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family val="2"/>
      </rPr>
      <t>Análisis de la respuesta</t>
    </r>
    <r>
      <rPr>
        <sz val="11"/>
        <color indexed="8"/>
        <rFont val="Arial"/>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</si>
  <si>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indexed="8"/>
        <rFont val="Arial"/>
        <family val="2"/>
      </rPr>
      <t>Hallazgo 6.</t>
    </r>
    <r>
      <rPr>
        <sz val="11"/>
        <color indexed="8"/>
        <rFont val="Arial"/>
        <family val="2"/>
      </rPr>
      <t xml:space="preserve"> </t>
    </r>
    <r>
      <rPr>
        <b/>
        <sz val="11"/>
        <color indexed="8"/>
        <rFont val="Arial"/>
        <family val="2"/>
      </rPr>
      <t xml:space="preserve">Contabilización iniciativas comunitarias </t>
    </r>
    <r>
      <rPr>
        <sz val="11"/>
        <color indexed="8"/>
        <rFont val="Arial"/>
        <family val="2"/>
      </rPr>
      <t xml:space="preserve">
No obstante lo anterior y verificada la ejecución financiera a corte 31 de diciembre de 2016, se evidenció que</t>
    </r>
    <r>
      <rPr>
        <sz val="11"/>
        <color rgb="FFFF0000"/>
        <rFont val="Arial"/>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family val="2"/>
      </rPr>
      <t xml:space="preserve"> Tabla No. 6 - Resoluciones iniciativas comunitarias.
Esta situación se presentó por </t>
    </r>
    <r>
      <rPr>
        <sz val="11"/>
        <color rgb="FFFF0000"/>
        <rFont val="Arial"/>
        <family val="2"/>
      </rPr>
      <t>debilidades en el proceso de causación de los pagos en el área de contabilidad</t>
    </r>
    <r>
      <rPr>
        <sz val="11"/>
        <color indexed="8"/>
        <rFont val="Arial"/>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family val="2"/>
      </rPr>
      <t>Respuesta de la entidad:</t>
    </r>
    <r>
      <rPr>
        <sz val="11"/>
        <color indexed="8"/>
        <rFont val="Arial"/>
        <family val="2"/>
      </rPr>
      <t xml:space="preserve">
LA ANT manifestó que: “estaba/echó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anterior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</si>
  <si>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indexed="8"/>
        <rFont val="Arial"/>
        <family val="2"/>
      </rPr>
      <t xml:space="preserve">Hallazgo 7.  </t>
    </r>
    <r>
      <rPr>
        <sz val="11"/>
        <color indexed="8"/>
        <rFont val="Arial"/>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</si>
  <si>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family val="2"/>
      </rPr>
      <t xml:space="preserve">Hallazgo 8.  </t>
    </r>
    <r>
      <rPr>
        <sz val="11"/>
        <color indexed="8"/>
        <rFont val="Arial"/>
        <family val="2"/>
      </rPr>
      <t>Registro inventario predios Fondo Nacional Agrario.
Revisados los expedientes de los predios adquiridos por la Agencia Nacional de Tierras, durante la vigencia 2016,</t>
    </r>
    <r>
      <rPr>
        <sz val="11"/>
        <color rgb="FFFF0000"/>
        <rFont val="Arial"/>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family val="2"/>
      </rPr>
      <t>, de acuerdo como se detalla en el siguiente cuadro: Tabla No. 8 - Predios FNA sin ingreso a contabilidad
Esta situación, se presenta por la falta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observación enviada por el Equipo Auditor, el registro en instrumentos públicos correspondiente a los predios adquiridos por la Entidad se realizó en el mes de diciembre de 2016, en la mayoría de los casos, en las últimas semanas del mes de diciembre. AI considerar esa situación y la transición en la que se encontraba la Entidad, en virtud del inicio de operaciones en la vigencia 2016; así como el ajuste y levantamiento de los procedimientos, los citados predios fueron tramitados para su incorporación en el Fondo Nacional Agrario y por ende incluidos en los activos de la entidad en la vigencia 2017.
No obstante, to anterior, es preciso indicar que la entidad estableció un punto de control, mediante la expedición de un certifica do de incorporación at Fondo Nacional Agrario a fin de garantizar su inclusión en los activos de la entidad, así como el procedimiento para la adquisición de predios articulado con el impacto financiero, procedimiento este que se encuentra formalizado y oficializado en el Sistema de Gestión de Calidad de la Entidad.
La Agencia actualmente adelanta conciliaciones mensuales entre la Subdirección Administrativa y Financiera Subdirección de Administración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riesgo,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</si>
  <si>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t>Hallazgo No. 9 - Recursos entregados en administración.
No obstante lo anterior y, analizada el acta de subrogación del Contrato 779 de 2015 del Instituto Colombiano de Desarrollo Rural a la Agencia Nacional de Tierras, se determinó que el saldo por ejecutar de los desembolsos efectuados por el INCODER al IGAC, a corte de 1 de septiembre de 2016, fue por un valor de $276,61 millones, del cual no se realizó registro en contabilidad.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Respuesta de la entidad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procedió a designar la supervisión correspondiente con el fin de velar la culminación del mismo, mediante un control administrativo, y fue allí cuando se evidenció que las etapas financieras y presupuestales ya se habían agotado por parte del extinto Incoder y, por lo tanto, no procedía el registro del gasto nuevamente por parte de la ANT.
Análisis de la respuesta
Analizada la respuesta de la entidad, se determina validar la observación como hallazgo. El extinto Incoder efectivamente culminó la cadena presupuestal del Contrato 779 de 2015 con el IGAC; sin embargo, el solo giro de los recursos no refleja la ejecución financiera del mismo, tal es así, que el contrato fue subrogado a la ANT, para ejercer la supervisión y culminar su ejecución.
En el análisis realizado por la CGR, al contrato en mención, se evidenció que la ANT tuvo ejecución financiera por $109,91 millones y que el IGAC debe reintegrar al Tesoro Nacional la suma de $166,70 millones por los recursos no ejecutados, esto de acuerdo con el acta de reunión técnica No. 5, del 30 de diciembre de 2016.</t>
  </si>
  <si>
    <r>
      <rPr>
        <b/>
        <sz val="11"/>
        <color rgb="FF000000"/>
        <rFont val="Arial"/>
        <family val="2"/>
      </rPr>
      <t xml:space="preserve">Hallazgo  10. Rubros presupuestales de funcionamiento e inversión (D2).  </t>
    </r>
    <r>
      <rPr>
        <sz val="11"/>
        <color rgb="FF000000"/>
        <rFont val="Arial"/>
        <family val="2"/>
      </rPr>
      <t xml:space="preserve">
No obstante lo anterior, </t>
    </r>
    <r>
      <rPr>
        <sz val="11"/>
        <color rgb="FFFF0000"/>
        <rFont val="Arial"/>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family val="2"/>
      </rPr>
      <t xml:space="preserve">
Respuesta de la entidad</t>
    </r>
    <r>
      <rPr>
        <sz val="11"/>
        <color rgb="FF000000"/>
        <rFont val="Arial"/>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recursos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número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propósito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atención a lo expuesto, la Agencia Nacional de Tierras atentamente se permite solicitar el retiro de la observación del informe final de auditoria.
</t>
    </r>
    <r>
      <rPr>
        <b/>
        <sz val="11"/>
        <color rgb="FF000000"/>
        <rFont val="Arial"/>
        <family val="2"/>
      </rPr>
      <t>Análisis de respuesta</t>
    </r>
    <r>
      <rPr>
        <sz val="11"/>
        <color rgb="FF000000"/>
        <rFont val="Arial"/>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</si>
  <si>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t>Debilidades en la aplicación de  la ley orgánica de presupuesto. 
Debilidades en los seguimientos a los productos enfocados a los proyectos de inversión.
Debilidades en la ejecución de la cadena valor de los proyectos de inversión</t>
  </si>
  <si>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family val="2"/>
      </rPr>
      <t>no se verificó por parte del área de presupuesto el cumplimiento de los requisitos para la atención del compromiso generado, el cual debió registrarse en el SIIF como una reserva presupuestal;</t>
    </r>
    <r>
      <rPr>
        <sz val="11"/>
        <color rgb="FF000000"/>
        <rFont val="Arial"/>
        <family val="2"/>
      </rPr>
      <t xml:space="preserve">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</si>
  <si>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verificó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</si>
  <si>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family val="2"/>
      </rPr>
      <t>Hallazgo  14.</t>
    </r>
    <r>
      <rPr>
        <sz val="11"/>
        <color indexed="8"/>
        <rFont val="Arial"/>
        <family val="2"/>
      </rPr>
      <t xml:space="preserve"> </t>
    </r>
    <r>
      <rPr>
        <b/>
        <sz val="11"/>
        <color indexed="8"/>
        <rFont val="Arial"/>
        <family val="2"/>
      </rPr>
      <t>Cooperantes y operadores iniciativas comunitarias</t>
    </r>
    <r>
      <rPr>
        <sz val="11"/>
        <color indexed="8"/>
        <rFont val="Arial"/>
        <family val="2"/>
      </rPr>
      <t xml:space="preserve">
No obstante lo anterior, y una vez analizadas las iniciativas 356, 771, 772, 775 de 2016, se observa que los</t>
    </r>
    <r>
      <rPr>
        <sz val="11"/>
        <color rgb="FFFF0000"/>
        <rFont val="Arial"/>
        <family val="2"/>
      </rPr>
      <t xml:space="preserve"> cooperantes concurren a los procesos, por un lado, como aportantes de bienes y servicios (contrapartida) y por el otro, como cooperantes con las comunidades en el suministro de los insumos, para el montaje de los proyectos.</t>
    </r>
    <r>
      <rPr>
        <sz val="11"/>
        <color indexed="8"/>
        <rFont val="Arial"/>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family val="2"/>
      </rPr>
      <t>el proveedor escogido para la compra de insumos y capacitaciones, participó en la formulación de los proyectos</t>
    </r>
    <r>
      <rPr>
        <sz val="11"/>
        <color indexed="8"/>
        <rFont val="Arial"/>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días ofertas, para la inversión de la iniciativa.
</t>
    </r>
    <r>
      <rPr>
        <b/>
        <sz val="11"/>
        <color indexed="8"/>
        <rFont val="Arial"/>
        <family val="2"/>
      </rPr>
      <t>Respuesta de la entidad</t>
    </r>
    <r>
      <rPr>
        <sz val="11"/>
        <color indexed="8"/>
        <rFont val="Arial"/>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cofinanciadores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instructivo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Se/acción óe las a/alternativas óe gasto para e/ óesarro/lo óe/p/an óe inversiones, estipula:
El equipo supervisor determina y reconoce los valores máximos de cada actividad y/o componente de la iniciativa. La comunidad beneficiaria y sus autoridades entregan 3 (tres) alternativas de gasto por cada rubro a desarrollar, para análisis y aprobación de acuerdo con el plan de compras estructurado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selección de la mejor alternativa de gasto en el municipio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instructivo ára Iniciativas comunitarias.
Por otra parte, es importante indicar que es la comunidad quien toma la decisión de elegir con quien se va a ejecutar la iniciativa, siempre y cuando se cumpla con los requisitos mínimos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family val="2"/>
      </rPr>
      <t xml:space="preserve">
Análisis de la respuesta</t>
    </r>
    <r>
      <rPr>
        <sz val="11"/>
        <color indexed="8"/>
        <rFont val="Arial"/>
        <family val="2"/>
      </rPr>
      <t xml:space="preserve">
Analizada la respuesta de la entidad, se determina validar la observación como hallazgo. Por cuanto, independientemente que las iniciativas gocen de un  instructivo especial de carácter administrativo, no es menos cierto que </t>
    </r>
    <r>
      <rPr>
        <sz val="11"/>
        <color rgb="FFFF0000"/>
        <rFont val="Arial"/>
        <family val="2"/>
      </rPr>
      <t>estas se materializan y ejecutan con recursos públicos</t>
    </r>
    <r>
      <rPr>
        <sz val="11"/>
        <color indexed="8"/>
        <rFont val="Arial"/>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family val="2"/>
      </rPr>
      <t xml:space="preserve">
</t>
    </r>
  </si>
  <si>
    <t>Se observaron registros de asistencia del 24 y 25 de abril de 2018, para la construcción y revisión de la Guía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
Por lo anterior se da cumplimiento a la acción con fecha posterior a la programada.</t>
  </si>
  <si>
    <t>Quien ayuda en la estructuración de la iniciativa funge a la vez como cooperante y posteriormente como operador de la iniciativa en el suministro de bienes, insumos y materiales.</t>
  </si>
  <si>
    <t>Fortalecer el instructivo de implementación de iniciativas comunitarias</t>
  </si>
  <si>
    <t xml:space="preserve">Actualizar el instructivo involucrando i) proceso de selección objetivo para la ejecución de la iniciativa. ii) Adjudicación al grupo de interés. </t>
  </si>
  <si>
    <r>
      <rPr>
        <b/>
        <sz val="11"/>
        <color rgb="FF000000"/>
        <rFont val="Arial"/>
        <family val="2"/>
      </rPr>
      <t>Hallazgo  15.</t>
    </r>
    <r>
      <rPr>
        <sz val="11"/>
        <color rgb="FF000000"/>
        <rFont val="Arial"/>
        <family val="2"/>
      </rPr>
      <t xml:space="preserve"> </t>
    </r>
    <r>
      <rPr>
        <b/>
        <sz val="11"/>
        <color rgb="FF000000"/>
        <rFont val="Arial"/>
        <family val="2"/>
      </rPr>
      <t>Componente gastos notariales y registro predio “No hay como Dios”.</t>
    </r>
    <r>
      <rPr>
        <sz val="11"/>
        <color rgb="FF000000"/>
        <rFont val="Arial"/>
        <family val="2"/>
      </rPr>
      <t xml:space="preserve">
No obstante lo anterior, y luego de la visita realizada por la CGR al predio denominado “/\/O HAY COMO DIOS’, el día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escrituración y que por falta de recursos, se estén causando intereses por el no registro oportuno de las mismas.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 contemplados en la iniciativa. Adicionalmente, el hecho que no se haya registrado las diferentes escrituras, ocasiona retrasos en la implementación de los proyectos productivos, contrariando el fundamento de los SIRA.
Respuesta de la entidad
La Dirección de Acceso a Tierras manifiesta.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reliquidación por parte de la ORIP y cumplidos los requisitos establecidos por la entidad para realizar los desembolsos de los gastos notariales y de registro, la Entidad procedid a realizar el desembolso el día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Ilevó a que estos asumieran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</si>
  <si>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t xml:space="preserve">Hallazgo  16. Proveedor iniciativas comunitarias resoluciones 305 y 306 de 2016. Nuquí 
Verificada la ejecución de las resoluciones 305 y 306, y constatado en las visitas a las comunidades y entrevistas con los beneficiarios, se encontraron debilidades en la dotación de herramientas y soportes de capacitación, sin que se requiriera al proveedor sobre el particular, de acuerdo con el siguiente detalle: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iniciativa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Capacitación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Análisis de Respuesta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</si>
  <si>
    <t>Se observó acta N°7 mediante la cual se registra la realización d e la supervisión de ejecución técnica administrativa y financiera Res 306 de 2016. Así mismo se observó informe resumen de ejecución de la iniciativa denominada "implementación de cultivos de plátano, maíz y cacao....". Por lo anterior se da cumplimiento de 100%</t>
  </si>
  <si>
    <t xml:space="preserve">La Dependencia suministró información de avance de la acción. Sin embargo, la acción no presenta cumplimiento, debido a que no se aplicó la encuesta de satisfacción. </t>
  </si>
  <si>
    <t xml:space="preserve">Se observó anexo 6. Concepto de viabilidad jurídica técnica y financiera de iniciativa comunitaria aprobada para el montaje de un invernadero comunitario para la producción de hortalizas en la comunidad indígena Arahuaca Ikarwa, así como, la base de datos utilizada para llevar el control de las iniciativas de acuerdo a la Guía operativa establecida. Por lo anterior se da cumplimiento de 100%
</t>
  </si>
  <si>
    <r>
      <rPr>
        <b/>
        <sz val="11"/>
        <color rgb="FF000000"/>
        <rFont val="Arial"/>
        <family val="2"/>
      </rPr>
      <t>Hallazgo  18. Necesidad contractual contrato 448 de 2016 (D4)</t>
    </r>
    <r>
      <rPr>
        <sz val="11"/>
        <color rgb="FF000000"/>
        <rFont val="Arial"/>
        <family val="2"/>
      </rPr>
      <t xml:space="preserve">
Una vez revisado el contrato 448 de 2016, </t>
    </r>
    <r>
      <rPr>
        <sz val="11"/>
        <color rgb="FFFF0000"/>
        <rFont val="Arial"/>
        <family val="2"/>
      </rPr>
      <t>se observa que la necesidad contractual se justificó para la adquisición de la implementación del módulo de Nómina SIGEP mas no para los módulos de gestión administrativa relacionados con suministros, activos fijos y tesorería</t>
    </r>
    <r>
      <rPr>
        <sz val="11"/>
        <color rgb="FF000000"/>
        <rFont val="Arial"/>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family val="2"/>
      </rPr>
      <t>se pudo constatar que el modulo implementado para dicha dependencia no se encuentra en funcionamiento.</t>
    </r>
    <r>
      <rPr>
        <sz val="11"/>
        <color rgb="FF000000"/>
        <rFont val="Arial"/>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family val="2"/>
      </rPr>
      <t xml:space="preserve">
Análisis de la respuesta</t>
    </r>
    <r>
      <rPr>
        <sz val="11"/>
        <color rgb="FF000000"/>
        <rFont val="Arial"/>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</si>
  <si>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family val="2"/>
      </rPr>
      <t>Hallazgo 1.</t>
    </r>
    <r>
      <rPr>
        <sz val="11"/>
        <color indexed="8"/>
        <rFont val="Arial"/>
        <family val="2"/>
      </rPr>
      <t xml:space="preserve"> </t>
    </r>
    <r>
      <rPr>
        <b/>
        <sz val="11"/>
        <color indexed="8"/>
        <rFont val="Arial"/>
        <family val="2"/>
      </rPr>
      <t>Movimiento Contable de la cuenta 163701 Propiedades Planta y Equipo no Explotados Terrenos Incoder en Liquidación.</t>
    </r>
    <r>
      <rPr>
        <sz val="11"/>
        <color indexed="8"/>
        <rFont val="Arial"/>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retirado.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</si>
  <si>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family val="2"/>
      </rPr>
      <t xml:space="preserve">Hallazgo 4.  Predios Fondo Nacional Agrario — ANT.  </t>
    </r>
    <r>
      <rPr>
        <sz val="11"/>
        <color indexed="8"/>
        <rFont val="Arial"/>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Incoder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</si>
  <si>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family val="2"/>
      </rPr>
      <t xml:space="preserve">Hallazgo 11. Contratos de arrendamiento de Islas del Rosario y San Bernardo suscritos el 07 de marzo de 2016 — Clausula Segunda - DERECHO AL ACCESO A LA ADMINIS TRACION DE Justica - Acuerdo 41 DE 2006. </t>
    </r>
    <r>
      <rPr>
        <sz val="11"/>
        <color indexed="8"/>
        <rFont val="Arial"/>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transgredieron los derechos de defensa y administración de justicia, y que la misma se constituye en una disposición ineficaz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</si>
  <si>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t>Revisar el 100% de contratos de arrendamiento vigentes para establecer en cuáles de ellos se encuentra incluida la cláusula relacionada con la nulidad establecida en la sentencia del Consejo de Estado y proceder a la expedición del documento modificatorio.</t>
  </si>
  <si>
    <t xml:space="preserve">Inoportunidad en la celebración de contratos de arrendamiento </t>
  </si>
  <si>
    <t>Socializar normatividad y disposiciones vigentes aplicables a los contratos de arrendamiento.</t>
  </si>
  <si>
    <r>
      <rPr>
        <b/>
        <sz val="11"/>
        <color theme="1"/>
        <rFont val="Arial"/>
        <family val="2"/>
      </rPr>
      <t>Hallazgo No. 12.</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</si>
  <si>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family val="2"/>
      </rPr>
      <t xml:space="preserve">Revisar el estado de las pólizas del 100% de los contratos vigentes, y adelantar las gestiones necesarias en ausencia de póliza", </t>
    </r>
    <r>
      <rPr>
        <sz val="11"/>
        <color indexed="8"/>
        <rFont val="Arial"/>
        <family val="2"/>
      </rPr>
      <t>no es posible realizar dicha modificación, teniendo en cuenta que esta, aunque se ha demostrado avance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</si>
  <si>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Los soportes no evidencian el cumplimiento de la acción</t>
  </si>
  <si>
    <t xml:space="preserve">Inoportunidad en la expedición de pólizas de cumplimiento </t>
  </si>
  <si>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</si>
  <si>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t>Esta actividad se encuentra dentro de los tiempos de ejecución, sin embargo se evidenció cumplimiento anticipado</t>
  </si>
  <si>
    <r>
      <rPr>
        <b/>
        <sz val="11"/>
        <color indexed="8"/>
        <rFont val="Arial"/>
        <family val="2"/>
      </rPr>
      <t xml:space="preserve">Hallazgo 13.  Gestión del liquidador cartera Islas del Rosario.   </t>
    </r>
    <r>
      <rPr>
        <sz val="11"/>
        <color indexed="8"/>
        <rFont val="Arial"/>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lado,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islas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Incoder en liquidación al oficio No. Incoder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</si>
  <si>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family val="2"/>
      </rPr>
      <t>Hallazgo 15.</t>
    </r>
    <r>
      <rPr>
        <sz val="11"/>
        <color indexed="8"/>
        <rFont val="Arial"/>
        <family val="2"/>
      </rPr>
      <t xml:space="preserve"> </t>
    </r>
    <r>
      <rPr>
        <b/>
        <sz val="11"/>
        <color indexed="8"/>
        <rFont val="Arial"/>
        <family val="2"/>
      </rPr>
      <t>Baldíos reservados — Islas del Rosario y San Bernardo Contratos de arrendamiento - Principios de Prevención y Precaución — Supremacía de la Constitución.</t>
    </r>
    <r>
      <rPr>
        <sz val="11"/>
        <color indexed="8"/>
        <rFont val="Arial"/>
        <family val="2"/>
      </rPr>
      <t xml:space="preserve">  El Incoder,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islas del Rosario y San Bernardo.
Respuesta de la entidad:
4. Presunción de legalidad. La suscripción de cada uno de los contratos de arrendamiento obedeció al cumplimiento del reglamento que para tales efectos dispuso el Consejo Directivo del Incoder.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Incoder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islas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</si>
  <si>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Posibles deficiencias en la supervisión de los contratos de arrendamiento, en lo atinente a las obligaciones contractuales relacionadas con temas ambientales</t>
  </si>
  <si>
    <t>Inconsistencias en cuenta inventarios</t>
  </si>
  <si>
    <t xml:space="preserve">Se observaron las conciliaciones correspondientes al mes de julio, agosto, septiembre, octubre, noviembre, diciembre, enero y febrero. Por lo anterior se da cumplimiento de 100% de la actividad. </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</si>
  <si>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administrativa</t>
  </si>
  <si>
    <t>Inconsistencia en la cadena de valor por la utilización de recursos de inversión  para apoyar la gestión administrativo y de funcionamiento</t>
  </si>
  <si>
    <t>Incumplimiento de las cláusulas de los convenios, por no presentar informes técnicos al Comité Operativo</t>
  </si>
  <si>
    <t>Incumplimiento de las cláusulas de los convenios, por no realizar Comités Operativo de conformidad con lo establecido en el convenio</t>
  </si>
  <si>
    <t>Debilidades en la estructuración jurídico - técnica de las necesidades y su relación con la modalidad y régimen jurídico aplicable</t>
  </si>
  <si>
    <t>Celebración de convenio con un régimen jurídico que no es aplicable (normas y reglamentos del organismo internacional.</t>
  </si>
  <si>
    <t xml:space="preserve">Realizar  informe de las acciones jurídicas y/o administrativas a que halla lugar en cada caso </t>
  </si>
  <si>
    <t>Informe Auditoria Financiera. Memorando de remisión 20211020354883</t>
  </si>
  <si>
    <t>Falta de control en la información presentada por el supervisor en lo referente a la legalización de recursos en las fechas establecidas</t>
  </si>
  <si>
    <r>
      <t xml:space="preserve">Hallazgo 3. Recursos Entregados en Administración (A3)  </t>
    </r>
    <r>
      <rPr>
        <sz val="11"/>
        <color indexed="8"/>
        <rFont val="Arial"/>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family val="2"/>
      </rPr>
      <t>Para las legalizaciones reportadas por los supervisores de los convenios no hay formatos preestablecidos por la Agencia.</t>
    </r>
    <r>
      <rPr>
        <sz val="11"/>
        <color indexed="8"/>
        <rFont val="Arial"/>
        <family val="2"/>
      </rPr>
      <t xml:space="preserve">
• </t>
    </r>
    <r>
      <rPr>
        <sz val="11"/>
        <color rgb="FFFF0000"/>
        <rFont val="Arial"/>
        <family val="2"/>
      </rPr>
      <t>Los informes de legalización del convenio se presentan en forma acumulada</t>
    </r>
    <r>
      <rPr>
        <sz val="11"/>
        <color indexed="8"/>
        <rFont val="Arial"/>
        <family val="2"/>
      </rPr>
      <t xml:space="preserve">, de manera que no permiten conocer las actividades realizadas en el periodo y su valor.
• </t>
    </r>
    <r>
      <rPr>
        <sz val="11"/>
        <color rgb="FFFF0000"/>
        <rFont val="Arial"/>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family val="2"/>
      </rPr>
      <t xml:space="preserve">
• Para los convenios 951 de 2017 - Programa de las Naciones Unidas para el Desarrollo -PNUD, 986 de 2017, 137 de 2016 y 877 de 2018 suscritos con la Organización de las Naciones Unidas -OIM y 494 de 2017 suscrito con Comitato Internacionales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family val="2"/>
      </rPr>
      <t>; por</t>
    </r>
    <r>
      <rPr>
        <sz val="11"/>
        <color rgb="FFFF0000"/>
        <rFont val="Arial"/>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family val="2"/>
      </rPr>
      <t>Respuesta de la Entidad</t>
    </r>
    <r>
      <rPr>
        <sz val="11"/>
        <color indexed="8"/>
        <rFont val="Arial"/>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family val="2"/>
      </rPr>
      <t>Análisis de respuesta</t>
    </r>
    <r>
      <rPr>
        <sz val="11"/>
        <color indexed="8"/>
        <rFont val="Arial"/>
        <family val="2"/>
      </rPr>
      <t xml:space="preserve">
De acuerdo con la respuesta de la entidad, la observación se mantiene sustentado en que,</t>
    </r>
    <r>
      <rPr>
        <sz val="11"/>
        <color rgb="FFFF0000"/>
        <rFont val="Arial"/>
        <family val="2"/>
      </rPr>
      <t xml:space="preserve"> en los archivos del área financiera, se evidenciaron las diferentes comunicaciones solicitando aclaraciones y correcciones sobre los informes de legalización.</t>
    </r>
    <r>
      <rPr>
        <sz val="11"/>
        <color indexed="8"/>
        <rFont val="Arial"/>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family val="2"/>
      </rPr>
      <t>se aceptó que, en algunos casos, el valor a legalizar lo hace por diferencia.</t>
    </r>
    <r>
      <rPr>
        <sz val="11"/>
        <color indexed="8"/>
        <rFont val="Arial"/>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informes”, dado que esto no es conocido por el área financiera, pues la información reposa es el la carpeta del convenio;  de otra parte, la observación no está encaminada a los pagos, pues estos están establecidos en el clausulado del convenio.
Hallazgo administrativo.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</si>
  <si>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Información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</si>
  <si>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edición impresoras, N.44419 $9071 servicio edición impresoras, N.43119 por $5000 servicio edición impresoras, N.46719 por $4.246 impresión y copias, N.44619 por$6.208 servicio edición impresoras, n.52419 POR $2.123 servicio edición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</si>
  <si>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Ausencia de políticas, procedimientos o formatos de la ANT para la presentación y consolidación de la información y soportes de consignaciones realizadas por terceros con ocasión a servicios de copias</t>
  </si>
  <si>
    <t xml:space="preserve">La Subdirección Administrativa y Financiera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</si>
  <si>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La contabilización de la cuenta inventarios terrenos corresponde a los bienes transferidos por actas de liquidación del INCODER sin que exista una titularización formal en los folios de matrícula inmobiliaria a la ANT</t>
  </si>
  <si>
    <t>Debilidades en la conciliación entre contabilidad y FNA</t>
  </si>
  <si>
    <r>
      <rPr>
        <b/>
        <sz val="11"/>
        <color theme="1"/>
        <rFont val="Arial"/>
        <family val="2"/>
      </rPr>
      <t xml:space="preserve">30/06/2020 Avances frente a la actividad
Predio EL BADO: </t>
    </r>
    <r>
      <rPr>
        <sz val="11"/>
        <color theme="1"/>
        <rFont val="Arial"/>
        <family val="2"/>
      </rPr>
      <t xml:space="preserve">La actividad quedo cumplida  la   ORIP realizó el registro en el antecedente del predio  y se realizó el envío del memorado con el  expediente a la Subdirección de administración de tierras para que  inicie la recuperación del predio.  (se anexa memorando).
</t>
    </r>
    <r>
      <rPr>
        <b/>
        <sz val="11"/>
        <color theme="1"/>
        <rFont val="Arial"/>
        <family val="2"/>
      </rPr>
      <t>Predio VILLA DIANA:</t>
    </r>
    <r>
      <rPr>
        <sz val="11"/>
        <color theme="1"/>
        <rFont val="Arial"/>
        <family val="2"/>
      </rPr>
      <t xml:space="preserve"> La actividad quedo cumplida  la   ORIP realizó el registro en el antecedente del predio  y se realizó el envío del memorado con el  expediente a la Subdirección de administración de tierras para que  inicie la recuperación del predio.  (se anexa memorando).</t>
    </r>
    <r>
      <rPr>
        <b/>
        <sz val="11"/>
        <color theme="1"/>
        <rFont val="Arial"/>
        <family val="2"/>
      </rPr>
      <t xml:space="preserve">
</t>
    </r>
    <r>
      <rPr>
        <sz val="11"/>
        <color theme="1"/>
        <rFont val="Arial"/>
        <family val="2"/>
      </rPr>
      <t xml:space="preserve">
</t>
    </r>
    <r>
      <rPr>
        <b/>
        <sz val="11"/>
        <color theme="1"/>
        <rFont val="Arial"/>
        <family val="2"/>
      </rPr>
      <t>Predio SANTA INES:</t>
    </r>
    <r>
      <rPr>
        <sz val="11"/>
        <color theme="1"/>
        <rFont val="Arial"/>
        <family val="2"/>
      </rPr>
      <t xml:space="preserve"> 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</si>
  <si>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estableciéndola como inefectiva.</t>
    </r>
  </si>
  <si>
    <r>
      <rPr>
        <b/>
        <sz val="11"/>
        <color theme="1"/>
        <rFont val="Arial"/>
        <family val="2"/>
      </rPr>
      <t xml:space="preserve">09/06/2020.  </t>
    </r>
    <r>
      <rPr>
        <sz val="11"/>
        <color theme="1"/>
        <rFont val="Arial"/>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 xml:space="preserve">
31/08/2020.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</si>
  <si>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29 de Diciembre de 2020</t>
    </r>
    <r>
      <rPr>
        <sz val="11"/>
        <color theme="1"/>
        <rFont val="Arial"/>
        <family val="2"/>
      </rPr>
      <t xml:space="preserve">
Para corte del 4 trimestre del año  2020 se  realizaron las siguientes actividades para dar cumplimiento a la Acción de mejora:
</t>
    </r>
    <r>
      <rPr>
        <b/>
        <sz val="11"/>
        <color theme="1"/>
        <rFont val="Arial"/>
        <family val="2"/>
      </rPr>
      <t>Parcelación Santa Ines:</t>
    </r>
    <r>
      <rPr>
        <sz val="11"/>
        <color theme="1"/>
        <rFont val="Arial"/>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actividad queda cumplida
Finalmente se da cumplimiento a lo establecido en la acción de mejora y a la actividad descrita ,  por parte de la Subdirección de Acceso a Tierras en Zonas Focalizadas, en el marco del hallazgo para los predios en mención.</t>
    </r>
  </si>
  <si>
    <r>
      <rPr>
        <b/>
        <sz val="11"/>
        <color theme="1"/>
        <rFont val="Arial"/>
        <family val="2"/>
      </rPr>
      <t>15/07/2022.</t>
    </r>
    <r>
      <rPr>
        <sz val="11"/>
        <color theme="1"/>
        <rFont val="Arial"/>
        <family val="2"/>
      </rPr>
      <t xml:space="preserve"> El equipo auditor de la Oficina de Control Interno en el ejercicio de la auditoria Adjudicación Del Subsidio Integral De Reforma Agraria – SIRA 2021 evaluó la efectividad de la presente acción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</si>
  <si>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Remitir del acto administrativo a la dependencia correspondiente para que se inicie el proceso de recuperación material del predio al patrimonio de la ANT y su respectivo valor.</t>
  </si>
  <si>
    <r>
      <t>30/06/2020 Avances frente  ala actividad
Predio EL BADO:</t>
    </r>
    <r>
      <rPr>
        <sz val="11"/>
        <color theme="1"/>
        <rFont val="Arial"/>
        <family val="2"/>
      </rPr>
      <t xml:space="preserve"> Se da cumplimiento de la actividad  con el envió del  expediente a la Subdirección de Administración de tierras ,  bajo el memorando  20204100128183  con fecha 26 de junio de 2020, para dar inicio a la recuperación material del predio.
</t>
    </r>
    <r>
      <rPr>
        <b/>
        <sz val="11"/>
        <color theme="1"/>
        <rFont val="Arial"/>
        <family val="2"/>
      </rPr>
      <t xml:space="preserve"> ( se anexa memorando )</t>
    </r>
    <r>
      <rPr>
        <sz val="11"/>
        <color theme="1"/>
        <rFont val="Arial"/>
        <family val="2"/>
      </rPr>
      <t xml:space="preserve">
</t>
    </r>
    <r>
      <rPr>
        <b/>
        <sz val="11"/>
        <color theme="1"/>
        <rFont val="Arial"/>
        <family val="2"/>
      </rPr>
      <t xml:space="preserve">Predio  VILLA DIANA: </t>
    </r>
    <r>
      <rPr>
        <sz val="11"/>
        <color theme="1"/>
        <rFont val="Arial"/>
        <family val="2"/>
      </rPr>
      <t>Se da cumplimiento de la actividad  con el envió del  expediente a la Subdirección de Administración de tierras ,  bajo el memorando  20204100128003  con fecha 26 de junio de 2020, para dar inicio a la recuperación material del predio.</t>
    </r>
    <r>
      <rPr>
        <b/>
        <sz val="11"/>
        <color theme="1"/>
        <rFont val="Arial"/>
        <family val="2"/>
      </rPr>
      <t>( se anexa memorando).</t>
    </r>
    <r>
      <rPr>
        <sz val="11"/>
        <color theme="1"/>
        <rFont val="Arial"/>
        <family val="2"/>
      </rPr>
      <t xml:space="preserve">
</t>
    </r>
    <r>
      <rPr>
        <b/>
        <sz val="11"/>
        <color theme="1"/>
        <rFont val="Arial"/>
        <family val="2"/>
      </rPr>
      <t xml:space="preserve">Predio SANTA INES: </t>
    </r>
    <r>
      <rPr>
        <sz val="11"/>
        <color theme="1"/>
        <rFont val="Arial"/>
        <family val="2"/>
      </rPr>
      <t>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family val="2"/>
      </rPr>
      <t>s.</t>
    </r>
    <r>
      <rPr>
        <sz val="11"/>
        <color theme="1"/>
        <rFont val="Arial"/>
        <family val="2"/>
      </rPr>
      <t xml:space="preserve">
</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</si>
  <si>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</si>
  <si>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Predio Villa Diana: Mediante memorando 20204100227583 del 6 de octubre de 2020, se remitió a la Subdirección de Tierras de la Nación, antecedentes y resolución 477 de 2020 por medio de la cual se revoca una cuota parte del predio Villa Diana para el trámite de recuperación y reintegro a la ANT. 
Parcelación Santa Ines: Una vez notificadas las resoluciones de revocatorias y remitidas a la ORIP se realizará el envió de los documentos a la Subdirección de Tierras de la Nación. 
Predio La Calera: Mediante memorando 20204100224113 del 5 de octubre de 2020, se remitió a la Subdirección de Tierras de la Nación, antecedentes para dar tramite a la recuperación y Reintegro del predio la Calera."
Queda cumplida en un 100%</t>
  </si>
  <si>
    <r>
      <t xml:space="preserve">29 de Diciembre de 2020
</t>
    </r>
    <r>
      <rPr>
        <sz val="11"/>
        <color theme="1"/>
        <rFont val="Arial"/>
        <family val="2"/>
      </rPr>
      <t xml:space="preserve">Para corte del 4 trimestre del año  2020 se  realizaron las siguientes actividades para dar cumplimiento a la Acción de mejora:
</t>
    </r>
    <r>
      <rPr>
        <b/>
        <sz val="11"/>
        <color theme="1"/>
        <rFont val="Arial"/>
        <family val="2"/>
      </rPr>
      <t xml:space="preserve">Parcelación Santa Ines: </t>
    </r>
    <r>
      <rPr>
        <sz val="11"/>
        <color theme="1"/>
        <rFont val="Arial"/>
        <family val="2"/>
      </rPr>
      <t>En cumplimiento  a la acción de mejora  se remite bajo memorando No.20204100281723, la solicitud de recuperación del predio a la Subdirección de Administración de tierras ( se anexa soporte).
Finalmente  se da cumplimiento a la Acción de mejora y a la actividad establecida para los predios del hallazgo.</t>
    </r>
  </si>
  <si>
    <r>
      <rPr>
        <b/>
        <sz val="11"/>
        <color rgb="FF000000"/>
        <rFont val="Arial"/>
        <family val="2"/>
      </rPr>
      <t xml:space="preserve">30/06/2020l 
</t>
    </r>
    <r>
      <rPr>
        <sz val="11"/>
        <color rgb="FF000000"/>
        <rFont val="Arial"/>
        <family val="2"/>
      </rPr>
      <t xml:space="preserve"> La  Subdirección de Acceso a Tierras en Zonas Focalizadas , reitera que no es la responsable de la  estructuración de un formato para el seguimiento de los fallos judiciales, toda vez que estas solicitudes para dar cumplimiento son remitidas por memorando por parte de la Oficina Jurídica. Por lo anterior el formato lo debería establecer la Oficina Jurídica , para realizar el respectivo seguimiento a los fallos judiciales,</t>
    </r>
    <r>
      <rPr>
        <b/>
        <sz val="11"/>
        <color rgb="FF000000"/>
        <rFont val="Arial"/>
        <family val="2"/>
      </rPr>
      <t xml:space="preserve"> se envió correo el 2 de julio de 2020  a la oficina de control interno donde se evidenció que la DAT no formulo esta actividad.</t>
    </r>
  </si>
  <si>
    <r>
      <rPr>
        <b/>
        <sz val="11"/>
        <color theme="1"/>
        <rFont val="Arial"/>
        <family val="2"/>
      </rPr>
      <t>28/08/2020.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family val="2"/>
      </rPr>
      <t>Así mismo, la Oficina Jurídica allegó el memorando 20204100175713 del  19/08/2020 mediante el cual expone las situaciones por las cuales la acción de mejora en cuestión no es procedente.</t>
    </r>
    <r>
      <rPr>
        <i/>
        <sz val="11"/>
        <color theme="1"/>
        <rFont val="Arial"/>
        <family val="2"/>
      </rPr>
      <t xml:space="preserve">
</t>
    </r>
    <r>
      <rPr>
        <sz val="11"/>
        <color theme="1"/>
        <rFont val="Arial"/>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</si>
  <si>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r>
      <t xml:space="preserve">Hallazgo 7. Manual de Política Contable ANT (A7)  </t>
    </r>
    <r>
      <rPr>
        <sz val="11"/>
        <color rgb="FFFF0000"/>
        <rFont val="Arial"/>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family val="2"/>
      </rPr>
      <t>Respuesta de la Entidad</t>
    </r>
    <r>
      <rPr>
        <sz val="11"/>
        <color theme="1"/>
        <rFont val="Arial"/>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también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family val="2"/>
      </rPr>
      <t xml:space="preserve">Análisis de respuesta
</t>
    </r>
    <r>
      <rPr>
        <sz val="11"/>
        <color theme="1"/>
        <rFont val="Arial"/>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</si>
  <si>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t>Falta de políticas específicas, que muestren las características  y el manejo específico en cuanto a reconocimiento, clasificación, medición inicial, medición posterior y revelación de algunas cuentas.</t>
  </si>
  <si>
    <r>
      <t xml:space="preserve">Hallazgo 8. Notas a los Estados Financieros (A8) </t>
    </r>
    <r>
      <rPr>
        <sz val="11"/>
        <color rgb="FFFF0000"/>
        <rFont val="Arial"/>
        <family val="2"/>
      </rPr>
      <t>En verificación por parte de la CGR a las Notas a los Estados Financieros, se evidenciaron las siguientes situaciones:</t>
    </r>
    <r>
      <rPr>
        <sz val="11"/>
        <color theme="1"/>
        <rFont val="Arial"/>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family val="2"/>
      </rPr>
      <t xml:space="preserve">
Respuesta de la Entidad</t>
    </r>
    <r>
      <rPr>
        <sz val="11"/>
        <color theme="1"/>
        <rFont val="Arial"/>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características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family val="2"/>
      </rPr>
      <t>Análisis de respuesta</t>
    </r>
    <r>
      <rPr>
        <sz val="11"/>
        <color theme="1"/>
        <rFont val="Arial"/>
        <family val="2"/>
      </rPr>
      <t xml:space="preserve">
Teniendo en cuenta que la respuesta de la entidad se refirió a otros aspectos y no a lo específicamente observado, se establece por parte de la CGR la persistencia del hallazgo administrativo.
</t>
    </r>
  </si>
  <si>
    <t>Debilidades en las notas de los estados financieros</t>
  </si>
  <si>
    <t>La justificación de la constitución de la reserva presupuestal no se enmarca dentro del concepto de caso fortuito y fuerza mayor</t>
  </si>
  <si>
    <r>
      <rPr>
        <b/>
        <sz val="11"/>
        <color theme="9"/>
        <rFont val="Arial"/>
        <family val="2"/>
      </rPr>
      <t>Acción Ejecutada:</t>
    </r>
    <r>
      <rPr>
        <sz val="11"/>
        <color theme="9"/>
        <rFont val="Arial"/>
        <family val="2"/>
      </rPr>
      <t xml:space="preserve"> </t>
    </r>
    <r>
      <rPr>
        <sz val="11"/>
        <color rgb="FF000000"/>
        <rFont val="Arial"/>
        <family val="2"/>
      </rPr>
      <t>En cumplimiento de este hallazgo el 16/06/2020 se llevó a cabo la Mesa de trabajo Interinstitucional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</si>
  <si>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000000"/>
        <rFont val="Arial"/>
        <family val="2"/>
      </rPr>
      <t>09/07/2020.</t>
    </r>
    <r>
      <rPr>
        <sz val="11"/>
        <color rgb="FF000000"/>
        <rFont val="Arial"/>
        <family val="2"/>
      </rPr>
      <t xml:space="preserve"> Se observó Acta del 16/08/2020 cuyo tema fue "</t>
    </r>
    <r>
      <rPr>
        <i/>
        <sz val="11"/>
        <color rgb="FF000000"/>
        <rFont val="Arial"/>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</si>
  <si>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t>Solicitar a la Oficina de las Naciones Unidas contra la Droga y el Delit - UNODC pronunciamiento sobre el alcance de la inmunidad de jurisdicción que ostenta y el compromiso de presentar información financiera desagregada</t>
  </si>
  <si>
    <t xml:space="preserve">Frente a la presentación de los conceptos recibidos por Colombia Compra Eficiente y la Oficina Jurídica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</si>
  <si>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r>
      <t xml:space="preserve">Hallazgo 14. Convenio de Cooperación Internacional 112 de 1016 (A14) (D6)  </t>
    </r>
    <r>
      <rPr>
        <sz val="11"/>
        <color indexed="8"/>
        <rFont val="Arial"/>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</si>
  <si>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r>
      <t xml:space="preserve">Hallazgo 14. Convenio de Cooperación Internacional 112 de 1016 (A14) (D6)  </t>
    </r>
    <r>
      <rPr>
        <sz val="11"/>
        <color indexed="8"/>
        <rFont val="Arial"/>
        <family val="2"/>
      </rPr>
      <t xml:space="preserve">Revisada la ejecución del convenio de cooperación internacional 112 de 1016 entre la ANT y la UNODC, </t>
    </r>
    <r>
      <rPr>
        <sz val="11"/>
        <color rgb="FFFF0000"/>
        <rFont val="Arial"/>
        <family val="2"/>
      </rPr>
      <t>se evidenciaron cuatro prórrogas al mismo, sin encontrarse debidamente justificada la necesidad de ampliar el plazo del contrato,</t>
    </r>
    <r>
      <rPr>
        <sz val="11"/>
        <color indexed="8"/>
        <rFont val="Arial"/>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family val="2"/>
      </rPr>
      <t>se observa que se incluyen nuevas obligaciones y adiciones de recursos por parte ANT, que generan nuevos incumplimientos en la ejecución del contrato, que a su vez generan nuevas prórrogas en el tiempo.</t>
    </r>
    <r>
      <rPr>
        <sz val="11"/>
        <color indexed="8"/>
        <rFont val="Arial"/>
        <family val="2"/>
      </rPr>
      <t xml:space="preserve">
Por otro lado, </t>
    </r>
    <r>
      <rPr>
        <sz val="11"/>
        <color rgb="FFFF0000"/>
        <rFont val="Arial"/>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family val="2"/>
      </rPr>
      <t xml:space="preserve">
De igual manera, </t>
    </r>
    <r>
      <rPr>
        <sz val="11"/>
        <color rgb="FFFF0000"/>
        <rFont val="Arial"/>
        <family val="2"/>
      </rPr>
      <t>no se evidencian los soportes de los costos de los eventos realizados para el desarrollo del objeto del contrato</t>
    </r>
    <r>
      <rPr>
        <sz val="11"/>
        <color indexed="8"/>
        <rFont val="Arial"/>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family val="2"/>
      </rPr>
      <t>Se evidencia que la UNODC no entrega a la ANT información financiera detallada</t>
    </r>
    <r>
      <rPr>
        <sz val="11"/>
        <color indexed="8"/>
        <rFont val="Arial"/>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</si>
  <si>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t>Solicitar a FAO Colombia pronunciamiento sobre el alcance de la inmunidad de jurisdicción que ostenta y el compromiso de presentar información financiera desagregada</t>
  </si>
  <si>
    <t xml:space="preserve">No se han celebrado convenios nuevos en la actual vigencia, esta en negociación con los cooperantes actuales Convenio 875 de 2017  y 361 de 2016 firmar un acta de compromiso, los supervisores han enviado informes de seguimiento de acuerdo a reportes de cooperante. </t>
  </si>
  <si>
    <t>Debilidades en la formulación de  estudios y documentos previos - Convenios
Debilidades en la vigilancia y control en la supervisión - Convenios
Debilidades en la conformación de archivos de gestión - Expedientes Convenios</t>
  </si>
  <si>
    <t xml:space="preserve">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</si>
  <si>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r>
      <rPr>
        <b/>
        <sz val="11"/>
        <color rgb="FF33CC33"/>
        <rFont val="Arial"/>
        <family val="2"/>
      </rPr>
      <t>Acción Ejecutada:</t>
    </r>
    <r>
      <rPr>
        <b/>
        <sz val="11"/>
        <color theme="5"/>
        <rFont val="Arial"/>
        <family val="2"/>
      </rPr>
      <t xml:space="preserve">  </t>
    </r>
    <r>
      <rPr>
        <sz val="11"/>
        <rFont val="Arial"/>
        <family val="2"/>
      </rPr>
      <t xml:space="preserve">Atendiendo las observaciones de la OCI correspondientes al I trimestre 2020 </t>
    </r>
    <r>
      <rPr>
        <i/>
        <sz val="11"/>
        <rFont val="Arial"/>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family val="2"/>
      </rPr>
      <t xml:space="preserve">
</t>
    </r>
    <r>
      <rPr>
        <sz val="11"/>
        <rFont val="Arial"/>
        <family val="2"/>
      </rPr>
      <t>Se anexa los siguientes informes y soportes debidamente firmados por la supervisora, así como el contrato del Convenio 912 del 2018, adición firmada el 26/09/2019 y el cronograma de trabajo.</t>
    </r>
    <r>
      <rPr>
        <b/>
        <sz val="11"/>
        <color theme="5"/>
        <rFont val="Arial"/>
        <family val="2"/>
      </rPr>
      <t xml:space="preserve">
</t>
    </r>
    <r>
      <rPr>
        <sz val="11"/>
        <rFont val="Arial"/>
        <family val="2"/>
      </rPr>
      <t xml:space="preserve">1. Informe sep-oct 2019.
2. Informe nov-dic 2019.
</t>
    </r>
    <r>
      <rPr>
        <sz val="11"/>
        <color theme="1"/>
        <rFont val="Arial"/>
        <family val="2"/>
      </rPr>
      <t>3. Informe ene-feb 2020.</t>
    </r>
    <r>
      <rPr>
        <sz val="11"/>
        <color rgb="FFFF0000"/>
        <rFont val="Arial"/>
        <family val="2"/>
      </rPr>
      <t xml:space="preserve">
</t>
    </r>
    <r>
      <rPr>
        <sz val="11"/>
        <rFont val="Arial"/>
        <family val="2"/>
      </rPr>
      <t>4. Informe mar-abr 2020.
Evidencia soportada en el archivo pdf AMC-319</t>
    </r>
    <r>
      <rPr>
        <b/>
        <sz val="11"/>
        <rFont val="Arial"/>
        <family val="2"/>
      </rPr>
      <t xml:space="preserve">.
</t>
    </r>
    <r>
      <rPr>
        <sz val="11"/>
        <rFont val="Arial"/>
        <family val="2"/>
      </rPr>
      <t>Es de anotar que dado la fecha en que se debe realizar el reporte de gestión del II Trimestre del 2020 (30/06/2020), no se alcanza a reportar el informe bimensual de mayo-junio-2020 del presente convenio por estar en tiempos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</si>
  <si>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</si>
  <si>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r>
      <rPr>
        <b/>
        <sz val="11"/>
        <rFont val="Arial"/>
        <family val="2"/>
      </rPr>
      <t>Acción Ejecutada:</t>
    </r>
    <r>
      <rPr>
        <sz val="11"/>
        <rFont val="Arial"/>
        <family val="2"/>
      </rPr>
      <t xml:space="preserve">  Atendiendo las observaciones de la OCI correspondientes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</si>
  <si>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t>Actividad en Gestión: se están realizando ajustes al informe final y actas de liquidación, sugeridos por el contratista para la consecución de las firmas.</t>
  </si>
  <si>
    <t>Estudio y análisis del Acuerdo Marco por el cual se suscribió el contrato Interadministrativo, así como los términos convenidos</t>
  </si>
  <si>
    <t>Se elaboró informe donde se analizó, comparó y consolido la información de  Contrato interadministrativo 818 de 2018 , en relación con el cobro de administración del 15% y como la Subdirección Administrativa y Financiera  realizó la revisión financiera para el respectivo pago.</t>
  </si>
  <si>
    <r>
      <t xml:space="preserve">Hallazgo 24. Austeridad en el gasto en la ANT (A24) (D15)  </t>
    </r>
    <r>
      <rPr>
        <sz val="11"/>
        <color indexed="8"/>
        <rFont val="Arial"/>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family val="2"/>
      </rPr>
      <t xml:space="preserve">
</t>
    </r>
  </si>
  <si>
    <r>
      <rPr>
        <b/>
        <sz val="11"/>
        <color rgb="FF000000"/>
        <rFont val="Arial"/>
        <family val="2"/>
      </rPr>
      <t xml:space="preserve">Actividad en gestión: </t>
    </r>
    <r>
      <rPr>
        <sz val="11"/>
        <color rgb="FF000000"/>
        <rFont val="Arial"/>
        <family val="2"/>
      </rPr>
      <t>la Subdirección de Asuntos Étnicos se encuentra analizando el informe de caracterización realizado en diciembre de 2020.</t>
    </r>
  </si>
  <si>
    <t>Debilidades en la aplicación de  políticas de austeridad del gasto</t>
  </si>
  <si>
    <r>
      <t xml:space="preserve">Hallazgo 25. Adquisición de predios sin disponibilidad de recurso hídrico (A25)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área 55, Folio de matricula 202-35761, Titular de derecho real de dominio a favor del INCODER ANOTACIÓN: Nro. 14 Fecha: 23-09-2015, valor de compra $537.010.300
2. Predio El Dindal, Municipio Agrado, área 91, Folio de matricula 202-30943, Titular de derecho real de dominio a favor del INCODER ANOTACIÓN: Nro. 13 Fecha: 23-07-2015, valor de compra $679.729.800
3. Predio La Mesa del Pedernal, Municipio Agrado, área 236.88, Folio de matricula202 – 34095, Titular de derecho real de dominio a favor del INCODER ANOTACIÓN: Nro. 13 Fecha: 05-08-2015, valor de compra $1.633.454.150
4. Predio La Pradera, Municipio Paicol, área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</si>
  <si>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rPr>
        <b/>
        <sz val="11"/>
        <color theme="1"/>
        <rFont val="Arial"/>
        <family val="2"/>
      </rPr>
      <t xml:space="preserve">30/12/2019.  </t>
    </r>
    <r>
      <rPr>
        <sz val="11"/>
        <color theme="1"/>
        <rFont val="Arial"/>
        <family val="2"/>
      </rPr>
      <t>Con corte al 27/12/2019 se observó el informe técnico propuesta modelo productivo del 23/10/2019 para los predios Mesa del pedernal, El final y Villanueva.
La actividad fue ejecutada fuera de los tiempos establecidos para su cierre.</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</si>
  <si>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family val="2"/>
      </rPr>
      <t xml:space="preserve"> SE ADJUNTA INFORME</t>
    </r>
    <r>
      <rPr>
        <sz val="11"/>
        <color theme="1"/>
        <rFont val="Arial"/>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Pura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</si>
  <si>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t xml:space="preserve">Realizar visitas topográficas y agronómicas de los predios </t>
  </si>
  <si>
    <t>No aplica, la actividad presentó modificación  con la acción, unidad de medida, cantidad y fechas de ejecución de acuerdo a la sesión del 27/08/2020 del CICCI.</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</si>
  <si>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</si>
  <si>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t>
  </si>
  <si>
    <r>
      <rPr>
        <b/>
        <sz val="11"/>
        <color rgb="FF000000"/>
        <rFont val="Arial"/>
        <family val="2"/>
      </rPr>
      <t>13/07/2020.</t>
    </r>
    <r>
      <rPr>
        <sz val="11"/>
        <color rgb="FF000000"/>
        <rFont val="Arial"/>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family val="2"/>
      </rPr>
      <t xml:space="preserve">
21/07/2020. </t>
    </r>
    <r>
      <rPr>
        <sz val="11"/>
        <color rgb="FF000000"/>
        <rFont val="Arial"/>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family val="2"/>
      </rPr>
      <t xml:space="preserve">1. </t>
    </r>
    <r>
      <rPr>
        <i/>
        <sz val="11"/>
        <color rgb="FF000000"/>
        <rFont val="Arial"/>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family val="2"/>
      </rPr>
      <t xml:space="preserve">2. </t>
    </r>
    <r>
      <rPr>
        <i/>
        <sz val="11"/>
        <color rgb="FF000000"/>
        <rFont val="Arial"/>
        <family val="2"/>
      </rPr>
      <t>Realizar mesas técnicas de seguimiento con las dependencias involucradas a fin de ir determinando las acciones y actividades a seguir de tal manera que permita determinar la destinación del predio.
Por lo tanto, se realizarán mesas técnicas mensuales (agosto, septiembre, octubre y noviembre) que permita realizar el seguimiento  permanente y articulado con las acciones de mejora del Plan de Mejoramiento de la Contraloría.
Es importante, mencionar además que hasta tanto, no se determine la situación del predio Yarumal no se retirará el caso del Plan de Atención a Comunidades Negras de la Subdirección de Asuntos Étnicos y por lo tanto, su seguimiento es constante y permanente"</t>
    </r>
    <r>
      <rPr>
        <sz val="11"/>
        <color rgb="FF000000"/>
        <rFont val="Arial"/>
        <family val="2"/>
      </rPr>
      <t>.
Acorde a las observaciones allegadas, la Oficina de Control Interno observó que se tiene planificado realizar meses de trabajo en los meses de agosto, septiembre, 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</si>
  <si>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r>
      <rPr>
        <b/>
        <sz val="11"/>
        <color rgb="FF000000"/>
        <rFont val="Arial"/>
        <family val="2"/>
      </rPr>
      <t>13/07/2020.</t>
    </r>
    <r>
      <rPr>
        <sz val="11"/>
        <color rgb="FF000000"/>
        <rFont val="Arial"/>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</si>
  <si>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rgb="FF000000"/>
        <rFont val="Arial"/>
        <family val="2"/>
      </rPr>
      <t>Actividad en gestión:</t>
    </r>
    <r>
      <rPr>
        <sz val="11"/>
        <color rgb="FF000000"/>
        <rFont val="Arial"/>
        <family val="2"/>
      </rPr>
      <t xml:space="preserve"> la Subdirección de Asuntos Étnicos se encuentra analizando el informe de caracterización realizado en diciembre de 2020.</t>
    </r>
  </si>
  <si>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faltarían.
</t>
  </si>
  <si>
    <t xml:space="preserve">Solicitud a la Dirección de Asuntos Étnicos de la ANT, con el fin de verificar si sobre el predio denominado el Mediecito la Selva, se presenta alguna solicitud de constitución, restructuración, ampliación o saneamiento del resguardo indígena. </t>
  </si>
  <si>
    <r>
      <rPr>
        <b/>
        <sz val="11"/>
        <color theme="1"/>
        <rFont val="Arial"/>
        <family val="2"/>
      </rPr>
      <t xml:space="preserve">21/04/2020.  </t>
    </r>
    <r>
      <rPr>
        <sz val="11"/>
        <color theme="1"/>
        <rFont val="Arial"/>
        <family val="2"/>
      </rPr>
      <t>Se observó Acta del  28/01/2020, cuyo objetivo fue establecer la ruta a seguir respecto al caso del predio El Mediecito, en el Municipio de Popayán, Cauca. El orden del día incluyó temas relacionados con el estado del proceso y avances del cado Predio el Mediecito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</si>
  <si>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family val="2"/>
      </rPr>
      <t>se adjunta informe de desembolso A</t>
    </r>
    <r>
      <rPr>
        <sz val="11"/>
        <color theme="1"/>
        <rFont val="Arial"/>
        <family val="2"/>
      </rPr>
      <t xml:space="preserve"> corte del mes de junio de 2020 ,   no se ha realizado el desembolso  de los recursos para la implementación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 con base en este informe, se realizará una propuesta al Director de Asuntos Étnicos, con el fin  de avanzar en la búsqueda de una solución al caso en particular. ( se anexa acta del 10 de junio de 2020)</t>
    </r>
  </si>
  <si>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</si>
  <si>
    <r>
      <rPr>
        <b/>
        <sz val="11"/>
        <color theme="1"/>
        <rFont val="Arial"/>
        <family val="2"/>
      </rPr>
      <t xml:space="preserve">29 DE DICIEMBRE DE 2020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r>
      <rPr>
        <b/>
        <sz val="11"/>
        <color theme="1"/>
        <rFont val="Arial"/>
        <family val="2"/>
      </rPr>
      <t>.</t>
    </r>
  </si>
  <si>
    <r>
      <rPr>
        <b/>
        <sz val="11"/>
        <color rgb="FF92D050"/>
        <rFont val="Arial"/>
        <family val="2"/>
      </rPr>
      <t>Acción Ejecutada:</t>
    </r>
    <r>
      <rPr>
        <sz val="11"/>
        <color theme="1"/>
        <rFont val="Arial"/>
        <family val="2"/>
      </rPr>
      <t xml:space="preserve"> 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</si>
  <si>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</si>
  <si>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AMC-345.</t>
    </r>
  </si>
  <si>
    <t>Dar respuesta a la solicitud efectuada por la Dirección de Acceso a Tierras de la ANT, respecto del predio denominado el Mediecito la Selva con relación a alguna solicitud de constitución, reestructuración, ampliación o saneamiento del resguardo indígena.</t>
  </si>
  <si>
    <r>
      <rPr>
        <b/>
        <sz val="11"/>
        <color rgb="FF000000"/>
        <rFont val="Arial"/>
        <family val="2"/>
      </rPr>
      <t>30062021:</t>
    </r>
    <r>
      <rPr>
        <sz val="11"/>
        <color rgb="FF000000"/>
        <rFont val="Arial"/>
        <family val="2"/>
      </rPr>
      <t xml:space="preserve"> En atención al Comité de Control Interno llevado a cabo el 30/06/2021 se aprobó la unificación de la AME-348 y AME-349  en una nueva acción de mejora que debe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</si>
  <si>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theme="1"/>
        <rFont val="Arial"/>
        <family val="2"/>
      </rPr>
      <t xml:space="preserve">Actividad en gestión: </t>
    </r>
    <r>
      <rPr>
        <sz val="11"/>
        <color theme="1"/>
        <rFont val="Arial"/>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family val="2"/>
      </rPr>
      <t xml:space="preserve">DAT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</si>
  <si>
    <t>Participar de las convocatorias de la Dirección de Acceso a Tierras y el Grupo de Diálogo Social, para acompañar el diálogo entre las comunidades involucradas.</t>
  </si>
  <si>
    <t>Verificar la suscripción de las actas de las sesiones de la CNTI, por parte de los representantes del Gobierno Nacional y de los Delegados de los pueblos indígenas de la CNTI.</t>
  </si>
  <si>
    <t>Correo del 16/07/2020 a la Secretaría General de la Agencia Nacional de Tierras, solicitando la realización de las capacitaciones a los Líderes UGT que actúan como Supervisiones de Contrato.  Envía Andrés Horacio Carvajal Pardo - Asesor Experto G3-08  Coordinador de las UGT a Carlos Salinas Sastre, Secretario General de la ANT.</t>
  </si>
  <si>
    <t>Informe final Auditoría de cumplimiento articulada al proyecto de ordenamiento social de la propiedad rural  vigencia 2019 a junio de 2020
Comunicación 20206200995572 del 18/12/2020</t>
  </si>
  <si>
    <t>Auditoría de cumplimiento articulada al proyecto de ordenamiento social de la propiedad rural  vigencia 2019 a junio de 2020</t>
  </si>
  <si>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</si>
  <si>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family val="2"/>
      </rPr>
      <t xml:space="preserve">Memorando 20211020144393 del 02/06/2021.   </t>
    </r>
    <r>
      <rPr>
        <sz val="11"/>
        <rFont val="Arial"/>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</si>
  <si>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Durante la vigencia 2019 y 2020 en cumplimiento a este plan de mejoramiento se realizó articulación con el equipo de Demanda y Descongestión se emitieron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Evidencias: Resoluciones de Adjudicación se entregarán el 3 de julio de 2020.</t>
    </r>
  </si>
  <si>
    <r>
      <rPr>
        <b/>
        <sz val="11"/>
        <color theme="1"/>
        <rFont val="Arial"/>
        <family val="2"/>
      </rPr>
      <t xml:space="preserve">21/01/2021. </t>
    </r>
    <r>
      <rPr>
        <sz val="11"/>
        <color theme="1"/>
        <rFont val="Arial"/>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</si>
  <si>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solicita a la Oficina de Control Interno validar la ejecución de la Acción de Mejora según las evidencias aportadas en su momento.</t>
  </si>
  <si>
    <r>
      <rPr>
        <b/>
        <sz val="11"/>
        <color theme="1"/>
        <rFont val="Arial"/>
        <family val="2"/>
      </rPr>
      <t>16/07/2021.</t>
    </r>
    <r>
      <rPr>
        <sz val="11"/>
        <color theme="1"/>
        <rFont val="Arial"/>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extemporánea.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</si>
  <si>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expedientes que son objeto de intervención así como los que serán tramitados durante el segundo semestre de la presente vigencia, por parte del equipo de Entidades de Derecho Público de la SATN</t>
    </r>
    <r>
      <rPr>
        <b/>
        <sz val="11"/>
        <color theme="1"/>
        <rFont val="Arial"/>
        <family val="2"/>
      </rPr>
      <t xml:space="preserve"> se adjunta informe de justificación por el no cumplimiento.</t>
    </r>
    <r>
      <rPr>
        <sz val="11"/>
        <color theme="1"/>
        <rFont val="Arial"/>
        <family val="2"/>
      </rPr>
      <t xml:space="preserve">
</t>
    </r>
    <r>
      <rPr>
        <b/>
        <sz val="11"/>
        <color theme="1"/>
        <rFont val="Arial"/>
        <family val="2"/>
      </rPr>
      <t xml:space="preserve">Evidencias: Informe de expedientes a intervenir durante el segundo semestre del año 2020, </t>
    </r>
  </si>
  <si>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</si>
  <si>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t>Realizar la  coordinación y articulación con el grupo de trabajo Geografía y Topografía para la revisión y ajuste de la información cartográfica polígonos Zonas de Reserva Campesina actualmente constituidas (cruces con capas temáticas para identificación y subsanación de determinantes ambientales y/o jurídicas)</t>
  </si>
  <si>
    <t>Polígono Zonas de Reserva Campesina actualmente constituidas ajustados y validados</t>
  </si>
  <si>
    <t>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</si>
  <si>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</si>
  <si>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r>
      <rPr>
        <b/>
        <sz val="11"/>
        <color theme="1"/>
        <rFont val="Arial"/>
        <family val="2"/>
      </rPr>
      <t xml:space="preserve">21/01/2021.  </t>
    </r>
    <r>
      <rPr>
        <sz val="11"/>
        <color theme="1"/>
        <rFont val="Arial"/>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
27/01/2021.  </t>
    </r>
    <r>
      <rPr>
        <sz val="11"/>
        <color theme="1"/>
        <rFont val="Arial"/>
        <family val="2"/>
      </rPr>
      <t>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</si>
  <si>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</si>
  <si>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r>
      <rPr>
        <b/>
        <sz val="11"/>
        <color theme="1"/>
        <rFont val="Arial"/>
        <family val="2"/>
      </rPr>
      <t xml:space="preserve">16/07/2021. </t>
    </r>
    <r>
      <rPr>
        <sz val="11"/>
        <color theme="1"/>
        <rFont val="Arial"/>
        <family val="2"/>
      </rPr>
      <t>La Dirección de Acceso a Tierras, manifestó que, Ejecutada. Por medio de correo electrónico el 27 ene 2021 fue allegada evidencia a la OCI. Teniendo en cuenta lo enviado, se da ejecución a esta acción de mejora.
Se evidenciaron, dos polígonos actualizados por parte de la ANT, y un informe denominado Solución de conflictos limítrofes de la ZRC Cuenca del río Pato y valle de Balsillas -ZRCPB, mediante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</si>
  <si>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avance en lo que refiere a la actualización de los límites cartográficos de las ZRC</t>
    </r>
    <r>
      <rPr>
        <b/>
        <sz val="11"/>
        <color theme="1"/>
        <rFont val="Arial"/>
        <family val="2"/>
      </rPr>
      <t>.se adjunta informe de justificación por el no cumplimiento.
Evidencia: Informe de avance proceso de delimitación cartográfica Pato Balsillas,</t>
    </r>
  </si>
  <si>
    <r>
      <rPr>
        <b/>
        <sz val="11"/>
        <color theme="1"/>
        <rFont val="Arial"/>
        <family val="2"/>
      </rPr>
      <t xml:space="preserve">21/01/2021. </t>
    </r>
    <r>
      <rPr>
        <sz val="11"/>
        <color theme="1"/>
        <rFont val="Arial"/>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</si>
  <si>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Regional del Cauca y Valle del Cauca, Agencia de Desarrollo Rural, Ministerio del Interior, entre otros)
Evidencias: Documentos de avance de los Planes de Desarrollo Sostenible de Pradera, Tuluá y Santa Rosa.</t>
  </si>
  <si>
    <r>
      <t xml:space="preserve">En cumplimiento a la Sentencia T 052 de 2017 en el marco del convenio de cooperación 943 de 2019, se incluyó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Defensoría del Pueblo, Agencia de Renovación del Territorio y personería Municipales anteriormente citadas.
</t>
    </r>
    <r>
      <rPr>
        <b/>
        <sz val="11"/>
        <color theme="1"/>
        <rFont val="Arial"/>
        <family val="2"/>
      </rPr>
      <t>Evidencias: Estudiose entregarán el 3 de julio de 2020. de Sustracción Catatumbo, Plan de Desarrollo Sostenible del Catatumbo, Informe de cumplimiento Sentencia T052 de 2017.</t>
    </r>
  </si>
  <si>
    <t>Debilidades en la motivación de resoluciones de suspensión de POSP</t>
  </si>
  <si>
    <r>
      <rPr>
        <b/>
        <sz val="11"/>
        <color theme="1"/>
        <rFont val="Arial"/>
        <family val="2"/>
      </rPr>
      <t xml:space="preserve">28/08/2020. </t>
    </r>
    <r>
      <rPr>
        <sz val="11"/>
        <color theme="1"/>
        <rFont val="Arial"/>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family val="2"/>
      </rPr>
      <t xml:space="preserve">19/10/2020. </t>
    </r>
    <r>
      <rPr>
        <sz val="11"/>
        <color theme="1"/>
        <rFont val="Arial"/>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Guaraná (Sucre), Puerto Gaitán (Meta), Lebrija (Santander) y Topaipí (Cundinamarca).
La acción de mejora se encuentra en términos para su ejecución, siendo el mes de agosto del 2021 el definido para su cierre.</t>
    </r>
  </si>
  <si>
    <r>
      <rPr>
        <b/>
        <sz val="11"/>
        <color theme="1"/>
        <rFont val="Arial"/>
        <family val="2"/>
      </rPr>
      <t xml:space="preserve">Se solicita pasar el estado de esta acción a ejecutada, </t>
    </r>
    <r>
      <rPr>
        <sz val="11"/>
        <color theme="1"/>
        <rFont val="Arial"/>
        <family val="2"/>
      </rPr>
      <t>ya que como producto final, se expide la resolución 20211000121026 por medio de la cual se modifica la Resolución 6060 de 2018 y se actualiza el estado de intervención institucional en los municipios de Guaranda, Puerto Gaitán, Lebrija, Topapipí, San Carlos, Cáceres e Ituango. Por lo tanto se adjunta concepto de viabilidad de esta resolución por parte de la Oficina Jurídica y la resolución firmada por la Directora de la ANT</t>
    </r>
  </si>
  <si>
    <r>
      <t xml:space="preserve">Realizar reuniones de socialización con los 10 municipios que cuentan planes de Ordenamientos Social cuya implementación se encuentra suspendida o no ha iniciado
</t>
    </r>
    <r>
      <rPr>
        <b/>
        <sz val="11"/>
        <color rgb="FF000000"/>
        <rFont val="Arial"/>
        <family val="2"/>
      </rPr>
      <t>Resolución 6060 de 2018 suspensión 7 POSP</t>
    </r>
    <r>
      <rPr>
        <sz val="11"/>
        <color rgb="FF000000"/>
        <rFont val="Arial"/>
        <family val="2"/>
      </rPr>
      <t xml:space="preserve"> Municipios de  Ituango, Cáceres, Guaranda, Puerto Gaitan, Lebrija, Topapipí, Sancarlos.
</t>
    </r>
    <r>
      <rPr>
        <b/>
        <sz val="11"/>
        <color rgb="FF000000"/>
        <rFont val="Arial"/>
        <family val="2"/>
      </rPr>
      <t>ELABORACIÓN POSP (Aprobación)</t>
    </r>
    <r>
      <rPr>
        <sz val="11"/>
        <color rgb="FF000000"/>
        <rFont val="Arial"/>
        <family val="2"/>
      </rPr>
      <t xml:space="preserve">
Resolución 2822 de 2018 Caimito
Resolución 4373 de 2018 San Marcos
Resolución 2820 de 2018 Tarazá
Resolución 2821 de 2018 Valdivia
</t>
    </r>
    <r>
      <rPr>
        <b/>
        <sz val="11"/>
        <color rgb="FF000000"/>
        <rFont val="Arial"/>
        <family val="2"/>
      </rPr>
      <t>MODIFICACIÓN POSP</t>
    </r>
    <r>
      <rPr>
        <sz val="11"/>
        <color rgb="FF000000"/>
        <rFont val="Arial"/>
        <family val="2"/>
      </rPr>
      <t xml:space="preserve">
Resolución 4373 de 2018 Puerto Leguizamo
</t>
    </r>
  </si>
  <si>
    <r>
      <rPr>
        <b/>
        <sz val="11"/>
        <color theme="1"/>
        <rFont val="Arial"/>
        <family val="2"/>
      </rPr>
      <t xml:space="preserve">16/07/2020.  </t>
    </r>
    <r>
      <rPr>
        <sz val="11"/>
        <color theme="1"/>
        <rFont val="Arial"/>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Topapipí,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</si>
  <si>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 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</si>
  <si>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r>
      <t xml:space="preserve">19/10/2020. </t>
    </r>
    <r>
      <rPr>
        <sz val="11"/>
        <color theme="1"/>
        <rFont val="Arial"/>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family val="2"/>
      </rPr>
      <t>11/09/2020.</t>
    </r>
    <r>
      <rPr>
        <sz val="11"/>
        <color theme="1"/>
        <rFont val="Arial"/>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family val="2"/>
      </rPr>
      <t>11/09/2020.</t>
    </r>
    <r>
      <rPr>
        <sz val="11"/>
        <color theme="1"/>
        <rFont val="Arial"/>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Topapipí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Topapipí, de asunto: Convocatoria primera reunión incorporación del Plan de Ordenamiento Social de la Propiedad Rural de Topapipí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</si>
  <si>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family val="2"/>
      </rPr>
      <t xml:space="preserve">
1. Municipio Sucre- Sucre
</t>
    </r>
    <r>
      <rPr>
        <sz val="11"/>
        <color theme="1"/>
        <rFont val="Arial"/>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family val="2"/>
      </rPr>
      <t>2. Municipio San Marcos-Sucre</t>
    </r>
    <r>
      <rPr>
        <sz val="11"/>
        <color theme="1"/>
        <rFont val="Arial"/>
        <family val="2"/>
      </rPr>
      <t xml:space="preserve">
- Capacitación realizada el día jueves 10 de diciembre 
- Documentos allegados a la administración: Acta de la capacitación, Presentación y Copia Resolución No 4373  del 2018.
</t>
    </r>
    <r>
      <rPr>
        <b/>
        <sz val="11"/>
        <color theme="1"/>
        <rFont val="Arial"/>
        <family val="2"/>
      </rPr>
      <t xml:space="preserve">3. Municipio Majagual – Sucre
</t>
    </r>
    <r>
      <rPr>
        <sz val="11"/>
        <color theme="1"/>
        <rFont val="Arial"/>
        <family val="2"/>
      </rPr>
      <t xml:space="preserve">
- Capacitación realizada el día lunes 14 de diciembre 
-Documentos allegados a la administración: Acta de la capacitación, Presentación y Copia Resolución No  19617  del 2019
</t>
    </r>
    <r>
      <rPr>
        <b/>
        <sz val="11"/>
        <color theme="1"/>
        <rFont val="Arial"/>
        <family val="2"/>
      </rPr>
      <t xml:space="preserve">
4. Ayapel-Córdoba: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5. Guaranda-Sucre: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Evidencias: </t>
    </r>
    <r>
      <rPr>
        <sz val="11"/>
        <color theme="1"/>
        <rFont val="Arial"/>
        <family val="2"/>
      </rPr>
      <t xml:space="preserve">
https://agenciadetierras-my.sharepoint.com/:f:/g/personal/leidy_zuniga_agenciadetierras_gov_co/EszTPFAJ7j1CuALTpXgaBfoBVVfNjR1pmaaPCHF1jRRTmA?e=Bcb0w2
A continuación se presenta descripción de gestiones realizadas por parte de la DGOSP en noviembre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 Teléfono de contacto Giovanni: 313 2866386.
</t>
    </r>
    <r>
      <rPr>
        <b/>
        <sz val="11"/>
        <color theme="1"/>
        <rFont val="Arial"/>
        <family val="2"/>
      </rPr>
      <t xml:space="preserve">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</si>
  <si>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t>Elaborar  un informe sobre la operación de la herramienta API (Análisis Predial Integral), la cual permite actualizar los insumos de los Planes de Ordenamiento Social de la Propiedad Rural previo a la etapa de implementación de Planes de Ordenamiento Social de la Propiedad Rural específicamente en la fase alistamiento de la ruta de implementación.</t>
  </si>
  <si>
    <t xml:space="preserve">Se cuenta con el documento POSPR-G-000 Base de Datos de API en la Formulación e Implementación de los POSPR a la  DGOSP. El documento fue ajustado conforme su retroalimentación y finalmente se encuentra en aprobación por parte del Director de la Direccion de Gestión del Ordenamiento de la Propiedad Rural
</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</si>
  <si>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t>
  </si>
  <si>
    <r>
      <rPr>
        <b/>
        <sz val="11"/>
        <color theme="1"/>
        <rFont val="Arial"/>
        <family val="2"/>
      </rPr>
      <t xml:space="preserve">19/10/2020. </t>
    </r>
    <r>
      <rPr>
        <sz val="11"/>
        <color theme="1"/>
        <rFont val="Arial"/>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family val="2"/>
      </rPr>
      <t xml:space="preserve">
11/09/2020.</t>
    </r>
    <r>
      <rPr>
        <sz val="11"/>
        <color theme="1"/>
        <rFont val="Arial"/>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Topapipí.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</si>
  <si>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t>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</si>
  <si>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adelantaron las gestiones pertinentes entre la Secretaría General, Subdirección Administrativa y Financiera y Dirección de Acceso a Tierras, que permitieron expedir la Resolución 23374 de 2020 que modifica las Resoluciones 291 de 2017 y 2203 de 2018 que reglamentan el Comité del Fondo de Tierras para la Reforma Rural Integral del Decreto 902 de 2017. Se adjunta como evidencia la Resolución en mención. </t>
  </si>
  <si>
    <r>
      <t xml:space="preserve">Por parte de la Dirección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family val="2"/>
      </rPr>
      <t>Se adjunta soporte.</t>
    </r>
  </si>
  <si>
    <t>Realizar formato de control documental  que permita realizar el Check List al proceso de compra directa desde su inicio hasta el final. (Programas Especiales)</t>
  </si>
  <si>
    <t>El 8 de abril de 2020,  se realizó la capacitación al  grupo de trabajo que hace de compra directa y adjudicaciones especiales se adjunta la presentación como material de capacitación y el soporte realizado por la plataforma Teams.</t>
  </si>
  <si>
    <r>
      <rPr>
        <b/>
        <sz val="11"/>
        <color theme="1"/>
        <rFont val="Arial"/>
        <family val="2"/>
      </rPr>
      <t xml:space="preserve">14/07/2020. </t>
    </r>
    <r>
      <rPr>
        <sz val="11"/>
        <color theme="1"/>
        <rFont val="Arial"/>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</si>
  <si>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family val="2"/>
      </rPr>
      <t xml:space="preserve">13/07/2020. </t>
    </r>
    <r>
      <rPr>
        <sz val="11"/>
        <color theme="1"/>
        <rFont val="Arial"/>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family val="2"/>
      </rPr>
      <t xml:space="preserve">20/08/2020. </t>
    </r>
    <r>
      <rPr>
        <sz val="11"/>
        <color theme="1"/>
        <rFont val="Arial"/>
        <family val="2"/>
      </rPr>
      <t>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t>
    </r>
  </si>
  <si>
    <r>
      <rPr>
        <b/>
        <sz val="11"/>
        <color rgb="FFFF0000"/>
        <rFont val="Arial"/>
        <family val="2"/>
      </rPr>
      <t>Actividad en Gestión:</t>
    </r>
    <r>
      <rPr>
        <sz val="11"/>
        <color theme="1"/>
        <rFont val="Arial"/>
        <family val="2"/>
      </rPr>
      <t xml:space="preserve"> Actualmente la Subdirección de Asuntos Étnicos está adelantando las gestiones pertinentes en aras de gestionar los procedimientos en el Marco del Decreto 2333 del 2014, evidenciado en los informes anteriores.</t>
    </r>
  </si>
  <si>
    <t>Actividad en Gestión: Actualmente la Subdirección de Asuntos Étnicos está adelantando las gestiones pertinentes en aras de gestionar los procedimientos en el Marco del Decreto 2333 del 2014.</t>
  </si>
  <si>
    <r>
      <rPr>
        <b/>
        <sz val="11"/>
        <color rgb="FFFF0000"/>
        <rFont val="Arial"/>
        <family val="2"/>
      </rPr>
      <t xml:space="preserve">Actividad en Gestión: </t>
    </r>
    <r>
      <rPr>
        <sz val="11"/>
        <color theme="1"/>
        <rFont val="Arial"/>
        <family val="2"/>
      </rPr>
      <t>Actividad en Gestión: Mediante memorandos 20204300067193 del 08/04/2020, 20205000089293 del 18/05/2020 y 20204300107003 del 03062020 la Dirección de Asuntos Étnicos y Subdirección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</si>
  <si>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t xml:space="preserve">15/07/2021.  La Dirección de Asuntos Étnicos en fase preliminar suministró remitió base de datos actualizada y ajustada para mayor comprensión en las columnas k (comunidad) y L (año de verificación), lo anterior, será objeto de verificación en el próximo seguimiento a planes de mejoramiento.
13/07/2021.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</si>
  <si>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</si>
  <si>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r>
      <rPr>
        <b/>
        <sz val="11"/>
        <color indexed="8"/>
        <rFont val="Arial"/>
        <family val="2"/>
      </rPr>
      <t>Hallazgo 5. Estructuración de los procesos y procedimientos para la atención de las comunidades indígenas en la ANT.</t>
    </r>
    <r>
      <rPr>
        <sz val="11"/>
        <color theme="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 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</si>
  <si>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family val="2"/>
      </rPr>
      <t>Hallazgo 5. Estructuración de los procesos y procedimientos para la atención de las comunidades indígenas en la ANT.</t>
    </r>
    <r>
      <rPr>
        <sz val="1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family val="2"/>
      </rPr>
      <t>No existen vínculos entre los procedimientos de constitución, ampliación, saneamiento o reestructuración y el de compra directa de predios</t>
    </r>
    <r>
      <rPr>
        <sz val="11"/>
        <rFont val="Arial"/>
        <family val="2"/>
      </rPr>
      <t xml:space="preserve">, </t>
    </r>
    <r>
      <rPr>
        <b/>
        <sz val="11"/>
        <rFont val="Arial"/>
        <family val="2"/>
      </rPr>
      <t>de tal manera que se especifique con claridad las entradas y salidas entre uno y otro, dada la posibilidad de Inter relacionamiento entre los mismos.</t>
    </r>
    <r>
      <rPr>
        <sz val="11"/>
        <rFont val="Arial"/>
        <family val="2"/>
      </rPr>
      <t xml:space="preserve">
•	En el procedimiento de constitución, ampliación, saneamiento y reestructuración de resguardos indígenas, </t>
    </r>
    <r>
      <rPr>
        <b/>
        <sz val="11"/>
        <rFont val="Arial"/>
        <family val="2"/>
      </rPr>
      <t>no se prevé una actividad ni los tiempos para que la Agencia tramite las aclaraciones solicitadas por el Ministerio del Interior para dar su concepto previo</t>
    </r>
    <r>
      <rPr>
        <sz val="11"/>
        <rFont val="Arial"/>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</si>
  <si>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rgb="FF92D050"/>
        <rFont val="Arial"/>
        <family val="2"/>
      </rPr>
      <t xml:space="preserve">Actividad en Gestión: </t>
    </r>
    <r>
      <rPr>
        <sz val="11"/>
        <rFont val="Arial"/>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 Interior sobre los conceptos previos.
La anterior gestión se soporta en el archivo PDF </t>
    </r>
    <r>
      <rPr>
        <sz val="11"/>
        <color theme="1"/>
        <rFont val="Arial"/>
        <family val="2"/>
      </rPr>
      <t xml:space="preserve"> AMC-382.
NOTA: Se resalta que por continuar en la Emergencia Sanitaria, no es posible tener la firma en original de los asistentes.</t>
    </r>
  </si>
  <si>
    <r>
      <rPr>
        <b/>
        <sz val="11"/>
        <color rgb="FFFF0000"/>
        <rFont val="Arial"/>
        <family val="2"/>
      </rPr>
      <t xml:space="preserve">Actividad en Gestión: </t>
    </r>
    <r>
      <rPr>
        <sz val="11"/>
        <color rgb="FFFF0000"/>
        <rFont val="Arial"/>
        <family val="2"/>
      </rPr>
      <t xml:space="preserve"> </t>
    </r>
    <r>
      <rPr>
        <sz val="11"/>
        <rFont val="Arial"/>
        <family val="2"/>
      </rPr>
      <t xml:space="preserve">Con el propósito de contar con una guía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</si>
  <si>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guía se anexa en la evidencia AMC-383 H6.</t>
  </si>
  <si>
    <r>
      <t xml:space="preserve">29092021: Acción de mejora ejecutada, para soportar su cumplimiento se anexa: 1. informe explicativo de como el proyecto está ajustado, 2.Cadena de valor 2021; 3. Documento Técnico del Proyecto de Inversión 2021; 4. Guía DEST-I-002 Criterios para la priorización de los procedimientos del plan de atención y metas de los proyectos de inversión de la Dirección Asuntos Étnicos; </t>
    </r>
    <r>
      <rPr>
        <sz val="11"/>
        <color rgb="FFFF0000"/>
        <rFont val="Arial"/>
        <family val="2"/>
      </rPr>
      <t>5. Documento Plan de titulación colectiva</t>
    </r>
    <r>
      <rPr>
        <sz val="11"/>
        <rFont val="Arial"/>
        <family val="2"/>
      </rPr>
      <t xml:space="preserve">; 6. Reformulación del Proyecto Horizonte 2022 a 2025 (cadena de valor y documento técnico).
</t>
    </r>
  </si>
  <si>
    <t>Acción ejecutada, se anexan las fichas, base de datos e informe respectivo.</t>
  </si>
  <si>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ejecución de las acciones planteadas para subsanar el Hallazgo 7.</t>
    </r>
  </si>
  <si>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actividades en aras de iniciar el uso de los módulos de los procedimientos de Protección de Territorios Ancestrales, Constitución, Ampliación, Saneamiento de Resguardos Indígenas. En este sentido, se realizó capacitación  1 de octubre de 2020 con el equipo de profesionales para el módulo del Procedimiento de Protección de Territorios.</t>
  </si>
  <si>
    <r>
      <rPr>
        <b/>
        <sz val="11"/>
        <color theme="1"/>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</si>
  <si>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indexed="8"/>
        <rFont val="Arial"/>
        <family val="2"/>
      </rPr>
      <t>Hallazgo 18. Articulación entre la ANT y la URT en los procesos de legalización, seguridad jurídica y restitución de derechos territoriales.</t>
    </r>
    <r>
      <rPr>
        <sz val="11"/>
        <color theme="1"/>
        <rFont val="Arial"/>
        <family val="2"/>
      </rPr>
      <t xml:space="preserve"> 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</si>
  <si>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t>Articulación interinstitucional</t>
  </si>
  <si>
    <r>
      <rPr>
        <b/>
        <sz val="11"/>
        <color theme="1"/>
        <rFont val="Arial"/>
        <family val="2"/>
      </rPr>
      <t xml:space="preserve">17/03/2020: </t>
    </r>
    <r>
      <rPr>
        <sz val="11"/>
        <color theme="1"/>
        <rFont val="Arial"/>
        <family val="2"/>
      </rPr>
      <t xml:space="preserve">La Dirección de Asuntos Étnicos allegó las siguientes actas del:
</t>
    </r>
    <r>
      <rPr>
        <b/>
        <sz val="11"/>
        <color theme="1"/>
        <rFont val="Arial"/>
        <family val="2"/>
      </rPr>
      <t>1. 16 abril de 2020</t>
    </r>
    <r>
      <rPr>
        <sz val="11"/>
        <color theme="1"/>
        <rFont val="Arial"/>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family val="2"/>
      </rPr>
      <t xml:space="preserve">".  Acta sin firmas.
</t>
    </r>
    <r>
      <rPr>
        <b/>
        <sz val="11"/>
        <color theme="1"/>
        <rFont val="Arial"/>
        <family val="2"/>
      </rPr>
      <t>2. 17/06/2020</t>
    </r>
    <r>
      <rPr>
        <sz val="11"/>
        <color theme="1"/>
        <rFont val="Arial"/>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</si>
  <si>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</si>
  <si>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family val="2"/>
      </rPr>
      <t xml:space="preserve">22/10/2020.  </t>
    </r>
    <r>
      <rPr>
        <sz val="11"/>
        <color theme="1"/>
        <rFont val="Arial"/>
        <family val="2"/>
      </rPr>
      <t xml:space="preserve">Se observaron 5 actas de reuniones con la URT en el marco de la priorización de casos:
</t>
    </r>
    <r>
      <rPr>
        <b/>
        <sz val="11"/>
        <color theme="1"/>
        <rFont val="Arial"/>
        <family val="2"/>
      </rPr>
      <t>1.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2. 19/02/2020.</t>
    </r>
    <r>
      <rPr>
        <sz val="11"/>
        <color theme="1"/>
        <rFont val="Arial"/>
        <family val="2"/>
      </rPr>
      <t xml:space="preserve"> Reunión interinstitucional URT - AT, con el objetivo de dar cumplimiento a ordenes R.I Urada Jiguamiandó.  Sin firma, con listado de asistencia firmado.
</t>
    </r>
    <r>
      <rPr>
        <b/>
        <sz val="11"/>
        <color theme="1"/>
        <rFont val="Arial"/>
        <family val="2"/>
      </rPr>
      <t xml:space="preserve">3. 05/03/2020. </t>
    </r>
    <r>
      <rPr>
        <sz val="11"/>
        <color theme="1"/>
        <rFont val="Arial"/>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family val="2"/>
      </rPr>
      <t xml:space="preserve">. 16/04/2020, </t>
    </r>
    <r>
      <rPr>
        <sz val="11"/>
        <color theme="1"/>
        <rFont val="Arial"/>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family val="2"/>
      </rPr>
      <t xml:space="preserve">
5. 17/06/2020, </t>
    </r>
    <r>
      <rPr>
        <sz val="11"/>
        <color theme="1"/>
        <rFont val="Arial"/>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</si>
  <si>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t xml:space="preserve">Se revisaron  50  contratos de arrendamiento de las Islas del Rosario, que corresponden al 100% de los contratos vigentes. Gestión resultado de la cual se identificaron los contratos respecto de los que no se  había allegado la póliza, y se efectuaron los requerimientos a que hubo lugar. </t>
    </r>
    <r>
      <rPr>
        <b/>
        <sz val="11"/>
        <rFont val="Arial"/>
        <family val="2"/>
      </rPr>
      <t xml:space="preserve">Es así como se anexa al presente el informe que da cuenta del cumplimiento de la presente actividad </t>
    </r>
    <r>
      <rPr>
        <sz val="11"/>
        <rFont val="Arial"/>
        <family val="2"/>
      </rPr>
      <t>, razón por la que se solicita  tenerla por cumplida.</t>
    </r>
  </si>
  <si>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</si>
  <si>
    <r>
      <rPr>
        <b/>
        <sz val="11"/>
        <color theme="1"/>
        <rFont val="Arial"/>
        <family val="2"/>
      </rPr>
      <t xml:space="preserve">22/01/2018.  </t>
    </r>
    <r>
      <rPr>
        <sz val="11"/>
        <color theme="1"/>
        <rFont val="Arial"/>
        <family val="2"/>
      </rPr>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</si>
  <si>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En la legislación Colombiana se encuentra regulada el acceso y reconocimiento de los derechos territoriales a comunidades Étnicas como son las comunidades Indígenas y Comunidades Negras. Para las comunidades raizales y Rom, se encuentra en construcción desde el año 2016 por parte del gobierno Nacional los protocolos de atención a estas comunidades. La actividad está en términos de ejecución.</t>
  </si>
  <si>
    <r>
      <rPr>
        <b/>
        <sz val="11"/>
        <color theme="1"/>
        <rFont val="Arial"/>
        <family val="2"/>
      </rPr>
      <t xml:space="preserve">22/01/2018.  </t>
    </r>
    <r>
      <rPr>
        <sz val="11"/>
        <color theme="1"/>
        <rFont val="Arial"/>
        <family val="2"/>
      </rPr>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</si>
  <si>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había sido reportado en los anteriores seguimientos del Plan de mejoramiento. Así mismo, informan que efectuaron la expedición de los documentos modificatorios que los requerían, por lo que se observaron los oficios de notificación a los arrendatarios informando la modificación de la clausula segunda del contrato de arrendamiento.
Por lo anterior, se da cumplimiento de 100%. Sin embargo la actividad fue ejecutada con fecha posterior a la programada. 
</t>
  </si>
  <si>
    <r>
      <t>Frente al cumplimiento de las acciones encaminadas a generar acciones en relación con los casos en mora, tal y como se estableció en las actividades se realizaron las mesas técnicas de revisión de cada uno de los casos revisados por la Contraloría. Resultado del cual se definieron las acciones judiciales a llevar a cabo las cuales a la fecha se encuentran en cabeza del Doctor Oscar Ibañez. Frente a estas acciones judiciales se generaron informes de las  acciones adelantadas, que se adjuntan al presente.</t>
    </r>
    <r>
      <rPr>
        <b/>
        <sz val="11"/>
        <color theme="1"/>
        <rFont val="Arial"/>
        <family val="2"/>
      </rPr>
      <t xml:space="preserve"> Se adjuntan los 2 informes y listado de asistencia.</t>
    </r>
  </si>
  <si>
    <r>
      <rPr>
        <b/>
        <sz val="11"/>
        <color theme="1"/>
        <rFont val="Arial"/>
        <family val="2"/>
      </rPr>
      <t xml:space="preserve">Predio Villa Diana: </t>
    </r>
    <r>
      <rPr>
        <sz val="11"/>
        <color theme="1"/>
        <rFont val="Arial"/>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Nación para su recuperación y reintegro a la ANT.
</t>
    </r>
    <r>
      <rPr>
        <b/>
        <sz val="11"/>
        <color theme="1"/>
        <rFont val="Arial"/>
        <family val="2"/>
      </rPr>
      <t xml:space="preserve">Parcelación Santa Ines: </t>
    </r>
    <r>
      <rPr>
        <sz val="11"/>
        <color theme="1"/>
        <rFont val="Arial"/>
        <family val="2"/>
      </rPr>
      <t xml:space="preserve">Se emitieron resoluciones de revocatoria el 23 de septiembre de 2020, por la Dirección de Acceso a Tierras, las cuales fueron remitidas a los beneficiarios para notificación electrónica, una ves notificadas se remitirán a la ORIP de Bucaramanga  para su respectivo registro. ( se anexa listado de notificaciones y soportes de revocatoria).
</t>
    </r>
    <r>
      <rPr>
        <b/>
        <sz val="11"/>
        <color theme="1"/>
        <rFont val="Arial"/>
        <family val="2"/>
      </rPr>
      <t xml:space="preserve">Predio La Calera: </t>
    </r>
    <r>
      <rPr>
        <sz val="11"/>
        <color theme="1"/>
        <rFont val="Arial"/>
        <family val="2"/>
      </rPr>
      <t xml:space="preserve">Para dar cumplimiento al ajuste de  la  unidad de medida,  se anexa  la  resolución de revocatoria  del 17 de julio de 2019 predio la Calera, se anexa el envió del oficio 20204100552341 ante la ORIP de Armero, con la solicitud de registro de la Resolución No. 9467 del 17 de julio de 2019 en los folios de matrícula inmobiliaria No. 352-0000824 y 352-0003410 predios “LAESPERANZA Y NORMANDIA O LA CALERA”, vereda San Antonio, municipio de 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t>
    </r>
  </si>
  <si>
    <r>
      <rPr>
        <b/>
        <sz val="11"/>
        <color theme="1"/>
        <rFont val="Arial"/>
        <family val="2"/>
      </rPr>
      <t xml:space="preserve">22/10/2021.  </t>
    </r>
    <r>
      <rPr>
        <sz val="11"/>
        <color theme="1"/>
        <rFont val="Arial"/>
        <family val="2"/>
      </rPr>
      <t xml:space="preserve">La Dirección de Asuntos Étnicos en el marco de la fase preliminar allegó las siguientes observaciones, se está gestionando las observaciones realizadas por el área de contratos, una vez se tenga el VoBo de esta área se remitirá el acta de liquidación.
</t>
    </r>
    <r>
      <rPr>
        <b/>
        <sz val="11"/>
        <color theme="1"/>
        <rFont val="Arial"/>
        <family val="2"/>
      </rPr>
      <t xml:space="preserve">
</t>
    </r>
    <r>
      <rPr>
        <sz val="11"/>
        <color theme="1"/>
        <rFont val="Arial"/>
        <family val="2"/>
      </rPr>
      <t xml:space="preserve">El estado de la acción se mantienen en los términos comunicados el pasado 19/10/2021.
</t>
    </r>
    <r>
      <rPr>
        <b/>
        <sz val="11"/>
        <color theme="1"/>
        <rFont val="Arial"/>
        <family val="2"/>
      </rPr>
      <t xml:space="preserve">
15/10/2021. </t>
    </r>
    <r>
      <rPr>
        <sz val="11"/>
        <color theme="1"/>
        <rFont val="Arial"/>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 propósito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</si>
  <si>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t>
  </si>
  <si>
    <r>
      <t>Se remite propuesta de acto administrativo (borrador en revisión) donde se realiza la actualización cartográfica de los límites de la Zona de Reserva Campesina del Pato Balsillas</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 xml:space="preserve">
Evidencia: Borrador acto administrativo actualización cartográfica ZRC Pato Balsillas</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</si>
  <si>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ACCIONES POLIZAS 2019</t>
    </r>
    <r>
      <rPr>
        <sz val="11"/>
        <color theme="1"/>
        <rFont val="Arial"/>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cánones.
</t>
    </r>
    <r>
      <rPr>
        <b/>
        <sz val="11"/>
        <color theme="1"/>
        <rFont val="Arial"/>
        <family val="2"/>
      </rPr>
      <t>ACCIONES POLIZAS 2020,</t>
    </r>
    <r>
      <rPr>
        <sz val="11"/>
        <color theme="1"/>
        <rFont val="Arial"/>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</si>
  <si>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t xml:space="preserve">21/10/2020. </t>
    </r>
    <r>
      <rPr>
        <sz val="11"/>
        <color theme="1"/>
        <rFont val="Arial"/>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family val="2"/>
      </rPr>
      <t xml:space="preserve">
CONTRATO - PREDIO
</t>
    </r>
    <r>
      <rPr>
        <sz val="11"/>
        <color theme="1"/>
        <rFont val="Arial"/>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Champetua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</si>
  <si>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family val="2"/>
      </rPr>
      <t>Se anexa informe del estado de pólizas vigencia 2020.</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</si>
  <si>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family val="2"/>
      </rPr>
      <t>Se anexa informe general de supervisión .</t>
    </r>
  </si>
  <si>
    <t xml:space="preserve">Actividad en términos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</si>
  <si>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términos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</si>
  <si>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La CGR comunicó el informe final de Auditoría Financiera vigencia fiscal 2019 el 09/06/2020 radicado 20206200365042 y el plan mejoramiento se suscribió el 24/07/2020 según consecutivo de acuse de recibido 2161102020-06-10.</t>
  </si>
  <si>
    <r>
      <rPr>
        <b/>
        <sz val="11"/>
        <color theme="1"/>
        <rFont val="Arial"/>
        <family val="2"/>
      </rPr>
      <t xml:space="preserve">DAE. </t>
    </r>
    <r>
      <rPr>
        <sz val="11"/>
        <color theme="1"/>
        <rFont val="Arial"/>
        <family val="2"/>
      </rPr>
      <t xml:space="preserve"> En Gestión.
</t>
    </r>
    <r>
      <rPr>
        <b/>
        <sz val="11"/>
        <color theme="1"/>
        <rFont val="Arial"/>
        <family val="2"/>
      </rPr>
      <t xml:space="preserve">DAT </t>
    </r>
    <r>
      <rPr>
        <sz val="11"/>
        <color theme="1"/>
        <rFont val="Arial"/>
        <family val="2"/>
      </rPr>
      <t xml:space="preserve">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family val="2"/>
      </rPr>
      <t xml:space="preserve">DOSP. </t>
    </r>
    <r>
      <rPr>
        <sz val="11"/>
        <color theme="1"/>
        <rFont val="Arial"/>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family val="2"/>
      </rPr>
      <t xml:space="preserve">https://app.powerbi.com/view?r=eyJrIjoiNWY0MTA1ZjUtZDM3OS00N2ExLTliNWYtYWM3NzY3NGE2YmFlIiwidCI6ImZjNGZkMGVlLWZiODItNDFkZi05ZDg2LWY0YTkyZTAwNzFjZSIsImMiOjR9&amp;pageName=ReportSectiondf7983a023d48d40ea77
</t>
    </r>
    <r>
      <rPr>
        <sz val="11"/>
        <color theme="1"/>
        <rFont val="Arial"/>
        <family val="2"/>
      </rPr>
      <t xml:space="preserve">
Nota: En la herramienta se presenta información por cada socio, ver hojas al final del aplicativo (1 de 6, y se desplaza con la flecha)</t>
    </r>
  </si>
  <si>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carpetas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</si>
  <si>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acápite del procedimiento competitivo.
ADQBS-I-002 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</si>
  <si>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Debilidades en el ingreso de predios al FNT - Revocatoria </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</si>
  <si>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</si>
  <si>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</si>
  <si>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r>
      <rPr>
        <b/>
        <sz val="11"/>
        <color theme="1"/>
        <rFont val="Arial"/>
        <family val="2"/>
      </rPr>
      <t>28/09/2022</t>
    </r>
    <r>
      <rPr>
        <sz val="11"/>
        <color theme="1"/>
        <rFont val="Arial"/>
        <family val="2"/>
      </rPr>
      <t xml:space="preserv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t>
    </r>
    <r>
      <rPr>
        <b/>
        <sz val="11"/>
        <color theme="1"/>
        <rFont val="Arial"/>
        <family val="2"/>
      </rPr>
      <t>Evidencias:</t>
    </r>
    <r>
      <rPr>
        <sz val="11"/>
        <color theme="1"/>
        <rFont val="Arial"/>
        <family val="2"/>
      </rPr>
      <t xml:space="preserve">
Relación de predios auditados en la Auditoria Financiera 2019 Hallazgos 3 y 6 y su estado.
Resolución 20221000208306 del 18 de agosto de 2022.
Resolución 20224300257036 de modificación del predio Santa Inés y el radicado 20224301167711 de remisión a la Oficina de Instrumentos Públicos.</t>
    </r>
  </si>
  <si>
    <t>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</si>
  <si>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</si>
  <si>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</si>
  <si>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Hallazgo 4.</t>
  </si>
  <si>
    <r>
      <rPr>
        <b/>
        <sz val="11"/>
        <color theme="1"/>
        <rFont val="Arial"/>
        <family val="2"/>
      </rPr>
      <t xml:space="preserve">DAE. </t>
    </r>
    <r>
      <rPr>
        <sz val="11"/>
        <color theme="1"/>
        <rFont val="Arial"/>
        <family val="2"/>
      </rPr>
      <t>Se realizó una mesa técnica entre las personas encargadas del manejo de los elementos del Sistema Integrado de Gestión de la DAE y la líder de Adquisición de Predios, en la cual se analizaron las respuestas recibidas. Se anexa acta.</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</si>
  <si>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</si>
  <si>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Berlín.
Memorando 20205000281473 del 24/Nov/2020 Predio Corralitos
</t>
  </si>
  <si>
    <r>
      <rPr>
        <b/>
        <sz val="11"/>
        <color theme="1"/>
        <rFont val="Arial"/>
        <family val="2"/>
      </rPr>
      <t>22/01/2021</t>
    </r>
    <r>
      <rPr>
        <sz val="11"/>
        <color theme="1"/>
        <rFont val="Arial"/>
        <family val="2"/>
      </rPr>
      <t>.  La Dirección de Asunto Étnicos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</si>
  <si>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30/12/2021: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t>
  </si>
  <si>
    <t>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t>
  </si>
  <si>
    <r>
      <t>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family val="2"/>
      </rPr>
      <t xml:space="preserve"> </t>
    </r>
    <r>
      <rPr>
        <sz val="11"/>
        <color theme="1"/>
        <rFont val="Arial"/>
        <family val="2"/>
      </rPr>
      <t xml:space="preserve">
</t>
    </r>
    <r>
      <rPr>
        <b/>
        <sz val="11"/>
        <color theme="1"/>
        <rFont val="Arial"/>
        <family val="2"/>
      </rPr>
      <t xml:space="preserve">Por favor ajustar el responsable esta actividad es de Sub. Zonas Focalizadas </t>
    </r>
  </si>
  <si>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</si>
  <si>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</si>
  <si>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 xml:space="preserve">Inoportunidad en la revocatoria de actos administrativos 
Debilidades en el ingreso de predios al FNT - Revocatoria </t>
  </si>
  <si>
    <t>Solicitamos amablemente sea ajustado como Responsable la SATN, no es responsable la DAT.
A la fecha se están adelantando los estudios de títulos respectivos para la integración al patrimonio mediante acto administrativo.
La acción de mejora se encuentra planificada para inicio de ejecución  el 2021/02/02 y finalización 2023/02/02.</t>
  </si>
  <si>
    <r>
      <rPr>
        <b/>
        <sz val="11"/>
        <color theme="1"/>
        <rFont val="Arial"/>
        <family val="2"/>
      </rPr>
      <t>28/09/2022</t>
    </r>
    <r>
      <rPr>
        <sz val="11"/>
        <color theme="1"/>
        <rFont val="Arial"/>
        <family val="2"/>
      </rPr>
      <t xml:space="preserv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t>
    </r>
    <r>
      <rPr>
        <b/>
        <sz val="11"/>
        <color theme="1"/>
        <rFont val="Arial"/>
        <family val="2"/>
      </rPr>
      <t>Evidencias:</t>
    </r>
    <r>
      <rPr>
        <sz val="11"/>
        <color theme="1"/>
        <rFont val="Arial"/>
        <family val="2"/>
      </rPr>
      <t xml:space="preserve">
PREDIOS AUDITORIA 2019_HALLAZGOS 3 Y 6
Resolución 20224300260686_Predio EL DIAMANTE</t>
    </r>
  </si>
  <si>
    <t>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t>
  </si>
  <si>
    <t>Predios sin ingreso al FNT provenientes de revocatorias
Subsidios dobles</t>
  </si>
  <si>
    <t xml:space="preserve">La Subdirección Administrativa y  Financiera mediante la circular No. 27 CIERRE VIGENCIA FISCAL 2020 – INICIO VIGENCIA 2021, da a conocer  los lineamientos y cronogramas que se establezcan para el reporte de la información de los Estados Financieros y las notas que sean requeridas a los mismos </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</si>
  <si>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AME422.</t>
  </si>
  <si>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</si>
  <si>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</si>
  <si>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La actividad se encuentra dentro de los tiempos establecidos. El pasado 10 de junio de la presente vigencia, la Subdirección Administrativa y Financiera envió a la Secretaría General y a la Oficina de Planeación la solicitud de actualización del Mapa de Riesgos Institucionales donde se incluyó el nuevo riesgo: "Fallas en la constitución de reservas presupuestales"
La Subdirección se encuentra a la espera de las observaciones e inquietudes por parte del revisor.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</si>
  <si>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t>
  </si>
  <si>
    <t>La SAF identificó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</si>
  <si>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</si>
  <si>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Se realizó la difusión de la Circular de Plan de Acción 2021, mediante correo electrónico dirigido a los Directores y Jefes de Oficina.
Se adjunta copia del correo electrónico.</t>
  </si>
  <si>
    <t>Se realizó la difusión de la Circular de Plan de Acción 2021, mediante correo electrónico dirigido a los Directores y Jefes de Oficina.
Se adjuntan copias de la Circular y del Correo electrónico.</t>
  </si>
  <si>
    <r>
      <rPr>
        <b/>
        <sz val="11"/>
        <color theme="1"/>
        <rFont val="Arial"/>
        <family val="2"/>
      </rPr>
      <t xml:space="preserve">27/01/2021. </t>
    </r>
    <r>
      <rPr>
        <sz val="11"/>
        <color theme="1"/>
        <rFont val="Arial"/>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family val="2"/>
      </rPr>
      <t xml:space="preserve">29/01/2021. </t>
    </r>
    <r>
      <rPr>
        <sz val="11"/>
        <color theme="1"/>
        <rFont val="Arial"/>
        <family val="2"/>
      </rPr>
      <t xml:space="preserve"> La Oficina de Planeación mediante correo electrónico del 29/01/2021/ hora 10:09pm, sin embargo, por la premura de suministro de la información esta será verificada en el ámbito del próximo seguimiento a realizar en el mes de abril.</t>
    </r>
  </si>
  <si>
    <t>Debilidades en la formulación de estudios y documentos previos - Acuerdo de Financiación</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</si>
  <si>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</si>
  <si>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electrónicos enviados a los supervisores y contratistas. </t>
  </si>
  <si>
    <t>Capacitaciones realizadas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t>
  </si>
  <si>
    <t>Debilidades en la conformación de los archivos de gestión -Expedientes Compra Predios - Subsidio Integral de Reforma Agraria SIRA
Debilidades en la radicación de comunicaciones de entrada</t>
  </si>
  <si>
    <t>El equipo de la Subdirección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t>
  </si>
  <si>
    <t>El equipo de la Subdirección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t>
  </si>
  <si>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family val="2"/>
      </rPr>
      <t xml:space="preserve">
19/07/2021. </t>
    </r>
    <r>
      <rPr>
        <sz val="11"/>
        <color theme="1"/>
        <rFont val="Arial"/>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identicación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</si>
  <si>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propósito de invitar a los ocupantes de los predios a la regularización de su situación, mediante ORFEO y la bandeja de correo electrónico (islasdelrosario@ant.gov.co) 
La acción presente la gestión ejecutada, la cual se encuentra documentada mediante el informe de cumplimiento de la actividad formulada y los comunicados emitidos, en los tiempos establecidos.
La verificación de la acción fue adelantada por el contratista Johan Sebastian Torres Segura.</t>
    </r>
  </si>
  <si>
    <t>La subdirección de Administración de Tierras de la Nación viene avanzando en el desarrollo de la fase de suscripción de contratos, razón por la que se elaboró el primer informe de seguimiento a la suscripción de los contratos en el cual se evidencian cada a una de las gestiones adelantadas con miras a lograr la regularización de la ocupación de los predios ubicados en las Islas. Además se adjunta los soportes de avance a la gestión de la acción de mejora AME 447 que sirven de insumo para realizar las gestiones tendientes al seguimiento de suscripción de contratos.</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</si>
  <si>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acá registrada se reporta y anexa informe con la información actualizada.</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</si>
  <si>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comunicó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</si>
  <si>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family val="2"/>
      </rPr>
      <t xml:space="preserve">
19/07/2021. </t>
    </r>
    <r>
      <rPr>
        <sz val="11"/>
        <color theme="1"/>
        <rFont val="Arial"/>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family val="2"/>
      </rPr>
      <t xml:space="preserve">
</t>
    </r>
    <r>
      <rPr>
        <sz val="11"/>
        <color theme="1"/>
        <rFont val="Arial"/>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realizado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</si>
  <si>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t>En el momento la subdirección de Administración se encuentra  en fase de suscripción de contratos, finalizada la cual se podrá avanzar con el requerimiento respectivo.</t>
  </si>
  <si>
    <t>19/07/2021.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Chía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</si>
  <si>
    <r>
      <t xml:space="preserve">La Subdirección de Administración de Tierras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family val="2"/>
      </rPr>
      <t xml:space="preserve"> se solicita tener por cumplida la presente actividad.
</t>
    </r>
    <r>
      <rPr>
        <b/>
        <i/>
        <sz val="11"/>
        <rFont val="Arial"/>
        <family val="2"/>
      </rPr>
      <t xml:space="preserve">
</t>
    </r>
    <r>
      <rPr>
        <b/>
        <sz val="11"/>
        <color theme="1"/>
        <rFont val="Arial"/>
        <family val="2"/>
      </rPr>
      <t xml:space="preserve">NOTA: Cualquier solicitud encaminada a la actualización catastral, será trasladada a la Alcaldía de Cartagena por ser de su competencia.
</t>
    </r>
  </si>
  <si>
    <t>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</si>
  <si>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r>
      <rPr>
        <b/>
        <sz val="11"/>
        <color theme="1"/>
        <rFont val="Arial"/>
        <family val="2"/>
      </rPr>
      <t>16/07/2021.</t>
    </r>
    <r>
      <rPr>
        <sz val="11"/>
        <color theme="1"/>
        <rFont val="Arial"/>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 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</si>
  <si>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t xml:space="preserve">Dando continuidad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</si>
  <si>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unidades de medida, sino la determinación de la ruta jurídica.</t>
  </si>
  <si>
    <r>
      <rPr>
        <b/>
        <sz val="11"/>
        <color theme="1"/>
        <rFont val="Arial"/>
        <family val="2"/>
      </rPr>
      <t>16/07/2021.</t>
    </r>
    <r>
      <rPr>
        <sz val="11"/>
        <color theme="1"/>
        <rFont val="Arial"/>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 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</si>
  <si>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t xml:space="preserve">Mediante la Resolución No. 9641 del 02 de octubre de 2020 </t>
    </r>
    <r>
      <rPr>
        <i/>
        <sz val="11"/>
        <color theme="1"/>
        <rFont val="Arial"/>
        <family val="2"/>
      </rPr>
      <t>“Por la cual se establece la jornada laboral, el horario de trabajo y el horario flexible para los servidores públicos de la Agencia Nacional de Tierras - ANT”</t>
    </r>
    <r>
      <rPr>
        <sz val="11"/>
        <color theme="1"/>
        <rFont val="Arial"/>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electrónico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</si>
  <si>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r>
      <rPr>
        <b/>
        <sz val="11"/>
        <color theme="1"/>
        <rFont val="Arial"/>
        <family val="2"/>
      </rPr>
      <t xml:space="preserve">14/07/2021.  </t>
    </r>
    <r>
      <rPr>
        <sz val="11"/>
        <color theme="1"/>
        <rFont val="Arial"/>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fortalecer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</si>
  <si>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t xml:space="preserve">Se reportan 3 actas de comisión, con un cumplimiento del 100%, 
 Acta Comisión a IGAC Manizales 14 de septiembre 2021.
Acta ORIP Pensilvania 13 al 16 de septiembre 2021.
Acta IGAC Tunja 23 y 24 de septiembre 2021.                                                        
Por lo tanto, se da por cumplida la actividad dentro de los términos establecidos.                                                                    </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</si>
  <si>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vio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</si>
  <si>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t>Se adelantaron los oficios de comunicación y aviso de la Resolución No. 8667 del 25 de junio de 2021 “</t>
    </r>
    <r>
      <rPr>
        <i/>
        <sz val="11"/>
        <rFont val="Arial"/>
        <family val="2"/>
      </rPr>
      <t>Por la cual se decide NO INICIAR LA SEGUNDA PARTE DE LA FASE ADMINISTRATIVA del Procedimiento Único del que trata el Decreto Ley 902 de 2017</t>
    </r>
    <r>
      <rPr>
        <sz val="11"/>
        <rFont val="Arial"/>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family val="2"/>
      </rPr>
      <t>“Por la cual se decide NO INICIAR LA SEGUNDA PARTE DE LA FASE ADMINISTRATIVA del Procedimiento Único del que trata el Decreto Ley 902 de 2017"</t>
    </r>
    <r>
      <rPr>
        <sz val="11"/>
        <rFont val="Arial"/>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t>
    </r>
  </si>
  <si>
    <t>Inventario de baldíos</t>
  </si>
  <si>
    <r>
      <rPr>
        <b/>
        <sz val="11"/>
        <color theme="1"/>
        <rFont val="Arial"/>
        <family val="2"/>
      </rPr>
      <t>28/09/2022.</t>
    </r>
    <r>
      <rPr>
        <sz val="11"/>
        <color theme="1"/>
        <rFont val="Arial"/>
        <family val="2"/>
      </rPr>
      <t xml:space="preserve"> Se unificó y actualizó la base de datos de Apertura de Folio de Matrícula Inmobiliaria con la base de datos gestionada y entregada por el convenio SUEJE a su finalización, dado que desde este convenio se estaban impulsando expedientes de este tema. 
Por otra parte, con lo usuarios de prueba se hizo una validación en el módulo de Apertura de Folio de Matrícula Inmobiliaria del Sistema Integrado de Tierras - SIT, encontrando que en este se puede cargar la documentación que reposa en los expedientes físicos, uno por uno.
Finalmente por medio del ingeniero de sistemas adscrito a esta dependencia SATN se solicitó el 28/09/2002 a Sistemas de la Información  apoyo para realizar el cargue masivo de esta base de datos al aplicativo de AFMI en el SIT.
</t>
    </r>
    <r>
      <rPr>
        <b/>
        <sz val="11"/>
        <color theme="1"/>
        <rFont val="Arial"/>
        <family val="2"/>
      </rPr>
      <t xml:space="preserve">Evidencia: </t>
    </r>
    <r>
      <rPr>
        <sz val="11"/>
        <color theme="1"/>
        <rFont val="Arial"/>
        <family val="2"/>
      </rPr>
      <t xml:space="preserve">
1. Base de datos de Apertura de Folio de Matrícula Inmobiliaria -AFMI.
2. Correo electrónico por medio del cual se evidencia el recibo de 3 bases de datos unificadas.
3. Correo solicitud de apoyo cargue masivo al aplicativo AFMI.</t>
    </r>
  </si>
  <si>
    <r>
      <t xml:space="preserve">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t>
    </r>
  </si>
  <si>
    <r>
      <rPr>
        <b/>
        <sz val="11"/>
        <color theme="1"/>
        <rFont val="Arial"/>
        <family val="2"/>
      </rPr>
      <t>16/07/2021.</t>
    </r>
    <r>
      <rPr>
        <sz val="11"/>
        <color theme="1"/>
        <rFont val="Arial"/>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temimos establecidos. 
La acción de mejora reportó gestión, que se encuentra documentada en el ajuste de la Base de Datos Folio de Matricula Inmobiliaria, por lo cual se da por ejecutada.
La verificación de la acción fue adelantada por el contratista Johan Sebastian Torres Segura.</t>
    </r>
  </si>
  <si>
    <t>Se envían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</si>
  <si>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04/04/2022 Se aporta para ejecución de esta acción de mejora, el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</si>
  <si>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actualizar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cumplimiento de esta Acción de Mejora.</t>
  </si>
  <si>
    <t xml:space="preserve">Actividad en términos para su ejecución. 
Se presentará avance en la presentación de la información en el seguimiento al plan de mejoramiento del siguiente trimestre de la vigencia 2021. </t>
  </si>
  <si>
    <r>
      <rPr>
        <b/>
        <sz val="11"/>
        <color theme="1"/>
        <rFont val="Arial"/>
        <family val="2"/>
      </rPr>
      <t xml:space="preserve">31/03/2021 </t>
    </r>
    <r>
      <rPr>
        <sz val="11"/>
        <color theme="1"/>
        <rFont val="Arial"/>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t>
    </r>
  </si>
  <si>
    <t>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t>
  </si>
  <si>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</si>
  <si>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términos para su ejecución.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</si>
  <si>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</si>
  <si>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 la Titulación de baldíos entregados por el PAR INCODER. Adicionalmente se adjuntan actas de reunión en donde se evidencia la información expuesta. </t>
  </si>
  <si>
    <t xml:space="preserve">Gestión Documental
Titulación de baldíos </t>
  </si>
  <si>
    <t>Inconsistencias en relación a los archivos recibidos por INCODER</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</si>
  <si>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</si>
  <si>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baldíos persona natural ya que dicho proceso se encuentra en proceso de actualización de acuerdo a la ultiva versión del ACCTI-P-003
</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</si>
  <si>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actividad dentro de los términos establecidos.</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</si>
  <si>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</si>
  <si>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Se reporta base de expedientes intervenidos con diccionario de datos y con la proyección de gestión por adelantar. Por lo tanto, se da por cumplida la actividad dentro de los términos establecidos.</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</si>
  <si>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física y digital de los expedientes para asegurar que los mismos ya cumplan con la respectiva ejecutoria y frente aquellos casos que fueron remitidos de manera efectiva a la SATN
</t>
  </si>
  <si>
    <t>La actividad se cumplió en el tercer trimestre del 2021. Se anexa Matriz de expedientes revisados de deslinde con decisión final ejecutoriada.  Por lo tanto, se da por cumplida la actividad dentro de los términos establecidos.</t>
  </si>
  <si>
    <t>Frente a los siguientes expedientes se tiene: 
- Ciénaga El Uvero se solicito la inscripción de la decisión final ante la ORIP con No.20213201420501 y 20213201671381 y al personero con No.20213201283521 de 2021, esta pendiente el registro para proceder con el auto de archivo y el memorando de traslado. 
- Humedal Gota de Leche o Román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terminación el 30/06/2022</t>
  </si>
  <si>
    <t>Para este trimestre la SPAGJ avanzo en la casusa raíz del hallazgo y adelanto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</si>
  <si>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De los casos con decisión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</si>
  <si>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Se anexa matriz de casos con decisión final, con un cumplimiento al 100%. Por lo tanto, se da por cumplida la actividad dentro de los términos establecidos.</t>
  </si>
  <si>
    <t>Se anexan actas de las capacitaciones realizadas:
Capacitación del 25 de febrero de 2021.
Capacitación del 26 de octubre de 2021.
Por lo tanto, se da por cumplida la actividad dentro de los términos establecidos.</t>
  </si>
  <si>
    <t>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t>
  </si>
  <si>
    <t>A la fecha se proyectaron unos modelos de memorandos de entendimiento para fortalecer las notificaciones en los municipios de Aquitania, Tota y cuitiva frente al deslinde de la laguna de Tota. No obstante, no se van a presentar con avance hasta tanto no exista aceptación de esta medida por parte de dichos alcaldes. Por lo tanto seguirá pendiente.</t>
  </si>
  <si>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 a por ejecutada y se cierre la respectiva acción, por haberse aportado los dos (2) informes requeridos y cumplido con el compromiso adquirido en el plan de mejoramiento.</t>
  </si>
  <si>
    <t xml:space="preserve">30/12/2021.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</si>
  <si>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</si>
  <si>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Se resuelve recurso mediante Resolución 22459 de 26 de noviembre de 2021.
Se anexan oficios de notificación y comunicación del acto administrativo. El acto aún no se encuentra ejecutoriado hasta tanto se surta con este trámite procesal.
Por lo tanto, se da por cumplida la actividad dentro de los términos establecidos.</t>
  </si>
  <si>
    <t xml:space="preserve">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</si>
  <si>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El 24 de marzo de 2021 se remitió al IGAC Casanare oficio No. 20213200272911 solicitando las respectivas fichas catastrales y prediales.</t>
  </si>
  <si>
    <t>La actividad tiene fecha de inicio 1/01/2021.</t>
  </si>
  <si>
    <t>El acto administrativo ya esta bajo revisión de la asesora de la SPAGJ, sin embargo no es posible que dicho acto quede expedido para el mes de septiembre por lo cual, dicho acto queda comprometido para ser expedido en las metas del mes de octubre de 2021.</t>
  </si>
  <si>
    <t>Se expidió la Resolución No.22514 del 26 de 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</si>
  <si>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</si>
  <si>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El auto de etapa probatoria se proyecta para expedición en el mes de octubre de 2021 de acuerdo a la planeación de metas mensuales de la SPAGJ. Actividad en términos</t>
  </si>
  <si>
    <t>Se anexa Acto Administrativo.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</si>
  <si>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expedición del auto
LOTE 1 MANZANA 3
LOTE 11 MANZANA 10
LOTE 3 MANZANA 4A
LOTE 10 MANZANA R2
LOTE 13 MANZANA R2 .
La actividad se encuentra dentro de los términos, y tiene fecha de cumplimiento 31/03/2022.</t>
  </si>
  <si>
    <r>
      <rPr>
        <b/>
        <sz val="11"/>
        <color theme="1"/>
        <rFont val="Arial"/>
        <family val="2"/>
      </rPr>
      <t xml:space="preserve">19/01/2021.  </t>
    </r>
    <r>
      <rPr>
        <sz val="11"/>
        <color theme="1"/>
        <rFont val="Arial"/>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family val="2"/>
      </rPr>
      <t xml:space="preserve">
12/07/2021.</t>
    </r>
    <r>
      <rPr>
        <sz val="11"/>
        <color theme="1"/>
        <rFont val="Arial"/>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</si>
  <si>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t>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</si>
  <si>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Pura y la ANT, dando cumplimiento a esta acción de mejora</t>
  </si>
  <si>
    <t>Con fecha  9 de diciembre de 2020,  bajo oficio con radicado  20204101326421, se remite a la  Vicepresidencia de Proyectos  de la Agencia de Desarrollo Rural, " 1.218 expedientes referentes a adjudicación de predios en el municipio de Ovejas Sucre, Decreto Ley 902 de 2017 , donde cumplimiento a lo establecido en el  Artículo 73 del Decreto Ley 902 de 2017", dentro de la remisión se encuentran los FISO 9844, FISO 7735 y FISO 10208 y FISO 9335.</t>
  </si>
  <si>
    <t>Se da cumplimiento a la actividad  y unidad de medida. Memorando de traslado No. 20204100283293- Asunto ": Remisión por competencia expedientes tramitados en el municipio de Ovejas – Sucre." en   referencia el Fiso 11260 y los FISOs 10929,11258,9447 y 11259.</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</si>
  <si>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family val="2"/>
      </rPr>
      <t>Segundo trimestre</t>
    </r>
    <r>
      <rPr>
        <sz val="11"/>
        <color theme="1"/>
        <rFont val="Arial"/>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</si>
  <si>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</si>
  <si>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r>
      <t xml:space="preserve">19/07/2021.  </t>
    </r>
    <r>
      <rPr>
        <sz val="11"/>
        <color theme="1"/>
        <rFont val="Arial"/>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</si>
  <si>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</si>
  <si>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Se envía evidencia de reporte de gestión que mediante los radicados ANT 20214301267741 y 20214301267671 se oficio a Catastro Antioquia y al IGAC, solicitando los certificados catastrales de los predios identificados con valor CERO.</t>
  </si>
  <si>
    <t>30/12/2021: Se está identificando los bienes que requieren ser remitidos al IGAC y Catastro Antioquia, para solicitar los certificados catastrales que contienen el avalúo catastral y puedan ser actualizados su valor en el inventario de bienes del Fondo de Tierras.</t>
  </si>
  <si>
    <t>31/03/2022 Reporte de gestión:
Se adjuntan los oficios correspondientes al mes de julio, no se adjunta comunicación correspondiente al mes de mayo porque no habían predios de reportar para Catastro Antioquía en ese periodo.</t>
  </si>
  <si>
    <t>30/12/2021: Se continua en la espera de la respuestas por parte de Catastro Antioquia e IGAC, con la información de los avalúos catastrales que se requieren para la actualización de los valores de los predios en el inventario de bienes del Fondo de Tierras.</t>
  </si>
  <si>
    <r>
      <t xml:space="preserve">Se consolidó un inventario de necesidades a ser atendidas para los flujos de Baldíos Persona Natural y  Baldíos Restitución. Ver anexo: Inventario Baldíos y restitución ajustado.xlsx
</t>
    </r>
    <r>
      <rPr>
        <b/>
        <sz val="11"/>
        <color theme="1"/>
        <rFont val="Arial"/>
        <family val="2"/>
      </rPr>
      <t>Ver evidencia en el siguiente link:</t>
    </r>
    <r>
      <rPr>
        <sz val="11"/>
        <color theme="1"/>
        <rFont val="Arial"/>
        <family val="2"/>
      </rPr>
      <t xml:space="preserve">
https://agenciadetierras-my.sharepoint.com/:f:/g/personal/leidy_zuniga_agenciadetierras_gov_co/EuDWD9-5zdtDuu4iwhdxujEBtzCI-U8Mj-KEdfuxMGSJCA?e=9cPohl</t>
    </r>
  </si>
  <si>
    <t>14/01/2021.  La Subdirección de Sistemas de Información de Tierras allegó los siguientes avances:
Modulo Baldíos Restitución,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Modulo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MODULO BALDÍOS RESTITUCIÓN,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MODULOS BALDÍOS PERSONA NATURAL 160,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
La verificación de la acción fue adelantada por los contratias Sergio Alejandro Matiz Parra y Johan Sebastian Torres Segura.</t>
  </si>
  <si>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Ítem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</si>
  <si>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r>
      <rPr>
        <b/>
        <sz val="11"/>
        <color theme="1"/>
        <rFont val="Arial"/>
        <family val="2"/>
      </rPr>
      <t>14/01/2021.</t>
    </r>
    <r>
      <rPr>
        <sz val="11"/>
        <color theme="1"/>
        <rFont val="Arial"/>
        <family val="2"/>
      </rPr>
      <t xml:space="preserve">  La Subdirección de Sistemas de Información de Tierras allegó los siguientes avances:
</t>
    </r>
    <r>
      <rPr>
        <b/>
        <sz val="11"/>
        <color theme="1"/>
        <rFont val="Arial"/>
        <family val="2"/>
      </rPr>
      <t xml:space="preserve">Modulo Baldíos Restitución, </t>
    </r>
    <r>
      <rPr>
        <sz val="11"/>
        <color theme="1"/>
        <rFont val="Arial"/>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family val="2"/>
      </rPr>
      <t>Modulo Baldíos Persona Natural 160:</t>
    </r>
    <r>
      <rPr>
        <sz val="11"/>
        <color theme="1"/>
        <rFont val="Arial"/>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family val="2"/>
      </rPr>
      <t>MODULO BALDÍOS RESTITUCIÓN</t>
    </r>
    <r>
      <rPr>
        <sz val="11"/>
        <color theme="1"/>
        <rFont val="Arial"/>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t>
    </r>
    <r>
      <rPr>
        <b/>
        <sz val="11"/>
        <color theme="1"/>
        <rFont val="Arial"/>
        <family val="2"/>
      </rPr>
      <t>MODULOS BALDÍOS PERSONA NATURAL 160</t>
    </r>
    <r>
      <rPr>
        <sz val="11"/>
        <color theme="1"/>
        <rFont val="Arial"/>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t>
    </r>
  </si>
  <si>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adjudicación realizando revisión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</si>
  <si>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</si>
  <si>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family val="2"/>
      </rPr>
      <t xml:space="preserve">Se solicita pasar el estado de esta acción como ejecutada, ya que:
</t>
    </r>
    <r>
      <rPr>
        <sz val="11"/>
        <color theme="1"/>
        <rFont val="Arial"/>
        <family val="2"/>
      </rPr>
      <t xml:space="preserve">
- para el </t>
    </r>
    <r>
      <rPr>
        <b/>
        <sz val="11"/>
        <color theme="1"/>
        <rFont val="Arial"/>
        <family val="2"/>
      </rPr>
      <t>Módulo Baldíos Persona Natural 160:</t>
    </r>
    <r>
      <rPr>
        <sz val="11"/>
        <color theme="1"/>
        <rFont val="Arial"/>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family val="2"/>
      </rPr>
      <t>Baldíos Restitución</t>
    </r>
    <r>
      <rPr>
        <sz val="11"/>
        <color theme="1"/>
        <rFont val="Arial"/>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</si>
  <si>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r>
      <t xml:space="preserve">Se envía memorando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family val="2"/>
      </rPr>
      <t xml:space="preserve">
Ver evidencia en el siguiente link:
</t>
    </r>
    <r>
      <rPr>
        <sz val="11"/>
        <color theme="1"/>
        <rFont val="Arial"/>
        <family val="2"/>
      </rPr>
      <t>https://agenciadetierras-my.sharepoint.com/:f:/g/personal/leidy_zuniga_agenciadetierras_gov_co/EuTKuCf0_k9DhhXTvatIXgIBZBwTkzObvxeTP_ii4o_NnA?e=o5lCyQ</t>
    </r>
  </si>
  <si>
    <r>
      <rPr>
        <b/>
        <sz val="11"/>
        <color theme="1"/>
        <rFont val="Arial"/>
        <family val="2"/>
      </rPr>
      <t xml:space="preserve">14/01/2021. </t>
    </r>
    <r>
      <rPr>
        <sz val="11"/>
        <color theme="1"/>
        <rFont val="Arial"/>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términos
La verificación de la acción fue adelantada por los contratias Sergio Alejandro Matiz Parra y Johan Sebastian Torres Segura.</t>
    </r>
  </si>
  <si>
    <t>Como avance de gestión, se esta programando reunión con las áreas pendientes de la entrega de información a la SSIT</t>
  </si>
  <si>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t>
    </r>
  </si>
  <si>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
La verificación de la acción fue adelantada por los contratias Sergio Alejandro Matiz Parra y Johan Sebastian Torres Segura.</t>
    </r>
  </si>
  <si>
    <r>
      <rPr>
        <b/>
        <sz val="11"/>
        <color theme="1"/>
        <rFont val="Arial"/>
        <family val="2"/>
      </rPr>
      <t>04/04/2022</t>
    </r>
    <r>
      <rPr>
        <sz val="11"/>
        <color theme="1"/>
        <rFont val="Arial"/>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</si>
  <si>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Se solicita pasar el estado de esta acción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</si>
  <si>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t xml:space="preserve">Se diseñó herramienta en BI en el cual se alimenta la información mensualmente para realizar seguimiento de ejecución operativa y financiar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</si>
  <si>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t xml:space="preserve">Durante le 2020 se realizaron 7 Mesas de Ordenamiento Social de la Propiedad en donde se valoró la viabilidad POSPR formulados  o aprobados:
1. Acta 001 Comité́ Res. 915 FIRMADA
2. Acta 002 Comité́ Res. 915  FIRMADA
3. Acta 003 Comité́ Res. 915  FIRMADA
4. Acta 004 Comité́ Res. 915  Agosto 13 de 2020 
5. Acta 005 Comité́ Res. 915  Octubre 22 de 2020
6. Acta 006 Comité́ Res. 915  Noviembre 27 de 2020
7. Acta 007 Comité́ Res. 915  Diciembre 4 de 2020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https://agenciadetierras-my.sharepoint.com/:f:/g/personal/leidy_zuniga_agenciadetierras_gov_co/EiZnalTWihRJnNvA54QkvHYBPAp1UquBRoRPd_mAy71uQA?e=2bQAmc</t>
    </r>
  </si>
  <si>
    <t>Se identificaron y priorizaron 20 Procesos Agrarios de Clarificación de la Propiedad y Recuperación de Baldíos.  
Al respecto se adjunta:
Se anexa Archivo Excel denominado: AME 528 Listado Procesos priorizados CGR.</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</si>
  <si>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t>
  </si>
  <si>
    <t xml:space="preserve">No se han realizado oficios. La actividad se encuentra dentro de los términos </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</si>
  <si>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 radicados en el sistema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</si>
  <si>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Paraíso: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</si>
  <si>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family val="2"/>
      </rPr>
      <t xml:space="preserve">7/01/2022.  </t>
    </r>
    <r>
      <rPr>
        <sz val="11"/>
        <color theme="1"/>
        <rFont val="Arial"/>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family val="2"/>
      </rPr>
      <t>• Las Vegas del Encanto</t>
    </r>
    <r>
      <rPr>
        <sz val="11"/>
        <color theme="1"/>
        <rFont val="Arial"/>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family val="2"/>
      </rPr>
      <t xml:space="preserve">• Maracaná: </t>
    </r>
    <r>
      <rPr>
        <sz val="11"/>
        <color theme="1"/>
        <rFont val="Arial"/>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family val="2"/>
      </rPr>
      <t xml:space="preserve">• Paraíso: </t>
    </r>
    <r>
      <rPr>
        <sz val="11"/>
        <color theme="1"/>
        <rFont val="Arial"/>
        <family val="2"/>
      </rPr>
      <t xml:space="preserve">(3 solicitudes): Octubre: 20213101280391, 20213101329811 y 20213101444861.
</t>
    </r>
    <r>
      <rPr>
        <b/>
        <sz val="11"/>
        <color theme="1"/>
        <rFont val="Arial"/>
        <family val="2"/>
      </rPr>
      <t xml:space="preserve">• Sin Nombre - Marta Sanchez Hernandez No. 1: </t>
    </r>
    <r>
      <rPr>
        <sz val="11"/>
        <color theme="1"/>
        <rFont val="Arial"/>
        <family val="2"/>
      </rPr>
      <t xml:space="preserve">(3 solicitudes) Octubre: 20213101329021. Noviembre: 20213101520451. Diciembre: 20213101640431.
</t>
    </r>
    <r>
      <rPr>
        <b/>
        <sz val="11"/>
        <color theme="1"/>
        <rFont val="Arial"/>
        <family val="2"/>
      </rPr>
      <t>• Sin Nombre - Marta Sanchez Hernandez No. 2:</t>
    </r>
    <r>
      <rPr>
        <sz val="11"/>
        <color theme="1"/>
        <rFont val="Arial"/>
        <family val="2"/>
      </rPr>
      <t xml:space="preserve"> (3 solicitudes) Octubre: 20213101329041. Noviembre: 20213101520411. Diciembre: 20213101640381.
</t>
    </r>
    <r>
      <rPr>
        <b/>
        <sz val="11"/>
        <color theme="1"/>
        <rFont val="Arial"/>
        <family val="2"/>
      </rPr>
      <t xml:space="preserve">• La Cabaña: </t>
    </r>
    <r>
      <rPr>
        <sz val="11"/>
        <color theme="1"/>
        <rFont val="Arial"/>
        <family val="2"/>
      </rPr>
      <t xml:space="preserve">(4 solicitudes) Octubre: 20213101329101 y 20213101328891. Noviembre: 20213101520541. Diciembre: 20213101656051.
• </t>
    </r>
    <r>
      <rPr>
        <b/>
        <sz val="11"/>
        <color theme="1"/>
        <rFont val="Arial"/>
        <family val="2"/>
      </rPr>
      <t xml:space="preserve">La Asamblea: </t>
    </r>
    <r>
      <rPr>
        <sz val="11"/>
        <color theme="1"/>
        <rFont val="Arial"/>
        <family val="2"/>
      </rPr>
      <t xml:space="preserve">(2 solicitudes) Octubre: 20213101328911. Diciembre: 20213101656301
• </t>
    </r>
    <r>
      <rPr>
        <b/>
        <sz val="11"/>
        <color theme="1"/>
        <rFont val="Arial"/>
        <family val="2"/>
      </rPr>
      <t xml:space="preserve">Vida Tranquila: </t>
    </r>
    <r>
      <rPr>
        <sz val="11"/>
        <color theme="1"/>
        <rFont val="Arial"/>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</si>
  <si>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En el tercer trimestre de la vigencia 2022, se expidieron 33 oficios entre los meses de julio, agosto y septiembre (29 de septiembre) de 2022 - relación que se realiza a continuación:
</t>
    </r>
    <r>
      <rPr>
        <b/>
        <i/>
        <sz val="11"/>
        <color theme="1"/>
        <rFont val="Arial"/>
        <family val="2"/>
      </rPr>
      <t>Las vegas del Encanto (10 solicitudes):</t>
    </r>
    <r>
      <rPr>
        <sz val="11"/>
        <color theme="1"/>
        <rFont val="Arial"/>
        <family val="2"/>
      </rPr>
      <t xml:space="preserve">  
Julio: 20223100840881, 20223100858861, 20223100858971 
Agosto: 20223101016981, 20223101017041, 20223101016901 
Septiembre: 20223101180821, 20223101180901, 20223101180771, 20223101180761 
</t>
    </r>
    <r>
      <rPr>
        <b/>
        <i/>
        <sz val="11"/>
        <color theme="1"/>
        <rFont val="Arial"/>
        <family val="2"/>
      </rPr>
      <t>Maracaná: (6 solicitudes):</t>
    </r>
    <r>
      <rPr>
        <sz val="11"/>
        <color theme="1"/>
        <rFont val="Arial"/>
        <family val="2"/>
      </rPr>
      <t xml:space="preserve">  
Julio: 20223100859301, 20223100859031, 20223100859211 
Agosto: 20223101017071, 20223101017101 
Septiembre: 20223101181971 
 </t>
    </r>
    <r>
      <rPr>
        <b/>
        <i/>
        <sz val="11"/>
        <color theme="1"/>
        <rFont val="Arial"/>
        <family val="2"/>
      </rPr>
      <t xml:space="preserve">El Paraíso: (1 solicitudes):  </t>
    </r>
    <r>
      <rPr>
        <sz val="11"/>
        <color theme="1"/>
        <rFont val="Arial"/>
        <family val="2"/>
      </rPr>
      <t xml:space="preserve">
Julio: 20223100859561 
</t>
    </r>
    <r>
      <rPr>
        <b/>
        <i/>
        <sz val="11"/>
        <color theme="1"/>
        <rFont val="Arial"/>
        <family val="2"/>
      </rPr>
      <t xml:space="preserve">La Cabaña: (1 solicitudes): </t>
    </r>
    <r>
      <rPr>
        <sz val="11"/>
        <color theme="1"/>
        <rFont val="Arial"/>
        <family val="2"/>
      </rPr>
      <t xml:space="preserve">
Julio: 20223100874231 
 </t>
    </r>
    <r>
      <rPr>
        <b/>
        <i/>
        <sz val="11"/>
        <color theme="1"/>
        <rFont val="Arial"/>
        <family val="2"/>
      </rPr>
      <t xml:space="preserve">La Asamblea: (1 solicitudes): </t>
    </r>
    <r>
      <rPr>
        <sz val="11"/>
        <color theme="1"/>
        <rFont val="Arial"/>
        <family val="2"/>
      </rPr>
      <t xml:space="preserve">
Julio: 20223100874781 
 </t>
    </r>
    <r>
      <rPr>
        <b/>
        <i/>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i/>
        <sz val="11"/>
        <color theme="1"/>
        <rFont val="Arial"/>
        <family val="2"/>
      </rPr>
      <t xml:space="preserve"> El Caucherazo: (8 solicitudes):</t>
    </r>
    <r>
      <rPr>
        <sz val="11"/>
        <color theme="1"/>
        <rFont val="Arial"/>
        <family val="2"/>
      </rPr>
      <t xml:space="preserve"> 
Julio: 20223100875351, 20223100875431, 20223100875541 
Agosto: 20223101012961, 20223101017361, 20223101017301 
Septiembre: 20223101185681, 20223101185651 
Se adjuntan los oficios relacionados en 3 carpetas, discriminando el mes de generación y el nombre del predio. La actividad se encuentra dentro de los términos y tiene como fecha de terminación el 30 de diciembre de 2022.</t>
    </r>
  </si>
  <si>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3 autos de cierre de etapa probatoria: 
</t>
    </r>
    <r>
      <rPr>
        <b/>
        <sz val="11"/>
        <color theme="1"/>
        <rFont val="Arial"/>
        <family val="2"/>
      </rPr>
      <t>1. Auto No. 20213100103539 de 28 de octubre de 2021</t>
    </r>
    <r>
      <rPr>
        <sz val="11"/>
        <color theme="1"/>
        <rFont val="Arial"/>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family val="2"/>
      </rPr>
      <t>2. Auto No. 20213100179059 de 21 de diciembre de 2021</t>
    </r>
    <r>
      <rPr>
        <sz val="11"/>
        <color theme="1"/>
        <rFont val="Arial"/>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family val="2"/>
      </rPr>
      <t>3- Auto No. 20213100178929 de 21 de diciembre de 2021</t>
    </r>
    <r>
      <rPr>
        <sz val="11"/>
        <color theme="1"/>
        <rFont val="Arial"/>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</si>
  <si>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t>Durante el primer trimestre de la vigencia 2022, no se expidió ningún auto de cierre de etapa probatoria dentro de los procesos identificados como priorizados, ya que aún no se cuenta con los medios de prueba necesarios para generación de los mismos. En términos.</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</si>
  <si>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</si>
  <si>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t>No se han expedido este tipo de autos dentro del tercer trimestre del año 2021, ya que ninguno de los procesos se encuentra con las condiciones procedimentales, para que esto suceda - Esta acción  se encuentra dentro de los  términos.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</si>
  <si>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términos y tiene fecha de terminación 30/12/2022.</t>
  </si>
  <si>
    <t>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actividad se encuentra dentro de los términos y tiene como fecha de terminación el 30 de diciembre de 2022.</t>
  </si>
  <si>
    <r>
      <t xml:space="preserve">En el tercer trimestre de la vigencia 2022, se expidió 1 acto administrativo finalizando un proceso de clarificación de la propiedad, que se relaciona a continuación:
1. </t>
    </r>
    <r>
      <rPr>
        <b/>
        <sz val="11"/>
        <color theme="1"/>
        <rFont val="Arial"/>
        <family val="2"/>
      </rPr>
      <t>Resolución No. 20223100270476 de 28 de septiembre de 2022</t>
    </r>
    <r>
      <rPr>
        <sz val="11"/>
        <color theme="1"/>
        <rFont val="Arial"/>
        <family val="2"/>
      </rPr>
      <t>: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Dicho acto administrativo se anexa. La actividad se encuentra dentro de los términos y tiene como fecha de terminación el 30 de diciembre de 2022.</t>
    </r>
  </si>
  <si>
    <t xml:space="preserve">En el cuarto trimestre de la vigencia 2022, se expidieron las siguientes resoluciones de cierre de los casos priorizados y sus supletorios:
1. 20223100270476 de 28 de septiembre de 2022, Por la cual se CIERRA DE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2. 20223100282016 de 25 de octubre de 2022, por la cual se cierra la fase administrativa dentro del procedimiento único de que trata el Decreto ley 902 de 2017, tendiente a la clarificación de la propiedad, adelantado sobre el predio “la cabaña”, identificado con los folios de matrícula inmobiliaria 142- 36355 y 142-6233, ubicado en la vereda las cabañas, jurisdicción del municipio de San José de Uré, departamento de Córdoba y su consecuente recuperación. 
3. 20223100289136 de 31 de octubre de 2022, Por la cual se cierra la fase administrativa dentro del Procedimiento Único de que trata el Decreto Ley 902 de 2017, tendiente a la clarificación de la propiedad, adelantado sobre el predio “BUENOS AIRES”, identificado con folio de matrícula inmobiliaria 342-412, ubicado en jurisdicción del municipio de Ovejas, departamento de Sucre y se establece su naturaleza privada.
4. 20223100293196 de 03 de noviembre de 2022, Por la cual se cierra la fase administrativa dentro del Procedimiento Único de que trata el Decreto Ley 902 de 2017, tendiente a la clarificación de la propiedad, adelantado sobre el predio “LA LUCHA”, identificado con el Folio de Matricula Inmobiliaria No. 342- 3195, ubicado en la vereda El Oso, jurisdicción del municipio de Ovejas, departamento de Sucre y su consecuente recuperación.
5. 20223100302716 de 13 de diciembre de 2022, por  la cual se cierra la fase administrativa dentro del Procedimiento Único de que trata el Decreto Ley 902 de 2017, tendiente a la clarificación de la propiedad, adelantado sobre el predio “FINCA MARACANÁ”,
identificado con folio de matrícula inmobiliaria 142-22632, ubicado en la vereda San Matías, jurisdicción del municipio de Ayapel, departamento de Córdoba.
6. 20223100302916 de 13 de diciembre de 2022, Por la cual se cierra la fase administrativa dentro del Procedimiento Único de que trata el Decreto Ley 902 de 2017, tendiente a la clarificación de la propiedad, adelantado sobre el predio “VILLA ZOILA”, identificado con el Folio de Matricula Inmobiliaria 142-22591, ubicado en la vereda Monteadero, jurisdicción del municipio de Ayapel, departamento de Córdoba y su consecuente recuperación.
</t>
  </si>
  <si>
    <r>
      <rPr>
        <b/>
        <sz val="11"/>
        <color theme="1"/>
        <rFont val="Arial"/>
        <family val="2"/>
      </rPr>
      <t>14/07/2021.</t>
    </r>
    <r>
      <rPr>
        <sz val="11"/>
        <color theme="1"/>
        <rFont val="Arial"/>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family val="2"/>
      </rPr>
      <t>http://intranet.agenciadetierras.gov.co/wp-content/uploads/2021/06/GINFO-PT-001-PROTOCOLO-REPORTE-DE-INFORMACIO%CC%81N-INSTITUCIONAL-DE-PROCESOS-MISIONALES-ORIGINAL-FIRMADO_.pdf</t>
    </r>
    <r>
      <rPr>
        <sz val="11"/>
        <color theme="1"/>
        <rFont val="Arial"/>
        <family val="2"/>
      </rPr>
      <t xml:space="preserve">
En concordancia con lo anterior, la acción de mejora presentó cumplimiento, toda vez que, se observó el protocolo para el manejo de la información. No obstante, su elaboración fue posterior a la fecha establecida para su ejecución, a saber, 15/05/2021.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</si>
  <si>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atención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</si>
  <si>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
La verificación de la acción fue adelantada por los contratias Sergio Alejandro Matiz Parra y Johan Sebastian Torres Segura.</t>
    </r>
  </si>
  <si>
    <t>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t>
  </si>
  <si>
    <t xml:space="preserve">Ejecutada. La acción de mejora se encuentra en términos, con fecha de cumplimiento  30 de junio de 2022. Se han realizado las reuniones para el análisis del reporte y registro de las entregas de predios del Fondo de Tierras. Se anexan actas.
</t>
  </si>
  <si>
    <t>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Titulación de Baldío EDP.
18.14 Ruta Apertura FMI y 18.18 Ruta Administración de predios baldíos.
18.19 Ruta Titulación de predio baldío a persona natural.</t>
  </si>
  <si>
    <t>31/03/2022 Reporte de gestión: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EVIDENCIA: Se adjunta en carpeta AME-540 los memorandos No.20224300088883 y 20224300089133.</t>
  </si>
  <si>
    <t xml:space="preserve">29/06/2022 Reporte de cumplimiento:
Ejecutada. En ejecución de esta acción de mejora,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</si>
  <si>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r>
      <rPr>
        <b/>
        <sz val="11"/>
        <color theme="1"/>
        <rFont val="Arial"/>
        <family val="2"/>
      </rPr>
      <t xml:space="preserve">19/07/2021. </t>
    </r>
    <r>
      <rPr>
        <sz val="11"/>
        <color theme="1"/>
        <rFont val="Arial"/>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</si>
  <si>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 xml:space="preserve">Valoración y titularidad de predios </t>
  </si>
  <si>
    <t>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</si>
  <si>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</si>
  <si>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En cumplimiento al seguimiento a la desagregación, registro y ejecución de las subcuentas del fondo de tierras, la Subdirección Administrativa y Financiera desarrolló el pasado 13 de julio la mesa de seguimiento, por lo cual se adjuntan las evidencias: lista de asistencia y temario.</t>
  </si>
  <si>
    <r>
      <rPr>
        <b/>
        <sz val="11"/>
        <color theme="1"/>
        <rFont val="Arial"/>
        <family val="2"/>
      </rPr>
      <t xml:space="preserve">22/07/2021.  </t>
    </r>
    <r>
      <rPr>
        <sz val="11"/>
        <color theme="1"/>
        <rFont val="Arial"/>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observándose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family val="2"/>
      </rPr>
      <t>http://intranet.agenciadetierras.gov.co/wp-content/uploads/2021/07/GEMA-I-001_PROGRAMACI%C3%93N_ZONAS_INTERVENIR_POR_LA_ANT_.pdf</t>
    </r>
    <r>
      <rPr>
        <b/>
        <sz val="11"/>
        <color rgb="FF0070C0"/>
        <rFont val="Arial"/>
        <family val="2"/>
      </rPr>
      <t xml:space="preserve">
</t>
    </r>
    <r>
      <rPr>
        <sz val="11"/>
        <rFont val="Arial"/>
        <family val="2"/>
      </rPr>
      <t xml:space="preserve">En concordancia con lo anterior, la acción de mejora presentó cumplimiento, toda vez que se observó instructivo actualizado y publicado. 
La verificación de la acción fue adelantada por los contratias Sergio Alejandro Matiz Parra y Johan Sebastian Torres Segura.
</t>
    </r>
    <r>
      <rPr>
        <b/>
        <sz val="11"/>
        <color theme="1"/>
        <rFont val="Arial"/>
        <family val="2"/>
      </rPr>
      <t xml:space="preserve">
16/07/2021. </t>
    </r>
    <r>
      <rPr>
        <sz val="11"/>
        <color theme="1"/>
        <rFont val="Arial"/>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family val="2"/>
      </rPr>
      <t>GEMA-I-001</t>
    </r>
    <r>
      <rPr>
        <sz val="11"/>
        <color theme="1"/>
        <rFont val="Arial"/>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family val="2"/>
      </rPr>
      <t>http://intranet.agenciadetierras.gov.co/wp-content/uploads/2018/04/GEMA-I-001-PROGRAMACI%CE%B1N-DE-ZONAS-A-INTERVENIR-POR-LA-ANT-MEDIANTE-PLANES-DE-ORDENAMIENTO-SO.pdf</t>
    </r>
    <r>
      <rPr>
        <sz val="11"/>
        <color theme="1"/>
        <rFont val="Arial"/>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</si>
  <si>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t>Se solicita pasar el estado de esta acción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participación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participación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tierra y las acciones diferenciales en la ruta de los POSPR y el reconocimiento de la economía del cuidado en la configuración de derechos de posesión u ocupación. 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</si>
  <si>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r>
      <rPr>
        <b/>
        <sz val="11"/>
        <color theme="1"/>
        <rFont val="Arial"/>
        <family val="2"/>
      </rPr>
      <t>Se solicita actualizar el estado de esta acción a ejecutada,</t>
    </r>
    <r>
      <rPr>
        <sz val="11"/>
        <color theme="1"/>
        <rFont val="Arial"/>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</si>
  <si>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t>
    </r>
  </si>
  <si>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</si>
  <si>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r>
      <rPr>
        <b/>
        <sz val="11"/>
        <color theme="1"/>
        <rFont val="Arial"/>
        <family val="2"/>
      </rPr>
      <t xml:space="preserve">14/07/2021.  </t>
    </r>
    <r>
      <rPr>
        <sz val="11"/>
        <color theme="1"/>
        <rFont val="Arial"/>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proceso de gestión el instrumentos y/o convenio con las siguientes entidades, MinJusticia, ART, DNP, UPRA, ARN.  Por otra parte, se allegaron los siguientes informes:
</t>
    </r>
    <r>
      <rPr>
        <b/>
        <sz val="11"/>
        <color theme="1"/>
        <rFont val="Arial"/>
        <family val="2"/>
      </rPr>
      <t>Actividades Abril 2021,</t>
    </r>
    <r>
      <rPr>
        <sz val="11"/>
        <color theme="1"/>
        <rFont val="Arial"/>
        <family val="2"/>
      </rPr>
      <t xml:space="preserve"> gestiones adelantas con la DNP y ARN.
</t>
    </r>
    <r>
      <rPr>
        <b/>
        <sz val="11"/>
        <color theme="1"/>
        <rFont val="Arial"/>
        <family val="2"/>
      </rPr>
      <t>Actividades Mayo 2021,</t>
    </r>
    <r>
      <rPr>
        <sz val="11"/>
        <color theme="1"/>
        <rFont val="Arial"/>
        <family val="2"/>
      </rPr>
      <t xml:space="preserve"> gestiones adelantadas con SNR,  ART, DNP y  X-Road.
</t>
    </r>
    <r>
      <rPr>
        <b/>
        <sz val="11"/>
        <color theme="1"/>
        <rFont val="Arial"/>
        <family val="2"/>
      </rPr>
      <t>Actividades junio  2021</t>
    </r>
    <r>
      <rPr>
        <sz val="11"/>
        <color theme="1"/>
        <rFont val="Arial"/>
        <family val="2"/>
      </rPr>
      <t>, gestiones adelantadas con el DNP,  SNR, ART y X-Road.
La acción de mejora se encuentra términos,  presentó avances de gestión documentados, su ejecución se encuentra programada para el periodo comprendido del 22/02/2021 al 17/09/2021.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</si>
  <si>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están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family val="2"/>
      </rPr>
      <t xml:space="preserve">
14/07/2021. </t>
    </r>
    <r>
      <rPr>
        <sz val="11"/>
        <color theme="1"/>
        <rFont val="Arial"/>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</si>
  <si>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Respecto a lo enunciado, se observó lo siguiente:
Tablero de indicadores del proceso RESO
Tablero de control RESO mayo
Tablero de control RESO junio
Si bien los avances están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family val="2"/>
      </rPr>
      <t xml:space="preserve">
14/07/2021.</t>
    </r>
    <r>
      <rPr>
        <sz val="11"/>
        <color theme="1"/>
        <rFont val="Arial"/>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mismo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</si>
  <si>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</si>
  <si>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ó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información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Así mismo, como se menciona en la acción de mejora se cuenta con la actualización del procedimiento de formulación y implementación de POSPR:
* Procedimiento de formulación de POSPR en el cual en el Ítem 2 se puede apreciar la información que contribuye a los controles correspondientes al contenido mínimo del expediente, ver enlace: https://agenciadetierras.sharepoint.com/sites/antintranet/sistema-integrado-de-gestion/procesos-misionales/Procedimientos%20%20Planificacin%20del%20Ordenamiento%20Soci/POSPR-P-002%20Formulacion%20de%20POSPR_.pdf
*  Procedimiento de implementación de POSPR en el cual en el Ítem 18 se puede apreciar la información que contribuye a los controles correspondientes al contenido mínimo del expediente, ver enlace:https://agenciadetierras.sharepoint.com/sites/antintranet/sistema-integrado-de-gestión/procesos-misionales/Procedimientos%20%20Planificacin%20del%20Ordenamiento%20Soci/POSPR-P-004-IMPLEMENTACI%C3%93N%20DE%20POSPR_.pdf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</si>
  <si>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Gestión Documental de la SAF de la ANT confirmando esta información</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</si>
  <si>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</si>
  <si>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rPr>
        <b/>
        <sz val="11"/>
        <color theme="1"/>
        <rFont val="Arial"/>
        <family val="2"/>
      </rPr>
      <t>14/07/2021.</t>
    </r>
    <r>
      <rPr>
        <sz val="11"/>
        <color theme="1"/>
        <rFont val="Arial"/>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</si>
  <si>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Actividad con seguimiento semestral, razón por la cual, para el presente trimestre (Julio -septiembre) no aplica su reporte - Acción se encuentra dentro de los términos.</t>
  </si>
  <si>
    <t>Actividad con seguimiento semestral, razón por la cual, para el presente trimestre (octubre -28 de diciembre) no aplica su reporte - Acción se encuentra dentro de los términos y tiene fecha de cumplimiento el 31/01/2022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</si>
  <si>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términos</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</si>
  <si>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</si>
  <si>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r>
      <rPr>
        <b/>
        <sz val="11"/>
        <color theme="1"/>
        <rFont val="Arial"/>
        <family val="2"/>
      </rPr>
      <t xml:space="preserve">22/07/2021.  </t>
    </r>
    <r>
      <rPr>
        <sz val="11"/>
        <color theme="1"/>
        <rFont val="Arial"/>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family val="2"/>
      </rPr>
      <t>Cronograma</t>
    </r>
    <r>
      <rPr>
        <sz val="11"/>
        <color theme="1"/>
        <rFont val="Arial"/>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family val="2"/>
      </rPr>
      <t>8 - 12 marzo</t>
    </r>
    <r>
      <rPr>
        <sz val="11"/>
        <color theme="1"/>
        <rFont val="Arial"/>
        <family val="2"/>
      </rPr>
      <t xml:space="preserve"> Posesión conjunta y economía del cuidado,  </t>
    </r>
    <r>
      <rPr>
        <b/>
        <sz val="11"/>
        <color theme="1"/>
        <rFont val="Arial"/>
        <family val="2"/>
      </rPr>
      <t xml:space="preserve">Abril </t>
    </r>
    <r>
      <rPr>
        <sz val="11"/>
        <color theme="1"/>
        <rFont val="Arial"/>
        <family val="2"/>
      </rPr>
      <t xml:space="preserve">Mujer Rural / Posesión conjunta con título, </t>
    </r>
    <r>
      <rPr>
        <b/>
        <sz val="11"/>
        <color theme="1"/>
        <rFont val="Arial"/>
        <family val="2"/>
      </rPr>
      <t>1 al 8 mayo</t>
    </r>
    <r>
      <rPr>
        <sz val="11"/>
        <color theme="1"/>
        <rFont val="Arial"/>
        <family val="2"/>
      </rPr>
      <t xml:space="preserve"> Mujer Rural / Posesión conjunta con título, </t>
    </r>
    <r>
      <rPr>
        <b/>
        <sz val="11"/>
        <color theme="1"/>
        <rFont val="Arial"/>
        <family val="2"/>
      </rPr>
      <t>20 de mayo</t>
    </r>
    <r>
      <rPr>
        <sz val="11"/>
        <color theme="1"/>
        <rFont val="Arial"/>
        <family val="2"/>
      </rPr>
      <t xml:space="preserve">  Mujer Rural / Posesión conjunta con </t>
    </r>
    <r>
      <rPr>
        <b/>
        <sz val="11"/>
        <color theme="1"/>
        <rFont val="Arial"/>
        <family val="2"/>
      </rPr>
      <t>título, 15 - 22 mayo</t>
    </r>
    <r>
      <rPr>
        <sz val="11"/>
        <color theme="1"/>
        <rFont val="Arial"/>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family val="2"/>
      </rPr>
      <t xml:space="preserve">
12/07/2021.</t>
    </r>
    <r>
      <rPr>
        <sz val="11"/>
        <color theme="1"/>
        <rFont val="Arial"/>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family val="2"/>
      </rPr>
      <t>FEBRERO:</t>
    </r>
    <r>
      <rPr>
        <sz val="11"/>
        <color theme="1"/>
        <rFont val="Arial"/>
        <family val="2"/>
      </rPr>
      <t xml:space="preserve"> 1 feb Formalización de la propiedad privada y 19 feb Jornada de Capacitación Mercy Corps. No se allegaron listados de asistencia.
</t>
    </r>
    <r>
      <rPr>
        <b/>
        <sz val="11"/>
        <color theme="1"/>
        <rFont val="Arial"/>
        <family val="2"/>
      </rPr>
      <t>MARZO:</t>
    </r>
    <r>
      <rPr>
        <sz val="11"/>
        <color theme="1"/>
        <rFont val="Arial"/>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family val="2"/>
      </rPr>
      <t xml:space="preserve">ABRIL:  </t>
    </r>
    <r>
      <rPr>
        <sz val="11"/>
        <color theme="1"/>
        <rFont val="Arial"/>
        <family val="2"/>
      </rPr>
      <t xml:space="preserve">Mujer Rural, titulación conjunta. 
</t>
    </r>
    <r>
      <rPr>
        <b/>
        <sz val="11"/>
        <color theme="1"/>
        <rFont val="Arial"/>
        <family val="2"/>
      </rPr>
      <t xml:space="preserve">MAYO: </t>
    </r>
    <r>
      <rPr>
        <sz val="11"/>
        <color theme="1"/>
        <rFont val="Arial"/>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</si>
  <si>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t>Durante el periodo de evaluación, se realizó la siguiente actividad:
-Capacitación realizada en el 31 de agosto de 2021 a funcionarios de la alcaldía de Sora, departamento de Boyacá, atendiendo temas referentes a mujer rural y titulación conjunta.
Se anexa listado de participación y copia de la presentación realizada.</t>
  </si>
  <si>
    <t xml:space="preserve">29092021: Acción ejecutada,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Se anexa soporte de la Guía. </t>
  </si>
  <si>
    <t>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</si>
  <si>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</si>
  <si>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t>19/07/2021.</t>
    </r>
    <r>
      <rPr>
        <sz val="11"/>
        <color rgb="FF000000"/>
        <rFont val="Arial"/>
        <family val="2"/>
      </rPr>
      <t xml:space="preserve"> 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</si>
  <si>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</si>
  <si>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19/10/2021. </t>
    </r>
    <r>
      <rPr>
        <sz val="11"/>
        <color rgb="FF000000"/>
        <rFont val="Arial"/>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family val="2"/>
      </rPr>
      <t>Por la cual se adopta el Plan Nacional de Formalización Masiva de la Propiedad Rural, formulado en cumplimiento de los puntos 1.1.1. y 1.1.5 del Acuerdo Final”</t>
    </r>
    <r>
      <rPr>
        <sz val="11"/>
        <color rgb="FF000000"/>
        <rFont val="Arial"/>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family val="2"/>
      </rPr>
      <t xml:space="preserve">
04/08/2021.  </t>
    </r>
    <r>
      <rPr>
        <sz val="11"/>
        <color rgb="FF000000"/>
        <rFont val="Arial"/>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</si>
  <si>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t>
  </si>
  <si>
    <r>
      <rPr>
        <b/>
        <sz val="11"/>
        <color theme="1"/>
        <rFont val="Arial"/>
        <family val="2"/>
      </rPr>
      <t>19/07/2021.</t>
    </r>
    <r>
      <rPr>
        <sz val="11"/>
        <color theme="1"/>
        <rFont val="Arial"/>
        <family val="2"/>
      </rPr>
      <t xml:space="preserve"> La Oficina de Planeación, manifestó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
La acción de mejora  tiene una fecha de ejecución del 11/08/2021 al 30/12/2021,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</si>
  <si>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 xml:space="preserve">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t>
  </si>
  <si>
    <t>Acción en términos de ejecución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</si>
  <si>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rPr>
        <b/>
        <sz val="11"/>
        <color rgb="FF000000"/>
        <rFont val="Arial"/>
        <family val="2"/>
      </rPr>
      <t>19/07/2021.</t>
    </r>
    <r>
      <rPr>
        <sz val="11"/>
        <color rgb="FF000000"/>
        <rFont val="Arial"/>
        <family val="2"/>
      </rPr>
      <t xml:space="preserve"> La Oficina de Planeación, manifestó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</si>
  <si>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</si>
  <si>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</si>
  <si>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rPr>
        <b/>
        <sz val="11"/>
        <color theme="1"/>
        <rFont val="Arial"/>
        <family val="2"/>
      </rPr>
      <t xml:space="preserve">19/07/2021. </t>
    </r>
    <r>
      <rPr>
        <sz val="11"/>
        <color theme="1"/>
        <rFont val="Arial"/>
        <family val="2"/>
      </rPr>
      <t>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</si>
  <si>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
19/10/2021. </t>
    </r>
    <r>
      <rPr>
        <sz val="11"/>
        <color rgb="FF000000"/>
        <rFont val="Arial"/>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family val="2"/>
      </rPr>
      <t xml:space="preserve">
04/08/2021.  </t>
    </r>
    <r>
      <rPr>
        <sz val="11"/>
        <color rgb="FF000000"/>
        <rFont val="Arial"/>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</si>
  <si>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t xml:space="preserve">Acción en términos de ejecución (30/11/2021)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</si>
  <si>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r>
      <rPr>
        <b/>
        <sz val="11"/>
        <color theme="1"/>
        <rFont val="Arial"/>
        <family val="2"/>
      </rPr>
      <t xml:space="preserve">19/07/2021. </t>
    </r>
    <r>
      <rPr>
        <sz val="11"/>
        <color theme="1"/>
        <rFont val="Arial"/>
        <family val="2"/>
      </rPr>
      <t>La Oficina de Planeación, manifestó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</si>
  <si>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Actividad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</si>
  <si>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</si>
  <si>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</si>
  <si>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screenshot "Agenda mesa de trabajo 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</si>
  <si>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t>de acuerdo a los compromisos se realizo capacitaciones a los lideres de la UGT y atención al ciudadano.</t>
  </si>
  <si>
    <t>De acuerdo a los compromisos se realizo capacitaciones a los lideres de la UGT y atención al ciudadano  se realizaron las siguientes capacitaciones:   
A) El 19 de Junio, se realizó una sesión virtual llamada: “Final de Reinducción a Servicio al Ciudadano” .   
B) 17 de Julio, se llevó a cabo un fortalecimiento virtual donde se buscó Fortalecer las capacidades y conocimientos del personal de Servicio al Ciudadano de la ANT sobre las diversidades sexuales y de género. 
C) 28 de Octubre, se realizó una Capacitación a funcionarios y contratistas sobre los enfoques diferenciales, la mujer rural y étnica. ( Primer Bloque) 
D) 09 de Diciembre, se realizó un Fortalecimiento interno dirigido a funcionarios y contratistas dentro del marco de la Unidad Coordinadora de Género. ( Segundo Bloque)</t>
  </si>
  <si>
    <t>Actividad en términos de ejecución (31/12/2021) 
En junio de 2021 comenzó la revisión del Macro proceso "Comunicación y gestión con grupos de interés". Se adjuntan registros de asistencia de  la mesa de trabajo Numero 1  y Copia de la Caracterización del proceso, con el control de los cambios consolidados</t>
  </si>
  <si>
    <r>
      <rPr>
        <b/>
        <sz val="11"/>
        <color theme="1"/>
        <rFont val="Arial"/>
        <family val="2"/>
      </rPr>
      <t>20/07/2021.</t>
    </r>
    <r>
      <rPr>
        <sz val="11"/>
        <color theme="1"/>
        <rFont val="Arial"/>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</si>
  <si>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t>Actividad en términos de ejecución (31/12/2021) 
Durante el tercer trimestre de 2021 se continuó la revisión del Macro proceso "Comunicación y gestión con grupos de interés.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</si>
  <si>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Macroprocesos se someterán a aprobación de la Dirección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</si>
  <si>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t>
  </si>
  <si>
    <r>
      <rPr>
        <b/>
        <sz val="11"/>
        <color theme="1"/>
        <rFont val="Arial"/>
        <family val="2"/>
      </rPr>
      <t xml:space="preserve">26/10/2021.  </t>
    </r>
    <r>
      <rPr>
        <sz val="11"/>
        <color theme="1"/>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family val="2"/>
      </rPr>
      <t xml:space="preserve">
19/10/2021.</t>
    </r>
    <r>
      <rPr>
        <sz val="11"/>
        <color theme="1"/>
        <rFont val="Arial"/>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</si>
  <si>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</si>
  <si>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</si>
  <si>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Acción en términos de Ejecución (30/12/2021)
El indicador se ha venido reportando (ven anexo "soporte del reporte indicador ODS 1.4") sin embargo se está a la espera de la solicitud de ajuste a la ficha técnica como a los reporte, lo anterior sustentado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</si>
  <si>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conforme protocolo establecido</t>
  </si>
  <si>
    <t>Acción en términos de ejecución (31/12/2021).
El reporte de la vigencia 2020 se realizó el 25 de marzo de 2021, sin embargo este se ajustaría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</si>
  <si>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Se han realizado durante el primer trimestre varias reuniones virtuales con el equipo del dañe los días 24 y 25 de marzo con el fin de que los datos queden publicados.
https://danegovco-my.sharepoint.com/:v:/g/personal/pfmedinat_dane_gov_co/EVnqMpRX5yZBoWmn3BC7f-gBKMMptegdP1PMTPwXrL2REQ</t>
  </si>
  <si>
    <t>Acción en términos de ejecución (31/12/2021).
SE esta a la espera de la aprobación de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</si>
  <si>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t xml:space="preserve">20/07/2021. </t>
    </r>
    <r>
      <rPr>
        <sz val="11"/>
        <color theme="1"/>
        <rFont val="Arial"/>
        <family val="2"/>
      </rPr>
      <t>La dependencia manifiesta que 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</si>
  <si>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family val="2"/>
      </rPr>
      <t>1. El procedimiento POSPR-P-002 Formulación de POSPR</t>
    </r>
    <r>
      <rPr>
        <sz val="11"/>
        <color theme="1"/>
        <rFont val="Arial"/>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family val="2"/>
      </rPr>
      <t xml:space="preserve">
Se solicita pasar el estado de esta acción a ejecutada</t>
    </r>
    <r>
      <rPr>
        <sz val="11"/>
        <color theme="1"/>
        <rFont val="Arial"/>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</si>
  <si>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 xml:space="preserve">23/07/2021. </t>
    </r>
    <r>
      <rPr>
        <sz val="11"/>
        <color theme="1"/>
        <rFont val="Arial"/>
        <family val="2"/>
      </rPr>
      <t xml:space="preserve">El responsable de ejecución no reporto avances, La acción de mejora se encuentra registra inicio de ejecución  el 2020/11/01 y su finalización esta programada para 2021/11/01
La verificación de la acción fue adelantada por los contratias Sergio Alejandro Matiz Parra y Johan Sebastian Torres Segura.
</t>
    </r>
    <r>
      <rPr>
        <b/>
        <sz val="11"/>
        <color theme="1"/>
        <rFont val="Arial"/>
        <family val="2"/>
      </rPr>
      <t xml:space="preserve">14/04/2021. </t>
    </r>
    <r>
      <rPr>
        <sz val="11"/>
        <color theme="1"/>
        <rFont val="Arial"/>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</si>
  <si>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t xml:space="preserve">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</si>
  <si>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t xml:space="preserve">La Subdirección de Talento Humano atendiendo la acción de mejora establecida envía los seguimientos sobre el reintegro de incapacidades presentadas por los funcionarios de la ANT.
Se adjuntan reportes de seguimiento. </t>
  </si>
  <si>
    <t>Se reporta Base de datos de 31 casos identificados.  Actividad en términos</t>
  </si>
  <si>
    <t>Se reporta Base de datos de 16 casos. Actividad en términos.</t>
  </si>
  <si>
    <t xml:space="preserve">Se anexa informe  elaborado conjuntamente con la Dirección de Asuntos Étnicos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Oficina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</si>
  <si>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 xml:space="preserve">29092021: Acción en gestión: se han remitido a la Subdirección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</si>
  <si>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t xml:space="preserve">Acción ejecutada: a los tres Informes de Ejecución Financiera de Convenios (Formato GEFIN-F-019), remitidos a la Subdirección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</si>
  <si>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La forma GEFIN-F-019  INFORME DE EJECUCIÓN FINANCIERA DE CONVENIOS Y/O CONTRATOS INTERADMINISTRATIVOS, DE ASOCIACIÓN Y DE COOPERACIÓN PARA AMORTIZACÓN CONTABLE, ha sido implementada para 8 convenios desarrollados en la vigencia 2021. Se aporta como evidencia para los convenios: 1254 COFESCO, 1056 COFESCO, 1097 CORPROGRESO, 1303 Naciones Unidas, 1552 OEI, 1261 SUEJE, 784 UNODC y 1498 Universidad de Pamplona. </t>
  </si>
  <si>
    <t>En sesión del Comité Institucional de Control Interno, de fecha 30 de junio de 2021, se acordó el cambio de la acción de mejora en el sentido de Realizar el procedimiento técnico contenido en el acuerdo 024 de 1996 para la presentación al Consejo Directivo de los proyectos de acuerdo</t>
  </si>
  <si>
    <r>
      <rPr>
        <b/>
        <sz val="11"/>
        <color theme="1"/>
        <rFont val="Arial"/>
        <family val="2"/>
      </rPr>
      <t xml:space="preserve">30/06/2021. </t>
    </r>
    <r>
      <rPr>
        <sz val="11"/>
        <color theme="1"/>
        <rFont val="Arial"/>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La verificación de la acción fue adelantada por los contratias Sergio Alejandro Matiz Parra y Johan Sebastian Torres Segura.</t>
    </r>
  </si>
  <si>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envían como reporte de gestión los siguientes documentos:
*Tres (3) conceptos de viabilidad jurídica ZRC en constitución Losada, Güejar y Sumapaz.
*Un (1) Borrador Concepto Viabilidad Técnica ZRC en Constitución Güejar
*Un (1) Borrador Concepto Viabilidad Técnica ZRC en Constitución Losada_09092021 Ajustado
*Un (1)Concepto Técnico Viabilidad Zona de Reserva Campesina Sumapaz</t>
  </si>
  <si>
    <t>En el mes de abril de la presente vigencia, se realizó capacitación sobre los aspectos generales del proceso presupuestal y cadena presupuestas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</si>
  <si>
    <t xml:space="preserve">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</si>
  <si>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</si>
  <si>
    <t>05/04/2022.  Igualmente atendiendo los compromisos acordados en dicha acta, se decidió actualizar el 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</si>
  <si>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</si>
  <si>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t>
  </si>
  <si>
    <r>
      <t xml:space="preserve">28/09/2022. </t>
    </r>
    <r>
      <rPr>
        <sz val="11"/>
        <color theme="1"/>
        <rFont val="Arial"/>
        <family val="2"/>
      </rPr>
      <t xml:space="preserve">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t>
    </r>
    <r>
      <rPr>
        <b/>
        <sz val="11"/>
        <color theme="1"/>
        <rFont val="Arial"/>
        <family val="2"/>
      </rPr>
      <t xml:space="preserve">
Evidencia:
</t>
    </r>
    <r>
      <rPr>
        <sz val="11"/>
        <color theme="1"/>
        <rFont val="Arial"/>
        <family val="2"/>
      </rPr>
      <t>ACTA_REUNIÓN_PRESENCIAL_ACCIONES_DE_MEJORA_AME_636_ 640_647, 648_660_665
INTI-F-002-Forma-PARA-ELABORAR-PROCEDIMIENTO-V-3
PROCEDIMIENTO ISLAS - BORRADOR</t>
    </r>
  </si>
  <si>
    <t>Se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t>
  </si>
  <si>
    <t xml:space="preserve">Desde la Secretaría General se adelanta la elaboración de documentos que permitan ver las etapas para la declaratoria de incumplimiento de los contratos de arrendamiento que celebre la ANT respecto a Islas del Rosario y San Bernardo. Se adjunta como evidencia dos documentos borrador, los cuales serán objeto de revisión por parte de las dependencias participantes. </t>
  </si>
  <si>
    <t xml:space="preserve">Arrendatarios fallecidos continúan figurando como deudores en Estado Financieros
No se evidencia activación de las pólizas por lo adeudo, ni pago alguno de los herederos o causahabientes, sin embargo si se observa que los mismos, se encuentran gozando y disfrutando del bien sin contraprestación a la ANT por concepto de arriendo
</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</si>
  <si>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Ocupantes Archipiélago de San Bernardo e Informe de Ocupantes Archipiélago del Rosario.</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</si>
  <si>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</si>
  <si>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Se aporta informe semestral de visita de inspección en los predios de las islas, y considerando las observaciones de la Oficina de Control Interno en su informe del 3er Trimestre de 2022.</t>
  </si>
  <si>
    <t>07/04/2022.  Se anexa documento preliminar con análisis jurídico técnico de 21 predios
31/03/2022.  La actividad se encuentra dentro de los términos, con fecha de terminación 31/10/2022.</t>
  </si>
  <si>
    <t>Se anexa informe parcial con avance a mayo de 2022. La actividad tiene fecha de terminación 31/12/2022</t>
  </si>
  <si>
    <t xml:space="preserve">En el mes de diciembre se reporta el informe final,  el cual se adjunta. Por lo tanto se da por cumplida la acción. </t>
  </si>
  <si>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términos, con fecha de terminación 31/10/2022, no obstante para el mes de abril se remitirá a Administración de Tierras al menos 23 expedientes finalizados y se cargará al plan el respectivo memorando como evidencia
31/03/2022.  La actividad se encuentra dentro de los términos, con fecha de terminación 31/10/2022.</t>
  </si>
  <si>
    <t>La SPAGJ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BUENAESPERANZA y JULIANA</t>
  </si>
  <si>
    <t>07/04/2022.  La actividad se encuentra dentro de los términos, con fecha de terminación 31/10/2022. No se ha realizado el respectivo oficio remisorio aun, se informa que en abril (hoy 7) se van a remitir 23 expedientes a administración, pero la evidencia no se incluye hasta cuando salga el oficio".
La actividad se encuentra dentro de los términos, con fecha de terminación 31/10/2022.</t>
  </si>
  <si>
    <t>Esta acción de mejora no se encuentra a cargo de la Oficina Jurídica sino del Grupo Interno de Gestión Contractual.</t>
  </si>
  <si>
    <t>La Oficina Jurídica se encuentra gestionando el hallazgo, adelantando el seguimiento con las demás dependencias, para su cumplimiento.</t>
  </si>
  <si>
    <t>Actuaciones judiciales tardías con respecto al término de la vigencia del contrato
Contrato reportado como finalizado con más de 90 días de mora</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</si>
  <si>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t>
  </si>
  <si>
    <t>31/03/2022 Reporte de gestión:
En desarrollo de la actividad de revisar y organizar los expedientes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</si>
  <si>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</si>
  <si>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correspondientes a los contratos de arrendamiento de Islas del Rosario y San Bernardo, de acuerdo con la normatividad archivística vigente.</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</si>
  <si>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AME-653 documento de la proyección.</t>
  </si>
  <si>
    <r>
      <rPr>
        <b/>
        <sz val="11"/>
        <color theme="1"/>
        <rFont val="Arial"/>
        <family val="2"/>
      </rPr>
      <t>28/09/2022.</t>
    </r>
    <r>
      <rPr>
        <sz val="11"/>
        <color theme="1"/>
        <rFont val="Arial"/>
        <family val="2"/>
      </rPr>
      <t xml:space="preserv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t>
    </r>
    <r>
      <rPr>
        <b/>
        <sz val="11"/>
        <color theme="1"/>
        <rFont val="Arial"/>
        <family val="2"/>
      </rPr>
      <t>Evidencia:</t>
    </r>
    <r>
      <rPr>
        <sz val="11"/>
        <color theme="1"/>
        <rFont val="Arial"/>
        <family val="2"/>
      </rPr>
      <t xml:space="preserve">
ADMTI-G-004 VISITA DE INSPECCIÓN OCULAR BALDÍOS EN ISLAS, ISLOTES Y CAYOS</t>
    </r>
  </si>
  <si>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AME-654 documento de la proyección.</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</si>
  <si>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</si>
  <si>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</si>
  <si>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</si>
  <si>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</si>
  <si>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AME-658 documento de la proyección.</t>
  </si>
  <si>
    <t xml:space="preserve">Con memorando No20221030007653 de fecha 19 de enero de 2022 se solicita a la Oficina de Talento Humano que se programe fecha de socialización del Manual de Cobro Coactivo , así mismo se invite a todas las áreas de la entidad. </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</si>
  <si>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</si>
  <si>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family val="2"/>
      </rPr>
      <t>23/01/2023</t>
    </r>
    <r>
      <rPr>
        <sz val="11"/>
        <color theme="1"/>
        <rFont val="Arial"/>
        <family val="2"/>
      </rPr>
      <t>.  En atención a los avances de gestión y evidencias aportadas, la acción de mejora presentó cumplimiento, toda vez que, se observó archivo Excel matriz de casos.</t>
    </r>
  </si>
  <si>
    <t>07/04/2022. Se anexa matriz de 238 expedientes asociados a procesos agrarios en el archipiélago de Islas del Rosario y de San Bernardo 
31/03/2022.  La actividad se encuentra dentro de los términos, con fecha de terminación 31/10/2022.</t>
  </si>
  <si>
    <t>Para este trimestre no se actualizó la base y sigue en términos la acción. La actividad tiene fecha de terminación 31/10/2022</t>
  </si>
  <si>
    <t>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t>
  </si>
  <si>
    <t>07/04/2022. Se anexa documento preliminar con análisis jurídico técnico de 21 predios pero revisando la matriz se ve una duplicidad con la acción 644
31/03/2022.  La actividad se encuentra dentro de los términos, con fecha de terminación 31/10/2022.</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</si>
  <si>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</si>
  <si>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t>Se reporta al grupo de representación el predio el Picadero, en el cual procede la acción de reparación directa dado que el predio no ha sido reintegrado a la ANT, y presenta 240 días de mora.</t>
  </si>
  <si>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family val="2"/>
      </rPr>
      <t xml:space="preserve">PREDIO LA PUNTICA </t>
    </r>
    <r>
      <rPr>
        <sz val="11"/>
        <color theme="1"/>
        <rFont val="Arial"/>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relación de 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</si>
  <si>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t>
    </r>
  </si>
  <si>
    <r>
      <t xml:space="preserve">La Subdirección Administrativa y Financiera reporta que, se está realizando la actualización Manual de Políticas Contables, dando inicio con el tema de Convenios y Deudas de Difícil Recaudo para cumplimiento en tiempos del Plan de Mejoramiento. Se aporta como evidencia el documento borrador con las modificaciones realizadas.
</t>
    </r>
    <r>
      <rPr>
        <b/>
        <sz val="11"/>
        <rFont val="Arial"/>
        <family val="2"/>
      </rPr>
      <t xml:space="preserve">Numerales modificados:
</t>
    </r>
    <r>
      <rPr>
        <sz val="11"/>
        <rFont val="Arial"/>
        <family val="2"/>
      </rPr>
      <t>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t>
    </r>
  </si>
  <si>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Estos dos documentos se encuentran debidamente publicados en la Intranet de la Agencia.</t>
  </si>
  <si>
    <t>La Subdirección Administrativa y Financiera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De lo anterior se adjunta el link de la grabación de la reunión la cual se llevo acabo por Teams.
https://agenciadetierras-my.sharepoint.com/personal/ana_alzatea_ant_gov_co/_layouts/15/stream.aspx?id=%2Fpersonal%2Fana%5Falzatea%5Fant%5Fgov%5Fco%2FDocuments%2FGrabaciones%2FRE%5F%20Seguimiento%20Plan%20de%20Mejoramiento%2D%20Ejecuci%C3%B3n%20Presupuestal%20%2D%20Estado%20de%20Convenios%2D20221003%5F101931%2DGrabaci%C3%B3n%20de%20la%20reuni%C3%B3n%2Emp4&amp;ga=1</t>
  </si>
  <si>
    <t xml:space="preserve">La Subdirección Administrativa y Financiera; al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t>
  </si>
  <si>
    <r>
      <rPr>
        <b/>
        <sz val="11"/>
        <rFont val="Arial"/>
        <family val="2"/>
      </rPr>
      <t xml:space="preserve">30/09/2022 </t>
    </r>
    <r>
      <rPr>
        <sz val="11"/>
        <rFont val="Arial"/>
        <family val="2"/>
      </rPr>
      <t>Actividad en gestión: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auditaría realizada por la Contraloría.</t>
    </r>
  </si>
  <si>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 xml:space="preserve">09/12/2022. </t>
    </r>
    <r>
      <rPr>
        <sz val="11"/>
        <color theme="1"/>
        <rFont val="Arial"/>
        <family val="2"/>
      </rPr>
      <t xml:space="preserve">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</si>
  <si>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t>De acuerdo a su programación, el seguimiento y realización de esta acción, iniciará a partir de octubre del 2022.</t>
  </si>
  <si>
    <t>La acción de mejora se encuentra dentro de los términos, tiene fecha de terminación 31/12/2023</t>
  </si>
  <si>
    <r>
      <rPr>
        <b/>
        <sz val="11"/>
        <rFont val="Arial"/>
        <family val="2"/>
      </rPr>
      <t>28/09/2022.</t>
    </r>
    <r>
      <rPr>
        <sz val="11"/>
        <rFont val="Arial"/>
        <family val="2"/>
      </rPr>
      <t xml:space="preserve"> Acción de mejora programada para inicio el 30 de abril de 2023</t>
    </r>
  </si>
  <si>
    <t>Acción de mejora programada para inicio el 30 de abril de 2023</t>
  </si>
  <si>
    <t>La Subdirección Administrativa y Financiera realizó el 31 de Agosto de esta vigencia, el seguimiento presupuestal al estado de los convenio suscritos en la Agencia Nacional de Tierras y la ejecución a la Reserva Presupuestal constituida en la vigencia 2021. En constancia a lo anterior, se aporta el acta de esta reunión
Igualmente el día 3 de Octubre se realizó la segunda mesa de seguimiento a la ejecución presupuestal. De lo anterior se adjunta el link de la grabación de la reunión la cual se llevo acabo por Teams.</t>
  </si>
  <si>
    <t xml:space="preserve">En cumplimiento a la acción de mejora la Secretaría General y Coordinación para la Gestión Contractual, elaboraron formatos de reporte y seguimiento de la supervisión tanto para persona natural como para persona jurídica, como evidencia se adjuntan los formatos. Es importante aclarar que el formato para la su versión de personas jurídicas se encuentra publicado en el Sistema Integrado de gestión bajo el código ADQBS-F-022 y la forma para persona natural se utilizará para su desarrollo y cargue en el aplicativo KLIC lo cual se encuentra en proceso de ejecución. </t>
  </si>
  <si>
    <t>La Subdirección Administrativa y Financiera ha venido realizando un seguimiento a los compromisos presupuestales de toda la Agencia. Dentro estos comprensos se encuentra lo relacionado a compra de predios. Estos mesas de seguimientos se desarrollaron en los meses de Octubre, Noviembre y Diciembre. se aportan los soportes correspondientes.</t>
  </si>
  <si>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t>
  </si>
  <si>
    <t>Debilidades en el reconocimiento contable de la cartera de difícil cobro</t>
  </si>
  <si>
    <t>Ausencia de políticas contables para el manejo de cartera y reconocimiento de intereses y deuda de difícil cobro
Debilidades en los procedimientos de saneamiento contable</t>
  </si>
  <si>
    <t xml:space="preserve">Con corte a 30 de septiembre de 2022 la Subdirección Administrativa y Financiera no ha realizado la citación al Comité de Sostenibilidad Contable, sin embargo se proyecta su convocatoria para el mes de octubre. </t>
  </si>
  <si>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Se aporta el documento preliminar.</t>
  </si>
  <si>
    <t>El 18 de agosto de 2022 se realizó la reunión entre la Oficina Jurídica y Subdirección Administrativa y Financiera, con el fin de hacer seguimiento a los avances de la demanda sobre el acuerdo de pago del contrato 002-08 (Islas del Rosario). Se adjunta acta de la reunión.</t>
  </si>
  <si>
    <t xml:space="preserve">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t>
  </si>
  <si>
    <t>Ordenes de pago ( obligaciones ) por mayor valor al que efectivamente se encuentra soportado</t>
  </si>
  <si>
    <t xml:space="preserve">En cumplimiento de la acción de mejora, el Grupo de Contratos adjunta archivo PDF denominado "AME-699. Diagnostico Serie Documental Contratos" en el cual se podrá validar la situación actual de la serie documental "CONTRATOS". </t>
  </si>
  <si>
    <t xml:space="preserve">Ausencia de informes de supervisión de contratistas y/o proveedores en los expedientes documentales </t>
  </si>
  <si>
    <t xml:space="preserve">La Secretaría General y Coordinación para la Gestión Contractual realizaron la revisión y actualización de los Manuales de Contratación y Supervisión de la ANT, donde se modificó en el de supervisión lo siguiente: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Para el Manual de Contratación se reestructuró el numeral 8 Manejo de las Controversias y la Solución de Conflictos Derivados de los Contratos Suscritos por la ANT o Subrogados a La ANT; Se redefinió el numeral 9.7 Prácticas Anticorrupción; Se modificó el numeral 11.1.1 Delegación para contratar; Se ajustó la redacción del numeral  11.3 Dependencias Áreas Encargada de cada una de las Etapas del Proceso de Contratación; El numeral 11.4 fue reformulado quedando así “Conformación de los Comités Evaluadores; Se redefinió el numeral 12. Administración Documental de los Procesos Contractuales; Se ajustó la redacción del numeral eliminando la palabra contratos quedando así 14.1Convenios de Cooperación; Fueron adicionados requisitos en el numeral 15.2.2 Requisitos de Perfeccionamiento y de Ejecución; Se ajustó el numeral 15.2.4.1 Modificación a los Contratos ajustando un artículo y adicionando los incisos finales; Se ajustó la redacción del numeral  15.3.2.1.4 Seguimiento a las actividades posteriores a la liquidación de los contratos; El numeral 15.3.2.1.5 Acta de Finalización y Cierre Financiero, fue reformulado; El anexo I fue modificado mejorando la redacción y precisando algunos conceptos, en el marco legal de este anexo se eliminó el Artículo 13 de la Ley 80 de 1993.  Así mismo se adicionaron y modificaron los incisos finales del título Supervisión y seguimiento a la ejecución de los convenios de cooperación internacional; En el Anexo II se precisó la redacción y contenido de algunos apartados.
</t>
  </si>
  <si>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09/12/2022.</t>
    </r>
    <r>
      <rPr>
        <sz val="11"/>
        <color theme="1"/>
        <rFont val="Arial"/>
        <family val="2"/>
      </rPr>
      <t xml:space="preserve"> 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</si>
  <si>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r>
      <t xml:space="preserve">30/09/2022 </t>
    </r>
    <r>
      <rPr>
        <sz val="11"/>
        <rFont val="Arial"/>
        <family val="2"/>
      </rPr>
      <t>Actividad en gestión:</t>
    </r>
    <r>
      <rPr>
        <b/>
        <sz val="11"/>
        <rFont val="Arial"/>
        <family val="2"/>
      </rPr>
      <t xml:space="preserve">
</t>
    </r>
    <r>
      <rPr>
        <sz val="11"/>
        <rFont val="Arial"/>
        <family val="2"/>
      </rPr>
      <t>Se llevó a cabo reunión presencial el 27/09/2022 en la DAE, para socializar aspectos a tener en cuentan en la actualización de la Guía operativa, como evidencia se anexa listado de asistencia.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</si>
  <si>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 xml:space="preserve">09/12/2022. </t>
    </r>
    <r>
      <rPr>
        <sz val="11"/>
        <color theme="1"/>
        <rFont val="Arial"/>
        <family val="2"/>
      </rPr>
      <t>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</si>
  <si>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09/12/2022.</t>
    </r>
    <r>
      <rPr>
        <sz val="11"/>
        <color theme="1"/>
        <rFont val="Arial"/>
        <family val="2"/>
      </rPr>
      <t xml:space="preserve"> 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</si>
  <si>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 xml:space="preserve">15/10/2020. </t>
    </r>
    <r>
      <rPr>
        <sz val="11"/>
        <color theme="1"/>
        <rFont val="Arial"/>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</si>
  <si>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family val="2"/>
      </rPr>
      <t xml:space="preserve">16/07/2021. </t>
    </r>
    <r>
      <rPr>
        <sz val="11"/>
        <color theme="1"/>
        <rFont val="Arial"/>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contratistas Sergio Alejandro Matiz Parra y Johan Sebastian Torres Segura.</t>
    </r>
  </si>
  <si>
    <r>
      <rPr>
        <b/>
        <sz val="11"/>
        <rFont val="Arial"/>
        <family val="2"/>
      </rPr>
      <t>20/04/2020.</t>
    </r>
    <r>
      <rPr>
        <sz val="11"/>
        <rFont val="Arial"/>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ADMBS–P-009 – búsqueda y atención de solicitudes del archivo centralizado; admbs-f-052 solicitud de copias y resolución no. 103 de 2017).</t>
    </r>
  </si>
  <si>
    <r>
      <rPr>
        <b/>
        <sz val="11"/>
        <color theme="1"/>
        <rFont val="Arial"/>
        <family val="2"/>
      </rPr>
      <t xml:space="preserve">15/10/2021. </t>
    </r>
    <r>
      <rPr>
        <sz val="11"/>
        <color theme="1"/>
        <rFont val="Arial"/>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etapa actual y última actuación, así como, los procedimientos sugeridos a seguir.
La acción de mejora presentó avances de gestión documentados relacionados con 1 de los 4 informes trimestrales que determinen el estado de la solicitud de titulación colectiva en el marco del Plan de Atención para comunidades negras.
</t>
    </r>
  </si>
  <si>
    <r>
      <rPr>
        <b/>
        <sz val="11"/>
        <color theme="1"/>
        <rFont val="Arial"/>
        <family val="2"/>
      </rPr>
      <t xml:space="preserve">16/07/2020. </t>
    </r>
    <r>
      <rPr>
        <sz val="11"/>
        <color theme="1"/>
        <rFont val="Arial"/>
        <family val="2"/>
      </rPr>
      <t>Se observaron documentos asociados a mesas de seguimiento de implementación en los municipios de Ataco, Ciénaga, Córdoba,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Benito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</si>
  <si>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family val="2"/>
      </rPr>
      <t xml:space="preserve">13/07/2021. </t>
    </r>
    <r>
      <rPr>
        <sz val="11"/>
        <color theme="1"/>
        <rFont val="Arial"/>
        <family val="2"/>
      </rPr>
      <t xml:space="preserve">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 xml:space="preserve">
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</si>
  <si>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indexed="8"/>
        <rFont val="Arial"/>
        <family val="2"/>
      </rPr>
      <t xml:space="preserve">22/01/2018. </t>
    </r>
    <r>
      <rPr>
        <sz val="11"/>
        <color indexed="8"/>
        <rFont val="Arial"/>
        <family val="2"/>
      </rPr>
      <t xml:space="preserve"> Se adelantaron mesas d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efectiva.</t>
    </r>
  </si>
  <si>
    <r>
      <rPr>
        <b/>
        <sz val="11"/>
        <color indexed="8"/>
        <rFont val="Arial"/>
        <family val="2"/>
      </rPr>
      <t>22/01/2018.</t>
    </r>
    <r>
      <rPr>
        <sz val="11"/>
        <color indexed="8"/>
        <rFont val="Arial"/>
        <family val="2"/>
      </rPr>
      <t xml:space="preserve">  Se elaboró el procedimiento ACCTI-P-002 ADJUDI. PREDIOS ORDEN JUD-RES. LEY 1448 DE 2011 V1 el 26/04/2017, el cual describe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</si>
  <si>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family val="2"/>
      </rPr>
      <t>04/10/2022.</t>
    </r>
    <r>
      <rPr>
        <sz val="11"/>
        <color theme="1"/>
        <rFont val="Arial"/>
        <family val="2"/>
      </rPr>
      <t xml:space="preserve">  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</si>
  <si>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 xml:space="preserve">06/10/2022. </t>
    </r>
    <r>
      <rPr>
        <sz val="11"/>
        <color theme="1"/>
        <rFont val="Arial"/>
        <family val="2"/>
      </rPr>
      <t xml:space="preserve"> En atención a los avances de gestión y evidencias aportadas, la acción de mejora presentó cumplimiento, toda vez que, se observó la comunicación a la SATN de la Resolución 998 del 14/02/2020, solicitud a la ORIP de inscripción de la misma y consulta VUR.</t>
    </r>
  </si>
  <si>
    <r>
      <rPr>
        <b/>
        <sz val="11"/>
        <color theme="1"/>
        <rFont val="Arial"/>
        <family val="2"/>
      </rPr>
      <t xml:space="preserve">07/10/2022.  </t>
    </r>
    <r>
      <rPr>
        <sz val="11"/>
        <color theme="1"/>
        <rFont val="Arial"/>
        <family val="2"/>
      </rPr>
      <t>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t>
    </r>
  </si>
  <si>
    <r>
      <rPr>
        <b/>
        <sz val="11"/>
        <color theme="1"/>
        <rFont val="Arial"/>
        <family val="2"/>
      </rPr>
      <t xml:space="preserve">18/10/2022. </t>
    </r>
    <r>
      <rPr>
        <sz val="11"/>
        <color theme="1"/>
        <rFont val="Arial"/>
        <family val="2"/>
      </rPr>
      <t xml:space="preserve"> En atención a los avances de gestión y evidencias aportadas con corte al presente seguimiento, la acción de mejora presentó cumplimiento, dado que, se observaron las resoluciones de incorporación al fondo e ingreso a contabilidad de los predios Maracaibo y Diamante.</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</si>
  <si>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</si>
  <si>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t>Lo anterior ocasionado por deficiencias en la planeación y dilaciones en el trámite de adquisición que no hacen eficiente el avance del proceso, principalmente en lo que tiene que ver con la realización de visitas técnicas a los predios, para emitir concepto de viabilidad y realización de avalúos comerciales.</t>
  </si>
  <si>
    <t>Posible ausencia o inexistencia de instrumentos de planeación a través de los cuales se le haga seguimiento a desembolso de subsidios</t>
  </si>
  <si>
    <t xml:space="preserve">Incluir en el manual de supervisión de la ANT la obligación por parte de los supervisores de seguimiento expreso y certificación detallada de la ejecución de los recursos de contrapartida en los convenios de cooperación </t>
  </si>
  <si>
    <t>Notificar al área de contratos mediante el respectivo informe de supervisión,  los contratos en que persista la ausencia de póliza</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</si>
  <si>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débil articulación entre el archivo de la ANT y el SIT para el cargue documental, y la falta de información física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</si>
  <si>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</si>
  <si>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El SIT de la Atesta en proceso de construcción y mejoramiento. Por la limitación de recursos, alto número de frentes a atender y a la dinámica de los procesos de la ANT, hay módulos y flujos de proceso que aún no están construidos y otros deben mejorar. Se realizó diagnóstico y priorización en conjunto con las áreas misionales, para enfocar los esfuerzos según disponibilidad de recursos.</t>
  </si>
  <si>
    <t>Realizar reuniones en las que se analice la situación presupuestal de las Subcuentas del Fondo de Tierras para la Reforma Rural Integral, utilizando para su registro y trazabilidad la forma de Acta de Reunión INTI-F-008</t>
  </si>
  <si>
    <t>Ajustar el proyecto de ficha técnica  aclarando los conceptos propios de medición del indicador (qué significa pequeña y mediana propiedad rural, qué significa formalizar, etc.).</t>
  </si>
  <si>
    <t>Comunicación a las dependencias, sobre el lineamiento definido para incluir a los estudios previos de convenios internacionales.</t>
  </si>
  <si>
    <t>Analizar los posibles riesgos asociados al procedimiento de compras y formalización</t>
  </si>
  <si>
    <t>Actualizar en el Sistema Integrado de Gestión la lista de chequeo del procedimiento de Adquisición de Predios.</t>
  </si>
  <si>
    <t>Elaborar el informe de administración del predio "Terreno baldío sin nombre conocido", con destino a la Oficina Jurídica, que contenga el reporte de la gestión adelantada, con miras a determinar el cumplimiento o no de la obligación de "hacer", consignada en el acuerdo de pago.</t>
  </si>
  <si>
    <t>De determinarse el incumplimiento por parte de SATN de la obligación "de hacer" contenida en el acuerdo de pago correspondiente al contrato No 002 de 2008, la OJ iniciará el cobro según lo establecido en el Código General del Proceso Artículo 433.</t>
  </si>
  <si>
    <t>En el desarrollo de la Auditoría por parte de la CGR no se había concluido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</si>
  <si>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No se evidencia gestión o tramite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t>
  </si>
  <si>
    <t>Elaborar oficio a la Oficina de Registro de Instrumentos Públicos de Cartagena, para el registro de la Resolución que resuelve un recurso de reposición relacionado con el predio Buena Esperanza.</t>
  </si>
  <si>
    <t>Se evidencia alto deterioro de la cartera debido a la ausencia de controles adecuados, encaminados a lograr la baja de la edad, así como, la recuperación de la cartera de la entidad</t>
  </si>
  <si>
    <t xml:space="preserve">La actuación  tardía de la entidad,  para el inicio de los procedimientos administrativos tendientes a declarar el incumplimiento de los contratos y su terminación cuando el incumplimiento persiste.
</t>
  </si>
  <si>
    <t>No se evidencia una depuración real y concreta de los expedientes con el fin de lograr su organización, de acuerdo con lo dispuesto por las tablas de retención documental y las directrices archivísticas</t>
  </si>
  <si>
    <t xml:space="preserve">Revisar y organizar los expedientes de los predios baldíos de la Nación ubicados en las islas </t>
  </si>
  <si>
    <t xml:space="preserve">No se evidencia una depuración real y concreta de los expedientes con el fin de lograr su organización.
</t>
  </si>
  <si>
    <t>Adelantar la clasificación, ordenación, foliación, descripción, levantamiento de hojas de control e Inventario Documental de los expedientes correspondientes a los contratos de arrendamiento de Islas del Rosario y San Bernardo, de acuerdo con 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</si>
  <si>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</si>
  <si>
    <t>Inobservancia con lo dispuesto por la exigencia normativa en lo relacionado con un profesional con la experticia en construcción, para la realización de las visitas de inspección ocular a los predios de las Islas</t>
  </si>
  <si>
    <t xml:space="preserve">
No se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t>
  </si>
  <si>
    <t>Falta de gestión por parte de la entidad y sus oficinas asesoras para iniciar oportunamente las acciones, tanto de recuperación de la cartera morosa, como la recuperación del predio</t>
  </si>
  <si>
    <t>Memorando dirigido a Talento Humano para acordar fecha de socialización la cual se debe desarrollar entre el 30 de octubre de 2021 al 30 de noviembre de 2021.                         
•	Acta de participación a la socialización.</t>
  </si>
  <si>
    <t xml:space="preserve">Deficiente articulación de las dependencias intervinientes en el proceso de conformación de  los títulos ejecutivos para hacer exigibles las obligaciones vía ejecutiva o coactiva.
</t>
  </si>
  <si>
    <t>Memorando dirigido a la Talento Humano para acordar fecha de socialización la cual se debe desarrollar entre el 30 de octubre de 2021 al 30 de noviembre de 2021.               
Acta de participación a la socialización.</t>
  </si>
  <si>
    <t>Solicitud de interponer demandas correspondiente a acciones de reparación directa.</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</si>
  <si>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</si>
  <si>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Expedir Constancia de ejecutoria Revocatoria 998 del 14/02/2020, mediante la cual se revoca la Resolución 3034 del 28 de noviembre de 2007 cuota parte del predio El Diamante-Diomedes y su cónyuge; Enviar oficio a la ORIP inscripción de revocatoria cuota parte del predio El Diamante en el FMI; Remitir a SATN memorando con soportes documentales para ingreso al Fondo de tierras.</t>
  </si>
  <si>
    <t>AME-458
AME-329</t>
  </si>
  <si>
    <t>AME-561
AME-365</t>
  </si>
  <si>
    <t>AME-561
AME-366</t>
  </si>
  <si>
    <t xml:space="preserve">AME-409 </t>
  </si>
  <si>
    <r>
      <rPr>
        <b/>
        <sz val="11"/>
        <color theme="1"/>
        <rFont val="Arial"/>
        <family val="2"/>
      </rPr>
      <t>26012023.</t>
    </r>
    <r>
      <rPr>
        <sz val="11"/>
        <color theme="1"/>
        <rFont val="Arial"/>
        <family val="2"/>
      </rPr>
      <t xml:space="preserve">  La Subdirección de Seguridad Jurídica de Tierras en el marco de la etapa preliminar indicó que, en el periodo comprendido del 17/11/2020 al 30/12/2022, se expidieron 9 autos de cierre de etapa probatoria a saber:
</t>
    </r>
    <r>
      <rPr>
        <b/>
        <sz val="11"/>
        <color theme="1"/>
        <rFont val="Arial"/>
        <family val="2"/>
      </rPr>
      <t>1.      20203100088289 de 23 de diciembre de 2020,</t>
    </r>
    <r>
      <rPr>
        <sz val="11"/>
        <color theme="1"/>
        <rFont val="Arial"/>
        <family val="2"/>
      </rPr>
      <t xml:space="preserve"> por medio del cual se ordena el cierre de la etapa probatoria dentro del procedimiento de Recuperación del predio "Lote - EL Mochilero", ubicado en Ataco - Tolima.
</t>
    </r>
    <r>
      <rPr>
        <b/>
        <sz val="11"/>
        <color theme="1"/>
        <rFont val="Arial"/>
        <family val="2"/>
      </rPr>
      <t>2.    20203100088749 de 29 de diciembre de 2020</t>
    </r>
    <r>
      <rPr>
        <sz val="11"/>
        <color theme="1"/>
        <rFont val="Arial"/>
        <family val="2"/>
      </rPr>
      <t xml:space="preserve">, por medio del cual se ordena el cierre de la etapa probatoria dentro del procedimiento de Clarificación del predio "Playa del Muerto" ubicado en Santa Marta – Magdalena.
</t>
    </r>
    <r>
      <rPr>
        <b/>
        <sz val="11"/>
        <color theme="1"/>
        <rFont val="Arial"/>
        <family val="2"/>
      </rPr>
      <t>3.      20213100075239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t>
    </r>
    <r>
      <rPr>
        <b/>
        <sz val="11"/>
        <color theme="1"/>
        <rFont val="Arial"/>
        <family val="2"/>
      </rPr>
      <t>4.      20213100075209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t>
    </r>
    <r>
      <rPr>
        <b/>
        <sz val="11"/>
        <color theme="1"/>
        <rFont val="Arial"/>
        <family val="2"/>
      </rPr>
      <t>5.      20213100077839 de 27 de septiembre de 2021</t>
    </r>
    <r>
      <rPr>
        <sz val="11"/>
        <color theme="1"/>
        <rFont val="Arial"/>
        <family val="2"/>
      </rPr>
      <t xml:space="preserve">: Por medio del cual se ordena el cierre de la etapa probatoria dentro del procedimiento de Clarificación de las tierras desde el punto de vista de la propiedad del predio “LA FLORESTA”, ubicado en jurisdicción del municipio de San Juan del César, departamento de La Guajira”
</t>
    </r>
    <r>
      <rPr>
        <b/>
        <sz val="11"/>
        <color theme="1"/>
        <rFont val="Arial"/>
        <family val="2"/>
      </rPr>
      <t>6.   Auto No. 20213100103539 de 28 de octubre de 2021</t>
    </r>
    <r>
      <rPr>
        <sz val="11"/>
        <color theme="1"/>
        <rFont val="Arial"/>
        <family val="2"/>
      </rPr>
      <t xml:space="preserve">, Por medio del cual se cierra la Etapa Probatoria del proceso de Recuperación de Baldíos indebidamente ocupados, adelantado sobre el predio SANTA ROSA, ubicado en el municipio de Santa Marta, Magdalena.
</t>
    </r>
    <r>
      <rPr>
        <b/>
        <sz val="11"/>
        <color theme="1"/>
        <rFont val="Arial"/>
        <family val="2"/>
      </rPr>
      <t>7.   Auto No. 20213100179059 de 21 de diciembre de 2021</t>
    </r>
    <r>
      <rPr>
        <sz val="11"/>
        <color theme="1"/>
        <rFont val="Arial"/>
        <family val="2"/>
      </rPr>
      <t xml:space="preserve">, Por medio del cual se cierra la Etapa Probatoria del proceso de Clarificación adelantado sobre el predio Sin nombre - MARTHA SANCHEZ HERNANDEZ N° 1, ubicado en el municipio de Puerto Libertador, Córdoba.
</t>
    </r>
    <r>
      <rPr>
        <b/>
        <sz val="11"/>
        <color theme="1"/>
        <rFont val="Arial"/>
        <family val="2"/>
      </rPr>
      <t>8.   Auto No. 20213100178929 de 21 de diciembre de 2021</t>
    </r>
    <r>
      <rPr>
        <sz val="11"/>
        <color theme="1"/>
        <rFont val="Arial"/>
        <family val="2"/>
      </rPr>
      <t xml:space="preserve">, por medio del del cual se cierra la Etapa Probatoria del proceso de Clarificación adelantado sobre el predio Sin nombre - MARTHA SANCHEZ HERNANDEZ N° 2, ubicado en el municipio de Puerto Libertador, Córdoba.
</t>
    </r>
    <r>
      <rPr>
        <b/>
        <sz val="11"/>
        <color theme="1"/>
        <rFont val="Arial"/>
        <family val="2"/>
      </rPr>
      <t>9.   20223100034919 del 10 de mayo de 2022</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En atención a los avances de gestión y aclaraciones allegadas, la acción de mejora presentó cumplimiento, toda vez que, se suministraron los autos de cierra de etapa probatoria emitidos en el periodo de ejecución de la acción, lo anterior, de acuerdo a lo indicado por la dependencia responsable de ejecución.
</t>
    </r>
    <r>
      <rPr>
        <b/>
        <sz val="11"/>
        <color theme="1"/>
        <rFont val="Arial"/>
        <family val="2"/>
      </rPr>
      <t xml:space="preserve">
23/01/2023.</t>
    </r>
    <r>
      <rPr>
        <sz val="11"/>
        <color theme="1"/>
        <rFont val="Arial"/>
        <family val="2"/>
      </rPr>
      <t xml:space="preserve">  La Subdirección de Seguridad Jurídica de Tierras indicó que, 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Frente a lo enunciado, es preciso indicar que la Dirección de Gestión Jurídica de Tierras mediante memorando 20223000373683 del 12/12/2022 informó a la Oficina de Control Interno el ajuste de los casos priorizados en la acción AME-528, lo cuales quedaron así:
</t>
    </r>
    <r>
      <rPr>
        <b/>
        <sz val="11"/>
        <color theme="1"/>
        <rFont val="Arial"/>
        <family val="2"/>
      </rPr>
      <t>Predios El Paraíso y Vida Tranquila</t>
    </r>
    <r>
      <rPr>
        <sz val="11"/>
        <color theme="1"/>
        <rFont val="Arial"/>
        <family val="2"/>
      </rPr>
      <t xml:space="preserve">,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t>
    </r>
    <r>
      <rPr>
        <b/>
        <sz val="11"/>
        <color theme="1"/>
        <rFont val="Arial"/>
        <family val="2"/>
      </rPr>
      <t>Predios Las Vegas del Encanto y El Caucherazo</t>
    </r>
    <r>
      <rPr>
        <sz val="11"/>
        <color theme="1"/>
        <rFont val="Arial"/>
        <family val="2"/>
      </rPr>
      <t xml:space="preserve">,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Los remplazos de los 2 casos enunciados son: Sin nombre - Otilio José Santana y Villa Zoila.
</t>
    </r>
    <r>
      <rPr>
        <b/>
        <sz val="11"/>
        <color theme="1"/>
        <rFont val="Arial"/>
        <family val="2"/>
      </rPr>
      <t>Predio Maracaná</t>
    </r>
    <r>
      <rPr>
        <sz val="11"/>
        <color theme="1"/>
        <rFont val="Arial"/>
        <family val="2"/>
      </rPr>
      <t>,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la planificación de acción, se solicita se allegue la relación y actos administrativos de los casos clarificación y recuperación de baldíos que en el periodo comprendido del 17/11/2020 al 30/12/2022 se le haya generado el auto de cierre de la etapa probatoria.  Lo anterior, a fin de evaluar la ejecución de la acción.</t>
    </r>
  </si>
  <si>
    <r>
      <rPr>
        <b/>
        <sz val="11"/>
        <color theme="1"/>
        <rFont val="Arial"/>
        <family val="2"/>
      </rPr>
      <t xml:space="preserve">26/01/2022. </t>
    </r>
    <r>
      <rPr>
        <sz val="11"/>
        <color theme="1"/>
        <rFont val="Arial"/>
        <family val="2"/>
      </rPr>
      <t xml:space="preserve">La Dirección de Acceso a Tierras en el marco de la fase preliminar informó que, dado que el Ente de control centra su observación en que tan solo el 13 % de quienes han diligenciado los formularios para el ingreso al RESO han sido inscritos, desde la Subdirección de Sistemas de Información se adelantó la inscripción requerida en el RESO, logrando contar con la base de datos, según el protocolo que se haya establecido para cargar la información. Resultado de ello, el documento aportado donde se evidencia la inscripción en el RESO, para los sujetos de ordenamiento, de mayo de 2021 y meses anteriores. Con ello se corrige la causa de la generación de datos y de falta de inscripción de los sujetos de ordenamiento en el RESO. 
Referente a la ampliación de la información que solicita la Oficina de Control Interno sobre las acciones adelantadas a los 6331 FISO relacionados de la base de datos generada por la Subdirección de Sistemas de Información y aportada por la Dirección de Acceso a Tierras, se entiende que han seguido el curso normal para su análisis, por ejemplo, formalización, titulación, asignación de derechos, etc. y que cada uno de ellos está en su etapa particular del proceso y en el área respectiva para la gestión, por lo que dar explicación sobre cada uno de ellos no apuntaría a lo observado por la Contraloría General de la República en su hallazgo auditor.  
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
</t>
    </r>
    <r>
      <rPr>
        <b/>
        <sz val="11"/>
        <color theme="1"/>
        <rFont val="Arial"/>
        <family val="2"/>
      </rPr>
      <t xml:space="preserve">
20/01/2023.  </t>
    </r>
    <r>
      <rPr>
        <sz val="11"/>
        <color theme="1"/>
        <rFont val="Arial"/>
        <family val="2"/>
      </rPr>
      <t>La Dirección de Acceso a Tierras informó que, 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
Frente a lo informado, se observó archivo Excel "BASE_INFORME_HALLAZGO_CONTRALORIA", sin embargo, dado a la información dispuesta en esta, es preciso se amplie la información sobre las acciones adelantadas a los 6331 FISO relacionados.
La acción de mejora se encuentra en términos, su finalización está programada para el 1/07/2023, para el periodo evaluado se reportaron gestiones documentadas, sin embargo, es preciso se amplie la actividades adelantadas a los FISOs relacionados en el archivo.</t>
    </r>
  </si>
  <si>
    <r>
      <rPr>
        <b/>
        <sz val="11"/>
        <rFont val="Arial"/>
        <family val="2"/>
      </rPr>
      <t xml:space="preserve">26/01/2023.  </t>
    </r>
    <r>
      <rPr>
        <sz val="11"/>
        <rFont val="Arial"/>
        <family val="2"/>
      </rPr>
      <t>La Dirección de Ordenamiento Social de la Propiedad en etapa preliminar indicó que, se da un alcance del primer informe a corte de diciembre del 2022 elaborado por la DGOSP, que evidencia el control para la implementación de los ajustes y actualización en los procesos de seguimiento y supervisión de los contratos y/o convenios desde el alcance de esta Dirección. Solicitando, que esta actualización sea tenida dentro de los soportes de esta acción de mejora.
Respecto a lo anterior, se observó el documento  PRIMER (1°) INFORME PARA EL CONTROL DE LA IMPLEMENTACIÓN DE LOS AJUSTES Y ACTUALIZACIÓN EN LOS PROCESOS DE SEGUIMIENTO Y SUPERVISIÓN DE LOS CONVENIOS DE LA ENTIDAD, el cual referencia el estado de los 2 convenios que actualmente tiene vigente la DOSPR.
En atención a los avances, observaciones y evidencias allegadas, la acción de encuentra en términos, su finalización está programada para el 30/06/2023;  para el periodo evaluado reportó avances de gestión documentados relacionados con 1 de los 2 informes de monitoreo.
Se recomienda que los informes brinden información de sí el reconocimiento de la legalización de los recursos entregados en administración se efectúa de forma mensual o por operaciones,  sí el reconocimiento contable se hace con los respectivos soportes que dan cuenta de la ejecución contractual, tales como facturas, órdenes de pago, contratos derivados, y demás documentos que permitan validar las cifras de la legalización de los gastos y sí realizan conciliaciones de forma oportuna y confiables, frente a los soportes de ejecución de los recursos como informes de supervisión financiera y/u otros documentos.</t>
    </r>
    <r>
      <rPr>
        <b/>
        <sz val="11"/>
        <rFont val="Arial"/>
        <family val="2"/>
      </rPr>
      <t xml:space="preserve">
23/01/2023.</t>
    </r>
    <r>
      <rPr>
        <sz val="11"/>
        <rFont val="Arial"/>
        <family val="2"/>
      </rPr>
      <t xml:space="preserve">  La Dirección de Ordenamiento Social de la Propiedad informó que,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Frente a lo enunciado, se observó el documento PRIMER (1°) INFORME PARA EL CONTROL DE LA IMPLEMENTACIÓN DE LOS AJUSTES Y ACTUALIZACIÓN EN LOS PROCESOS DE SEGUIMIENTO Y SUPERVISIÓN DE LOS CONTRATOS Y/O CONVENIOS DE LA ENTIDAD para el periodo comprendido de octubre a diciembre 2022.  Sin embargo, es preciso se fortalezca el documento en cuanto a: Estado de la conformación del expediente documental de los Convenios a cargo de la DOSP y objeto de análisis por la CGR en el presente hallazgo, así mismo, su avance financiero y si los GEFIN-F-019 han sido remitidos oportunamente a la SAF.
La acción de mejora se encuentra en términos para su ejecución, su finalización está programada para el 30/06/2023.  Para el periodo evaluado reportó avances de gestión documentados, sin embargo, se espera que, para el próximo seguimiento se allegue los informes con la información requerida, a fin de dar avance físico a la acción.</t>
    </r>
  </si>
  <si>
    <r>
      <rPr>
        <b/>
        <sz val="11"/>
        <rFont val="Arial"/>
        <family val="2"/>
      </rPr>
      <t>26/01/2023</t>
    </r>
    <r>
      <rPr>
        <sz val="11"/>
        <rFont val="Arial"/>
        <family val="2"/>
      </rPr>
      <t>.  En atención a los avances, observaciones y evidencias allegadas, la acción de encuentra en términos, su finalización está programada para el 30/06/2023;  para el periodo evaluado reportó avances de gestión documentados relacionados con 1 de los 2 informes de monitoreo.</t>
    </r>
  </si>
  <si>
    <r>
      <rPr>
        <b/>
        <sz val="11"/>
        <color theme="1"/>
        <rFont val="Arial"/>
        <family val="2"/>
      </rPr>
      <t xml:space="preserve">27/01/2023. </t>
    </r>
    <r>
      <rPr>
        <sz val="11"/>
        <color theme="1"/>
        <rFont val="Arial"/>
        <family val="2"/>
      </rPr>
      <t xml:space="preserve">La Subdirección de Administración de Tierras de la Nación en fase preliminar indicó que, durante la vigencia 2022 solicitaron el reporte del plan de mejoramiento con fecha del 12 de diciembre de 2022. La acción de mejora AMI -206 tiene fecha de vencimiento del 31 de diciembre del 2022. El documento con el estudio de identificación y costeo para la conformación de expedientes de Bienes Fiscales Patrimoniales se realizó posterior al reporte y antes del 31 de diciembre del 2022 y por tanto, se adjunta al presente reporte". 
En atención a lo enunciado se observó el documento "JUSTIFICACIÓN CONTRATACIÓN DE GESTORES DOCUMENTALES PARA EL EQUIPO DE ADMINISTRACIÓN DE BIENES DEL FONDO DE TIERRAS." dispuesto por la dependencia el día 26/01/2023 en respuesta al informe preliminar de seguimiento al PMI encontrando que se ajusta a lo definido en la unidad de medida por lo que la actividad se encuentra cumplida.
</t>
    </r>
    <r>
      <rPr>
        <b/>
        <sz val="11"/>
        <color theme="1"/>
        <rFont val="Arial"/>
        <family val="2"/>
      </rPr>
      <t xml:space="preserve">18/01/2023. </t>
    </r>
    <r>
      <rPr>
        <sz val="11"/>
        <color theme="1"/>
        <rFont val="Arial"/>
        <family val="2"/>
      </rPr>
      <t>Mediante correo electrónico del día 12/12/2022 la dependencia allegó avance de la actividad así como reporte del Fondo de Tierras con 4982 registros de bienes fiscales patrimoniales.
Teniendo en cuenta la fecha de finalización y lo reportado en el avance se recomienda al responsable de la actividad ejecutar las acciones que permitan atender la no conformidad  de acuerdo a la unidad de medida definida a saber "Documento estudio de identificación y costeo para la conformación de expedientes de Bienes Fiscales Patrimoniales"
Verificación adelantada por el contratista Sergio Alejandro Matiz Parra.</t>
    </r>
  </si>
  <si>
    <t>Acción de mejora que inicia el 2 de enero de 2023.Tiene como prerrequisito la AMI-206.</t>
  </si>
  <si>
    <r>
      <rPr>
        <b/>
        <sz val="11"/>
        <color theme="1"/>
        <rFont val="Arial"/>
        <family val="2"/>
      </rPr>
      <t xml:space="preserve">26/01/2023.  </t>
    </r>
    <r>
      <rPr>
        <sz val="11"/>
        <color theme="1"/>
        <rFont val="Arial"/>
        <family val="2"/>
      </rPr>
      <t xml:space="preserve">La Dirección de Acceso a Tierras en fase preliminar indicó que, las Resoluciones 20224300260686 del 14/09/2022 y 20224300299576 del 6/12/2022 no han sido inscritas en el folio de matrícula inmobiliaria por parte la Oficina de Registro de Instrumentos Públicos de Calarcá, en ese sentido, no se ha efectuado la novedad en el inventario de bienes del Fondo de Tierras y por lo tanto no se ha reportado a la SAF.
En atención a lo expuesto, con corte al presente seguimiento se observó lo siguiente:
</t>
    </r>
    <r>
      <rPr>
        <b/>
        <sz val="11"/>
        <color theme="1"/>
        <rFont val="Arial"/>
        <family val="2"/>
      </rPr>
      <t xml:space="preserve">Predio Maracaibo
</t>
    </r>
    <r>
      <rPr>
        <sz val="11"/>
        <color theme="1"/>
        <rFont val="Arial"/>
        <family val="2"/>
      </rPr>
      <t xml:space="preserve">Resolución 7826 del 01/09/2020 de integración al patrimonio de la ANT, registrada en el FMI 282-38808 bajo ANOTACION: Nro. 7 Fecha: 15-10-2020 Radicación: 2020-2152.  Conciliación contable Dic 2021.
</t>
    </r>
    <r>
      <rPr>
        <b/>
        <sz val="11"/>
        <color theme="1"/>
        <rFont val="Arial"/>
        <family val="2"/>
      </rPr>
      <t>Predio El Diamante</t>
    </r>
    <r>
      <rPr>
        <sz val="11"/>
        <color theme="1"/>
        <rFont val="Arial"/>
        <family val="2"/>
      </rPr>
      <t xml:space="preserve">
Resolución 20224300299576 del 06/12/2022 de integración al patrimonio de la ANT de 17/23 cuotas partes, con corte al presente seguimiento el enunciado acto administrativo no se encontraba inscrito en el FMI 282-38807.
Resolución 20224300260686 del 14/09/2022 de integración al patrimonio de la ANT de 16/23 cuotas partes, con corte al presente seguimiento el enunciado acto administrativo no se encontraba inscrito en el FMI 282-38807.
Resolución 18517 del 22/11/2019 de integración al patrimonio de la ANT de 12/23 cuotas partes, inscrita en FMI 282-38807 mediante ANOTACIÓN No. 11 FECHA 10/12/2019 Radicado 2019-3389.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
</t>
    </r>
    <r>
      <rPr>
        <b/>
        <sz val="11"/>
        <color theme="1"/>
        <rFont val="Arial"/>
        <family val="2"/>
      </rPr>
      <t xml:space="preserve">
20/01/2023. </t>
    </r>
    <r>
      <rPr>
        <sz val="11"/>
        <color theme="1"/>
        <rFont val="Arial"/>
        <family val="2"/>
      </rPr>
      <t xml:space="preserve"> La Dirección de Acceso a Tierras indicó que, 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
Respecto a lo informado, se observaron los siguientes documentos:
</t>
    </r>
    <r>
      <rPr>
        <b/>
        <sz val="11"/>
        <color theme="1"/>
        <rFont val="Arial"/>
        <family val="2"/>
      </rPr>
      <t>Resolución 20224300299576 del 06/12/2022</t>
    </r>
    <r>
      <rPr>
        <sz val="11"/>
        <color theme="1"/>
        <rFont val="Arial"/>
        <family val="2"/>
      </rPr>
      <t xml:space="preserve">, integrar al patrimonio de la ANT, una 1/23 ava parte del predio denominado “Lote el Diamante” y su respectivo subsidio, que fueron revocados a la familia Segundo Servando Guerrero Layton y Socorro Ruiz Vinasco, mediante Resolución No 20224000272976 del 29/09/2022.  Que el total cuotas partes integradas al patrimonio corresponderá a 17/23 del predio denominado El Diamante identificad con folio de matricula 282-38807 y cuyo valor del subsidio recuperado es de $339.496.426.
</t>
    </r>
    <r>
      <rPr>
        <b/>
        <sz val="11"/>
        <color theme="1"/>
        <rFont val="Arial"/>
        <family val="2"/>
      </rPr>
      <t>Comunicación oficial 20224301580361 del 06/12/2022</t>
    </r>
    <r>
      <rPr>
        <sz val="11"/>
        <color theme="1"/>
        <rFont val="Arial"/>
        <family val="2"/>
      </rPr>
      <t>, a través de la cual se solicita a la ORIP de Calarcá inscribir la Resolución 20224300299576 del 06/12/2022, así mismo, reitera la solicitud de inscripción de la Resolución20224300260686 del 14/09/2022.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Se solicita se alleguen los documentos que evidencien el reporte a Contabilidad de la 17/23 cuotas partes, así como, su ingreso al Fondo de Tierras.  Por otra parte y en atención a lo observado por el Ente de control, es necesario se alleguen las resoluciones de revocatoria de los subsidios otorgados por el INCODER mediante resoluciones No. 12145, 12143, 12138, 12156 y 12157 de diciembre 9 de 2013.</t>
    </r>
  </si>
  <si>
    <r>
      <t xml:space="preserve">27/01/2023. </t>
    </r>
    <r>
      <rPr>
        <sz val="11"/>
        <color theme="1"/>
        <rFont val="Arial"/>
        <family val="2"/>
      </rPr>
      <t xml:space="preserve">La Subdirección de Administración de Tierras de la Nación en fase preliminar solicitó a la Oficina de Control Interno ampliar la razón por la cual sugiere que la documentación en los expedientes no guarda concordancia con los tipos documentales definidos en la tabla de retención documental de la entidad, cuando se realiza la tipificación documental, por cuanto el único que guarda relación con la gestión de administración de baldíos insulares, corresponden a los utilizados en la hoja de control.  No obstante, es preciso indicar que desde diciembre de la vigencia 2021, se está solicitando la actualización de la tabla de retención documental, con el efecto de adecuar los tipos documentales en concordancia con las actuaciones generadas en ejercicio de la administración de los mencionados predios baldíos.  Hasta tanto, la tabla de retención no sea actualizada por parte de la Agencia Nacional de Tierras no es posible utilizar tipos documentales existentes, diferentes a comunicación oficial. 
Por otro lado, se verificarán las hojas de control respecto del número de expediente ORFEO faltante. 
En atención a lo solicitado, es preciso que la clasificación presentada en las hojas de control hace referencia a la serie y subserie "ADMINISTRACION DE PREDIOS BALDIOS / Historial de Predios Baldíos" misma que no se encuentra en las TRD convalidadas por el AGN por lo que se debe solicitar al responsable de la gestión documental en la Entidad la actualización de los tipos documentales para la correcta tipificación en el parco de las funciones y procedimientos de la Unidad productora. 
La acción de mejora se mantiene en términos.
Verificación realizada por el contratista Sergio Alejandro Matiz.
</t>
    </r>
    <r>
      <rPr>
        <b/>
        <sz val="11"/>
        <color theme="1"/>
        <rFont val="Arial"/>
        <family val="2"/>
      </rPr>
      <t xml:space="preserve">
18/01/2023. </t>
    </r>
    <r>
      <rPr>
        <sz val="11"/>
        <color theme="1"/>
        <rFont val="Arial"/>
        <family val="2"/>
      </rPr>
      <t>La Oficina de Control Interno realizó revisión a los soportes aportados por la dependencia responsable dentro de las cuales se encontraron algunas debilidades en el diligenciamiento así:
*Algunas hojas de control no cuenta con el Numero del expediente Orfeo
** En la totalidad de hojas de control se utiliza El tipo documental "Comunicación Oficial" para la descripción de los documentos
Si bien en los archivos digitalizados se observa correspondencia con los registros de la hoja de control se recomienda a la dependencia garantizar la correcta tipificación de los documentos que conforman el expediente en concordancia con los tipos documentales definidos en las Tablas de Retención Documental de la Entidad.
Verificación realizada por el contratista Sergio Alejandro Matiz.</t>
    </r>
    <r>
      <rPr>
        <b/>
        <sz val="11"/>
        <color theme="1"/>
        <rFont val="Arial"/>
        <family val="2"/>
      </rPr>
      <t xml:space="preserve">
</t>
    </r>
  </si>
  <si>
    <r>
      <t xml:space="preserve">18/01/2023.  </t>
    </r>
    <r>
      <rPr>
        <sz val="11"/>
        <rFont val="Arial"/>
        <family val="2"/>
      </rPr>
      <t xml:space="preserve">La Subdirección Administrativa y Financiera indicó que con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Frente a lo enunciado, se observaron los siguientes documentos:
</t>
    </r>
    <r>
      <rPr>
        <b/>
        <sz val="11"/>
        <rFont val="Arial"/>
        <family val="2"/>
      </rPr>
      <t xml:space="preserve">Acta No. 1 del 31/08/2022, </t>
    </r>
    <r>
      <rPr>
        <sz val="11"/>
        <rFont val="Arial"/>
        <family val="2"/>
      </rPr>
      <t xml:space="preserve">la cual contó con la participación de colaboradores de la DG y SAF y donde se dio a conocer el estado de los Convenios con corte al 31/07/2022 por dependencias responsable de supervisión y la periodicidad en la que se han suministrado los informes de ejecución a la SAF.
</t>
    </r>
    <r>
      <rPr>
        <b/>
        <sz val="11"/>
        <rFont val="Arial"/>
        <family val="2"/>
      </rPr>
      <t>Acta No. 2 del 03/10/2022,</t>
    </r>
    <r>
      <rPr>
        <sz val="11"/>
        <rFont val="Arial"/>
        <family val="2"/>
      </rPr>
      <t xml:space="preserve"> la cual contó con la participación de colaboradores de la DG, SAF, SATDD, SPAGJ, SATN, SATZF, DAÉ, SSJ y DOSP, cuyo orden del día fue el estado de 29 Convenios con corte al 31/08/2022, la ejecución presupuestal y reservas presupuestales.
</t>
    </r>
    <r>
      <rPr>
        <b/>
        <sz val="11"/>
        <rFont val="Arial"/>
        <family val="2"/>
      </rPr>
      <t>Acta No. 3 del 08/11/2022</t>
    </r>
    <r>
      <rPr>
        <sz val="11"/>
        <rFont val="Arial"/>
        <family val="2"/>
      </rPr>
      <t>, la cual contó con la participación de colaboradores de la SG, SAF, DAÉ, DGJT y DAT, cuyo orden del día fue el estado de los Convenios, a saber: Convenio 1303 OFICINA DE LAS NACIONES UNIDAS CONTRA LA DROGA Y EL DELITO UNODC, Convenio 1410 ORGANIZACION DE LAS NACIONES UNIDAS PARA LA AGRICULTURA Y LA ALIMENTACION FAO, Convenio 1424 ORGANIZACION DE ESTADOS IBEROAMERICANOS OEI, Convenio 943 PROGRAMA DE LAS NACIONES UNIDAS PARA EL DESARROLLO PNUD, Convenio 1767 OFICINA DE LAS NACIONES UNIDAS CONTRA LA DROGA Y EL DELITO UNODC, Convenio 1170 AMAZON CONSERVATION TEAM, Convenio 1550 FUNDACION PARA EL DESARROLLO REGIONAL DEL PACIFICO, Convenio 1550, Convenio 1332 PROGRAMA DE LAS NACIONES UNIDAS PARA EL DESARROLLO PNUD, Convenio 875 de la ORGANIZACION DE LAS NACIONES UNIDAS PARA LA AGRICULTURA Y LA ALIMENTACION FAO y el Convenio 877 de la ORGANIZACION INTERNACIONAL PARA LAS MIGRACIONES OIM. 
La acción de mejora se encuentra en términos, su finalización está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</si>
  <si>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18/01/2023.</t>
    </r>
    <r>
      <rPr>
        <sz val="11"/>
        <rFont val="Arial"/>
        <family val="2"/>
      </rPr>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La acción de mejora se encuentra en términos, su finalización está programada para el 31/03/2023.  Para el periodo evaluado, se observaron avances de gestión documentados relacionados con el Acta No. 01 del 24/10/2022, la cual se encuentra en proceso de recolección de firmas.  Se espera que, para el próximo seguimiento se allegue las 4 Fichas de saneamiento contable y el acta con el total de firmas.</t>
    </r>
  </si>
  <si>
    <r>
      <t xml:space="preserve">26/01/2023.  </t>
    </r>
    <r>
      <rPr>
        <sz val="11"/>
        <color theme="1"/>
        <rFont val="Arial"/>
        <family val="2"/>
      </rPr>
      <t xml:space="preserve">La Dirección de Acceso a Tierras en fase preliminar indicó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y se están adelantando las gestiones. 
En atención a lo expuesto, con corte al presente seguimiento se observó lo siguiente:
</t>
    </r>
    <r>
      <rPr>
        <b/>
        <sz val="11"/>
        <color theme="1"/>
        <rFont val="Arial"/>
        <family val="2"/>
      </rPr>
      <t>1.  Resolución de revocatoria 517 del 21/01/2019 -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2. Resolución de revocatoria 592 del 24/01/2019 - 1. Predio Santa Inés</t>
    </r>
    <r>
      <rPr>
        <sz val="11"/>
        <color theme="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inscripción en el folio de matrícula de las actos administrativos de integración al patrimonio de la Agencia de los siguientes predios: Monserrate 1, Villa Diana, Bolivia y La Esperanza y Normandía. 
Se solicita que para el próximo seguimiento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t>
    </r>
    <r>
      <rPr>
        <b/>
        <sz val="11"/>
        <color theme="1"/>
        <rFont val="Arial"/>
        <family val="2"/>
      </rPr>
      <t xml:space="preserve">
20/01/2023.  </t>
    </r>
    <r>
      <rPr>
        <sz val="11"/>
        <color theme="1"/>
        <rFont val="Arial"/>
        <family val="2"/>
      </rPr>
      <t xml:space="preserve">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5 de los 9 predios.  Sin embargo, se precisa lo siguiente, a fin que se aporten los documentos requeridos:
</t>
    </r>
    <r>
      <rPr>
        <b/>
        <sz val="11"/>
        <color theme="1"/>
        <rFont val="Arial"/>
        <family val="2"/>
      </rPr>
      <t>1. Predio Santa Inés</t>
    </r>
    <r>
      <rPr>
        <sz val="11"/>
        <color theme="1"/>
        <rFont val="Arial"/>
        <family val="2"/>
      </rPr>
      <t xml:space="preserve">
Resolución 20224300257036 incorporación al patrimonio de la ANT de 21/30 cuotas partes, registrada en FM.
Resolución 20224300051486 incorporación al patrimonio de la ANT de 19/30 cuotas partes, registrada en FM.
</t>
    </r>
    <r>
      <rPr>
        <b/>
        <sz val="11"/>
        <color theme="1"/>
        <rFont val="Arial"/>
        <family val="2"/>
      </rPr>
      <t>2. Predio Monserrate 1</t>
    </r>
    <r>
      <rPr>
        <sz val="11"/>
        <color theme="1"/>
        <rFont val="Arial"/>
        <family val="2"/>
      </rPr>
      <t xml:space="preserve">
Resolución 7784 del 20200831 Incorporación al patrimonio ANT, registrada en FM.
</t>
    </r>
    <r>
      <rPr>
        <b/>
        <sz val="11"/>
        <color theme="1"/>
        <rFont val="Arial"/>
        <family val="2"/>
      </rPr>
      <t>3. Predio Villa Diana</t>
    </r>
    <r>
      <rPr>
        <sz val="11"/>
        <color theme="1"/>
        <rFont val="Arial"/>
        <family val="2"/>
      </rPr>
      <t xml:space="preserve">
Resolución 20224300048556 del 20220317 Incorporación al Patrimonio ANT 28-66CP, registrada en FM.
</t>
    </r>
    <r>
      <rPr>
        <b/>
        <sz val="11"/>
        <color theme="1"/>
        <rFont val="Arial"/>
        <family val="2"/>
      </rPr>
      <t>4. Predio Bolivia</t>
    </r>
    <r>
      <rPr>
        <sz val="11"/>
        <color theme="1"/>
        <rFont val="Arial"/>
        <family val="2"/>
      </rPr>
      <t xml:space="preserve">
Resolución 1227 del 2018051 Incorporación al Patrimonio ANT 21-22CP, registrada en FM.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registrada en FM.
</t>
    </r>
    <r>
      <rPr>
        <b/>
        <sz val="11"/>
        <color theme="1"/>
        <rFont val="Arial"/>
        <family val="2"/>
      </rPr>
      <t>7. Predio El Diamante</t>
    </r>
    <r>
      <rPr>
        <sz val="11"/>
        <color theme="1"/>
        <rFont val="Arial"/>
        <family val="2"/>
      </rPr>
      <t xml:space="preserve">
Resolución 20224300299576 del 06/12/2022 Incorporación al Patrimonio ANT 17/23 cuotas partes.  Pendiente de registro en FM.
Resolución 20224300260686 del 14/09/2022 Incorporación al Patrimonio ANT 16/23 cuotas partes.  Pendiente de registro en FM.
Resolución 18517 del 22/11/2019 Incorporación al Patrimonio ANT 12/23 cuotas partes, registrada en FM.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indique sí en la actualidad la Agencia se encuentra pendiente de adelantar proceso de revocatoria sobre la cuartas partes restantes y está a la espera de incorporarlas al patrimonio de la Agencia en los siguientes predios: Santa Inés (21/30CP) Villa Diana (28/66CP), Bolivia (21/22), La Esperanza y Normandía (1/10) y El Diamante (17/23). 
</t>
    </r>
  </si>
  <si>
    <r>
      <rPr>
        <b/>
        <sz val="11"/>
        <color theme="1"/>
        <rFont val="Arial"/>
        <family val="2"/>
      </rPr>
      <t xml:space="preserve">20/01/2023. </t>
    </r>
    <r>
      <rPr>
        <sz val="11"/>
        <color theme="1"/>
        <rFont val="Arial"/>
        <family val="2"/>
      </rPr>
      <t xml:space="preserve"> La Subdirección de Acceso a Tierras en Zonas Focalizadas indicó que, junto a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
Frente a lo enunciado, se observó memorando 20224100272513 del 09/09/2022 de asunto alcance al memorando con radicado No. 20221030150823 - Concepto jurídico interpretación
normativa – Término para culminar el Procedimiento de Revocatoria Directa en Ley 160 de 1994.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</si>
  <si>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color theme="1"/>
        <rFont val="Arial"/>
        <family val="2"/>
      </rPr>
      <t xml:space="preserve">27/01/2023.  </t>
    </r>
    <r>
      <rPr>
        <sz val="11"/>
        <color theme="1"/>
        <rFont val="Arial"/>
        <family val="2"/>
      </rPr>
      <t xml:space="preserve">En atención a las observaciones allegadas en fase preliminar, la Oficina de Control Interno se permite dar alcance al estado anteriormente comunicado, el cual queda en los siguientes términos:
La acción de mejora AME-523 presenta el estado de eficacia "en términos" finalizando está en abril del 2023. Se tiene programado 6 actas presentándose a la fecha 5 actas, desglosadas de la siguiente manera: tres del módulo de restitución SIT con fechas del 10 de marzo, 27 de mayo y 30 de septiembre del 2022 y para el módulo de personas natural 160 se cuenta con dos actas, una realizada el 21 de septiembre y 9 de diciembre del 2022 </t>
    </r>
    <r>
      <rPr>
        <b/>
        <sz val="11"/>
        <color theme="1"/>
        <rFont val="Arial"/>
        <family val="2"/>
      </rPr>
      <t xml:space="preserve">
</t>
    </r>
    <r>
      <rPr>
        <sz val="11"/>
        <color theme="1"/>
        <rFont val="Arial"/>
        <family val="2"/>
      </rPr>
      <t>Verificación realizada por la contratista Diana Mayerly Bernal Zapata.</t>
    </r>
    <r>
      <rPr>
        <b/>
        <sz val="11"/>
        <color theme="1"/>
        <rFont val="Arial"/>
        <family val="2"/>
      </rPr>
      <t xml:space="preserve">
27/01/2023. </t>
    </r>
    <r>
      <rPr>
        <sz val="11"/>
        <color theme="1"/>
        <rFont val="Arial"/>
        <family val="2"/>
      </rPr>
      <t>La Dirección de Ordenamiento Social de la Propiedad en fase preliminar informó que, para el módulo de Restitución SIT ya se cuenta con las tres (3) actas de seguimiento entregadas el 10 de marzo, el 27 de mayo y el 30 de septiembre del 2022 que ya fueron cargadas y reportadas en los periodos pasados entre los seguimientos del primer, segundo y tercer trimestre evidenciándose esta trazabilidad de las dos primeras actas en las observaciones que ha realizado la Oficina de Control Interno en las columnas AS y AW y la tercera en el reporte del cuarto trimestre del 2022.  Por otra parte, se adjunta y se carga la segunda reunión del módulo de Persona Natural realizada el 9 de diciembre.
Respecto a lo enunciado se analizaron las actas  03-2022, 04-2022, 05-2022 aportadas, estableciendo que se cumplió con las reuniones planificadas en el cronograma para lo cual realizaron el seguimiento al SSIT en cuanto a su funcionamiento y la oportunidad de mejora. No obstante, se recomienda seguir realizando los seguimientos pertinentes para dar las observaciones de mejora a seguir.
Verificación realizada por la contratista Diana Mayerly Bernal Zapata.</t>
    </r>
    <r>
      <rPr>
        <b/>
        <sz val="11"/>
        <color theme="1"/>
        <rFont val="Arial"/>
        <family val="2"/>
      </rPr>
      <t xml:space="preserve">
12/12/2022. </t>
    </r>
    <r>
      <rPr>
        <sz val="11"/>
        <color theme="1"/>
        <rFont val="Arial"/>
        <family val="2"/>
      </rPr>
      <t>La acción de mejora se encuentra en términos, todas vez que a la fecha de esta evaluación se evidencian las siguientes actas de seguimiento a los productos entregados por parte de la Subdirección de Sistemas de Información de Tierras (SSIT):
•	Para el módulo de Persona Natural se tiene un acta de reunión, pendiente dos reuniones (actas de reunión) por realizar.
•	Para el Módulo de Restitución SIT se cuenta con la segunda acta de reunión de seguimiento (pendiente un acta de reunión). 
Por lo anterior la acción de mejora AME-523 se encuentra en Términos, toda vez que, la fecha de la programación final esta para el 1/04/2023. Se recomienda a la SSIT adjuntar las actas de seguimiento los cuales son insumos de verificación.
Verificación realizada por el contratista Marco Aurelio Cumbe Andrade.</t>
    </r>
  </si>
  <si>
    <r>
      <rPr>
        <b/>
        <sz val="11"/>
        <color theme="1"/>
        <rFont val="Arial"/>
        <family val="2"/>
      </rPr>
      <t xml:space="preserve">27/01/2023. </t>
    </r>
    <r>
      <rPr>
        <sz val="11"/>
        <color theme="1"/>
        <rFont val="Arial"/>
        <family val="2"/>
      </rPr>
      <t xml:space="preserve"> La acción de mejora presentó cumplimiento, toda vez que, se observaron 20 resoluciones que finalizan procesos agrarios de clarificación y recuperación de baldíos pertenecientes a los casos priorizados ajustados.
</t>
    </r>
  </si>
  <si>
    <r>
      <t xml:space="preserve">27/01/2023.  </t>
    </r>
    <r>
      <rPr>
        <sz val="11"/>
        <color theme="1"/>
        <rFont val="Arial"/>
        <family val="2"/>
      </rPr>
      <t>La Subdirección de Seguridad Jurídica de Tierras en el marco de la fase preliminar alllegó el memorando 20233000012953 mediante el cual informan el ajuste a los casos priorizados por las situaciones sitadas en este.  Así mismo, aportó la Resolución No. 20233100004986 de fecha 27 de enero de 2023, "Por la cual se CIERRA LA FASE ADMINISTRATIVA dentro del Procedimiento Único de que trata elDecreto Ley 902 de 2017, tendiente a la clarificación de la propiedad, adelantado sobre el predio “FINCA EL CAUCHERAZO”, identificado con folio de matrícula inmobiliaria 142-22570, ubicado en la vereda Alfonzo López, jurisdicción del municipio de Ayapel, departamento de Córdoba".</t>
    </r>
    <r>
      <rPr>
        <b/>
        <sz val="11"/>
        <color theme="1"/>
        <rFont val="Arial"/>
        <family val="2"/>
      </rPr>
      <t xml:space="preserve">
</t>
    </r>
    <r>
      <rPr>
        <sz val="11"/>
        <color theme="1"/>
        <rFont val="Arial"/>
        <family val="2"/>
      </rPr>
      <t>En atención a los avances gestión y evidencias suministradas en fase preliminar, la acción de mejora presentó cumplimiento, toda vez que, se observaron 20 resoluciones que finalizan procesos agrarios de clarificación y recuperación de baldíos pertenecientes a los casos priorizados ajustados.</t>
    </r>
    <r>
      <rPr>
        <b/>
        <sz val="11"/>
        <color theme="1"/>
        <rFont val="Arial"/>
        <family val="2"/>
      </rPr>
      <t xml:space="preserve">
23/01/2023.</t>
    </r>
    <r>
      <rPr>
        <sz val="11"/>
        <color theme="1"/>
        <rFont val="Arial"/>
        <family val="2"/>
      </rPr>
      <t xml:space="preserve">  La Subdirección de Seguridad Jurídica de Tierras informó que, se expidieron las siguientes resoluciones de cierre de los casos priorizados y sus supletorios:
</t>
    </r>
    <r>
      <rPr>
        <b/>
        <sz val="11"/>
        <color theme="1"/>
        <rFont val="Arial"/>
        <family val="2"/>
      </rPr>
      <t>1.</t>
    </r>
    <r>
      <rPr>
        <sz val="11"/>
        <color theme="1"/>
        <rFont val="Arial"/>
        <family val="2"/>
      </rPr>
      <t xml:space="preserve"> </t>
    </r>
    <r>
      <rPr>
        <b/>
        <sz val="11"/>
        <color theme="1"/>
        <rFont val="Arial"/>
        <family val="2"/>
      </rPr>
      <t>20223100270476 de 28 de septiembre de 2022</t>
    </r>
    <r>
      <rPr>
        <sz val="11"/>
        <color theme="1"/>
        <rFont val="Arial"/>
        <family val="2"/>
      </rPr>
      <t>, Por la cual se CIERRA DE LA FASE ADMINISTRATIVA dentro del Procedimiento Único de que trata el Decreto Ley 902 de 2017, tendiente a la clarificación de la propiedad, adelantado sobre el predio “</t>
    </r>
    <r>
      <rPr>
        <b/>
        <sz val="11"/>
        <color theme="1"/>
        <rFont val="Arial"/>
        <family val="2"/>
      </rPr>
      <t>LA ASAMBLEA</t>
    </r>
    <r>
      <rPr>
        <sz val="11"/>
        <color theme="1"/>
        <rFont val="Arial"/>
        <family val="2"/>
      </rPr>
      <t xml:space="preserve">”, identificado con número predial 238550000000000740002000000000, ubicado en las veredas María de Jesús y La Culebra, jurisdicción del municipio de Valencia, departamento de Córdoba y su consecuente recuperación.
</t>
    </r>
    <r>
      <rPr>
        <b/>
        <sz val="11"/>
        <color theme="1"/>
        <rFont val="Arial"/>
        <family val="2"/>
      </rPr>
      <t>2. 20223100282016 de 25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cabaña</t>
    </r>
    <r>
      <rPr>
        <sz val="11"/>
        <color theme="1"/>
        <rFont val="Arial"/>
        <family val="2"/>
      </rPr>
      <t xml:space="preserve">”, identificado con los folios de matrícula inmobiliaria 142- 36355 y 142-6233, ubicado en la vereda las cabañas, jurisdicción del municipio de San José de Uré, departamento de Córdoba y su consecuente recuperación. 
</t>
    </r>
    <r>
      <rPr>
        <b/>
        <sz val="11"/>
        <color theme="1"/>
        <rFont val="Arial"/>
        <family val="2"/>
      </rPr>
      <t>3. 20223100289136 de 31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BUENOS AIRES</t>
    </r>
    <r>
      <rPr>
        <sz val="11"/>
        <color theme="1"/>
        <rFont val="Arial"/>
        <family val="2"/>
      </rPr>
      <t xml:space="preserve">”, identificado con folio de matrícula inmobiliaria 342-412, ubicado en jurisdicción del municipio de Ovejas, departamento de Sucre y se establece su naturaleza privada.
</t>
    </r>
    <r>
      <rPr>
        <b/>
        <sz val="11"/>
        <color theme="1"/>
        <rFont val="Arial"/>
        <family val="2"/>
      </rPr>
      <t>4. 20223100293196 de 03 de noviembre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LUCHA</t>
    </r>
    <r>
      <rPr>
        <sz val="11"/>
        <color theme="1"/>
        <rFont val="Arial"/>
        <family val="2"/>
      </rPr>
      <t xml:space="preserve">”, identificado con el Folio de Matricula Inmobiliaria No. 342- 3195, ubicado en la vereda El Oso, jurisdicción del municipio de Ovejas, departamento de Sucre y su consecuente recuperación.
</t>
    </r>
    <r>
      <rPr>
        <b/>
        <sz val="11"/>
        <color theme="1"/>
        <rFont val="Arial"/>
        <family val="2"/>
      </rPr>
      <t>5. 20223100302716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FINCA MARACANÁ</t>
    </r>
    <r>
      <rPr>
        <sz val="11"/>
        <color theme="1"/>
        <rFont val="Arial"/>
        <family val="2"/>
      </rPr>
      <t>”, identificado con folio de matrícula inmobiliaria 142-22632, ubicado en la vereda San Matías, jurisdicción del municipio de Ayapel, departamento de Córdoba.
6</t>
    </r>
    <r>
      <rPr>
        <b/>
        <sz val="11"/>
        <color theme="1"/>
        <rFont val="Arial"/>
        <family val="2"/>
      </rPr>
      <t>. 20223100302916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VILLA ZOILA</t>
    </r>
    <r>
      <rPr>
        <sz val="11"/>
        <color theme="1"/>
        <rFont val="Arial"/>
        <family val="2"/>
      </rPr>
      <t>”, identificado con el Folio de Matricula Inmobiliaria 142-22591, ubicado en la vereda Monteadero, jurisdicción del municipio de Ayapel, departamento de Córdoba y su consecuente recuperación.
Frente a lo enunciado, es preciso indicar que la Dirección de Gestión Jurídica de Tierras mediante memorando 20223000373683 del 12/12/2022 informó a la Oficina de Control Interno el ajuste de los casos priorizados en la acción AME-528, lo cuales quedaron así:
Predios El Paraíso y Vida Tranquila,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Predios Las Vegas del Encanto y El Caucherazo,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El remplazo de los 2 casos enunciados son: Sin nombre - Otilio José Santana y Villa Zoila.
Predio Maracaná,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los avances gestión y evidencias suministradas, la acción de mejora presentó incumplimiento, toda vez que, se observaron 19 de los 20 resoluciones que finalicen procesos agrarios de clarificación y recuperación de baldíos pertenecientes a los casos priorizados.</t>
    </r>
    <r>
      <rPr>
        <b/>
        <sz val="11"/>
        <color theme="1"/>
        <rFont val="Arial"/>
        <family val="2"/>
      </rPr>
      <t xml:space="preserve">
22/12/2022.</t>
    </r>
    <r>
      <rPr>
        <sz val="11"/>
        <color theme="1"/>
        <rFont val="Arial"/>
        <family val="2"/>
      </rPr>
      <t xml:space="preserve">  La Dirección de Gestión Jurídica de Tierras mediante memorandos 20223000362353, 20223000369083 y 20223000373683</t>
    </r>
  </si>
  <si>
    <t xml:space="preserve">Se observó informe de PM elaborado por la SATDD, en el q describen las actividades desarrolladas en el marco del plan de trabajo de Descongestión de Revocatorias con la definición de estas actuaciones, Actos administrativos de archivo y Revocatoria de titulación de baldíos. Se observaron los soportes correspondientes de la ejecución de dicho plan entre oct 2018 y mar 2019.
</t>
  </si>
  <si>
    <t>Memorando 20234300014743 del 30/01/2023</t>
  </si>
  <si>
    <r>
      <rPr>
        <b/>
        <sz val="11"/>
        <color theme="1"/>
        <rFont val="Arial"/>
        <family val="2"/>
      </rPr>
      <t xml:space="preserve">30/01/2023.  </t>
    </r>
    <r>
      <rPr>
        <sz val="11"/>
        <color theme="1"/>
        <rFont val="Arial"/>
        <family val="2"/>
      </rPr>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</si>
  <si>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t>Tota EI</t>
  </si>
  <si>
    <r>
      <rPr>
        <b/>
        <sz val="11"/>
        <color theme="1"/>
        <rFont val="Arial"/>
        <family val="2"/>
      </rPr>
      <t xml:space="preserve">19/01/2023. </t>
    </r>
    <r>
      <rPr>
        <sz val="11"/>
        <color theme="1"/>
        <rFont val="Arial"/>
        <family val="2"/>
      </rPr>
      <t xml:space="preserve"> La Subdirección de Administración de Tierras de la Nación indicó que, se elaboró el informe semestral de visita de inspección en los predios de las islas, y considerando las observaciones de la Oficina de Control Interno en su informe del 3er Trimestre de 2022.
Frente a lo enunciado, se observó INFORME OCUPANTES ARCHIPIELAGO DE SAN BERNARDO CORRESPONDIENTE A CORTE 30 DE NOVIEMBRE DE LA VIGENCIA 2022, el cual referencia la visita a 158 predios en el segundo semestre del 2022, referenciándose su gestión administrativa y jurídica.
En atención a los avances de gestión y evidencias aportadas, la acción de mejora presentó cumplimiento, toda vez que se observaron 2 informes de visitas de inspección a los predios de las Islas.</t>
    </r>
  </si>
  <si>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Secretaría General - Equipo de Infraestructura y Soporte Tecnológico (AMI-108) en aras de superar la No Conformidad No. 2, producto del informe Seguimiento a Derechos de Autor de Software, vigencia 2019.
Por lo anterior, esta Oficina procedió a realizar la revisión de los documentos asociados al proceso de Inteligencia de la Información de la Agencia Nacional de Tierras con el propósito de evaluar la existencia de un documento asociado a la administración que se aplica a la configuración de los equipos de cómputo, observando que la misma se encuentra formalizada y publicada en el Sistema Integrado de Gestión de la Entidad, como se evidencia a continuación:
Sin embargo, en el marco de la evaluación de la efectividad de esta actividad esta Oficina procedió a validar los documentos formalizados en el Sistema Integrade de Gestión  asociados a los procedimientos bajo la responsabilidad de la Secretaría General – Equipo de Infraestructura y Soporte Tecnológico, con el propósito de validar que la actividad formulada haya dado tratamiento razonablemente a la causa identificada por los responsables “Desconocimiento de las necesidades de documentación de los procesos asociados a Inteligencia de la Información, para prestar un mejor servicio.” Observando lo
siguiente:
Tipo de Documento
	Nombre	Codigo	Fecha de Expedición	Responsable
Procedimiento	GENERACIÓN COPIAS DE RESPALDO DE LA INFORMACIÓN CRITICA DE LA AGENCIA NACIONAL DE TIERRAS	GINFO-P-009	27/08/21	Equipo de Infraestructura y Soporte Tecnológico - Secretaría General
Procedimiento	ADMINISTRACIÓN Y MANTENIMIENTO DE BASES DE DATOS	GINFO-P-010	27/08/21	Equipo de Infraestructura y Soporte Tecnológico - Secretaría General
Procedimiento	MANTENIMIENTO PREVENTIVO, CORRECTIVO Y EVOLUTIVO DE LA INFRAESTRUCTURA TECNOLÓGICA Y EQUIPOS DE CÓMPUTO	GINFO-P-013	8/09/22	Secretaría General
Procedimiento	GESTIÓN DE PARCHES Y ACTUALIZACIONES	GINFO-P-014	12/04/21	Secretaría General
Procedimiento	CONTROL DE ACCESO FÍSICO AL CENTRO DE PROCESAMIENTO DE DATOS	GINFO-P-015	1/06/21	Secretaría General
Instructivo 	BUENAS PRÁCTICAS EN ITIL PARA LA GESTIÓN DE LOS SERVICIOS DE TI	GINFO-I-015	29/10/21	Equipo de Infraestructura y Soporte Tecnológico - Secretaría General
Procedimiento	ADMINISTRACIÓN DE CUENTAS DE USUARIO Y ACCESO A LOS RECURSOS TECNOLÓGICOS	ADMBS-P-014	8/09/22	Secretaría General - Equipo de Infraestructura y Soporte Tecnológico, Dirección de Gestión del Ordenamiento Social de la Propiedad, Subdirección de Sistemas de Información
Procedimiento	SOLICITUD DE FIRMA DIGITAL	ADMBS-P-015	8/09/22	Secretaría General (Equipo de Infraestructura y Soporte Tecnológico)
De acuerdo con lo anterior, esta Oficina en el marco de esta evaluación a la efectividad de la acción de mejora interna AMI- 108, la determina superada de manera EFECTIVA, ya que la acción formulada permitió generar o actualizar según el caso, los procedimientos a cargo de la Secretaría General – Equipo de Infraestructura y Soporte Tecnológico asociados con los procesos de Gestión de la Información y Administración de Bienes y Servicios.</t>
  </si>
  <si>
    <t>•	Sistema de gestión
•	revisión de los documentos asociados al proceso de Inteligencia de la Información de la Agencia Nacional de Tierras
•	https://agenciadetierras.sharepoint.com/sites/antintranet/sistema-integrado-de-gestion/procesos-misionales/Paginas/gestión-de-la-información.aspx#InplviewHash8a90e88c-311a-478a-937e-74d7b54624c9=</t>
  </si>
  <si>
    <t xml:space="preserve">Informes de seguimiento a Derechos de Autor de Software, vigencia 2021 y 2022. </t>
  </si>
  <si>
    <t xml:space="preserve">Eliana Paola Castro Arrieta
</t>
  </si>
  <si>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Oficina de Planeación (AMI-116) en aras de superar la Conclusión No. 2, producto del informe Seguimiento a los indicadores SINERGIA vigencia 2020 realizado por esta Oficina. 
Por lo anterior, esta Oficina procedió a revisar lo evidenciado dentro de los informes al Seguimiento a los Indicadores SINERGIA de la vigencia 2021 y 2022, en cuanto a la oportunidad del cargue de los documentos soportes de gestión de las tres (3) metas con las que cuenta la Agencia Nacional de Tierras, a saber: 
PROGRAMA	INDICADORES	META
CUATRIENIO
2018-2022
Ordenamiento social y uso productivo del territorio rural	Mujeres rurales con derechos de tenencia reconocidos mediante títulos a su nombre o con sus parejas	20.628
	Títulos formalizados que otorgan acceso a tierras	43.358
	Títulos formalizados sobre predios privados	26.615
Una vez realizada la revisión de los informes realizados por esta Oficina se logró observar que para las vigencias 2022 y 2021, se concluye que “Para el periodo evaluado, noviembre de 2021 a 31 de julio de 2022, se evidencia el cargue de los documentos soporte del indicador dando cumplimiento con el Decreto 1082 de 2015, artículo 2.2.7.2.3.4. paso 3 “Generar información complementaria de indicadores y programas” y “Para el periodo evaluado, mayo de 2020 a junio de 2021, en concordancia con las imágenes anteriormente relacionadas se evidencia el cargue de los documentos soporte del indicador dando cumplimiento con el Decreto 1082 de 2015, artículo 2.2.7.2.3.4. paso3 “Generar información complementaria de indicadores y programas”.
Sin embargo, esta Oficina en el marco de esta evaluación procedió a realizar una revisión adicional en la página web del Departamento Nacional de Planeación, dispuesta para el cargue de los documentos soporte de las metas de gobierno para la ANT https://sinergiapp.dnp.gov.co/#HomeSeguimiento.
Evidenciando en cuanto al cargue de los documentos asociados de las metas de la Agencia Nacional de Tierras que: 
•	Documentos asociados – Meta: Mujeres rurales con derechos de tenencia reconocidos mediante títulos a su nombre o con sus parejas
•	Documentos asociados – Meta: Títulos formalizados que otorgan acceso a tierras
•	Documentos asociados – Meta: Títulos formalizados sobre predios privados
Por lo anterior, en el marco de esta evaluación realizada por la Oficina de Control Interno a la efectividad de la acción de mejora interna AMI-116 se da por superada EFECTIVA, ya que la acción formulada por la Oficina de Planeación aseguro razonablemente el cargue de todos los documentos asociados a los tres indicadores SINERGIA vigencias 2021 y 2022 a cargo de la Agencia Nacional de Tierras.</t>
  </si>
  <si>
    <t xml:space="preserve">
•	cargue de los documentos soporte de gestión de las tres (3) metas con las que cuenta la Agencia Nacional de Tierras
•	Programa: Ordenamiento social y uso productivo del territorio rural, Indicadores: Mujeres rurales con derechos de tenencia reconocidos mediante títulos a su nombre o con sus parejas, Títulos formalizados que otorgan acceso a tierras y Títulos formalizados sobre predios privados
•	página web del Departamento Nacional de Planeación, dispuesta para el cargue de los documentos soporte de las metas de gobierno para la ANT https://sinergiapp.dnp.gov.co/#HomeSeguimiento</t>
  </si>
  <si>
    <t xml:space="preserve">Informes de seguimiento a las metas de gobierno Sinergia de la vigencia 2021 y 2022.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</si>
  <si>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(30/07/2021), esta Oficina solicitó la Resolución de conformación del Comité Paritario de Seguridad y Salud en el Trabajo y las actas de reunión del mismo de la vigencia 2022,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mediante la Resolución 20211000022616 se conformó el Comité Paritario de Seguridad y Salud en el Trabajo – COPASST para el periodo 2021 – 2023, estipulando en su Artículo tercero que debe sesionar una vez al mes, siendo convocado por el presidente. De la misma manera se evidenciaron las actas del Comité de los meses enero a septiembre de 2022.
Por lo anterior, esta oficina concluye que la acción formulada por la STH para el tratamiento de la oportunidad de mejora (OP2)  identificada por esta Oficina es EFECTIVA ya que para la vigencia 2022 el Comité ha sesionado de manera mensual según lo estipulado en la Resolución 20211000022616.</t>
  </si>
  <si>
    <t>•	Resolución de conformación del Comité Paritario de Seguridad y Salud en el Trabajo 
•	Actas de reunión
•	Resolución 20211000022616</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</si>
  <si>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y 31/08/2021), esta Oficina solicitó el Programa de capacitación anual y la matriz de identificación de peligros,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matriz de peligros sigue focalizada por dependencias y no por centros de trabajo. De la misma manera, el cronograma de capacitaciones que remitió la STH aunque tiene las fechas de presentación de las actividades a realizar en el año 2022 no contempla la capacitación relacionada con el Sistema de Gestión de Seguridad y Salud en el Trabajo.
Por lo anterior, esta Oficina concluye que las actividades formuladas por la STH para el tratamiento de la oportunidad de mejora (OP4)  identificada por esta Oficina son INEFECTIVAS.
Observaciones Subdirección de Talento Humano: Respecto de la Actividad AMI-178, “la matriz de peligros sigue focalizada por dependencias y no por centros de trabajo” nos permitimos informar que, las Matrices de La Agencia Nacional de Tierras se encuentran agrupadas por Centro de trabajo, es decir, cada archivo corresponde a una sede de la Entidad y dentro de éste, se agrupa por dependencia, dado que es así como se distribuyen las actividades a realizar y con ellas, los riesgos a los que se expone la población.
Adicional a ello informamos que, ha sido programado con el proveedor de servicios contratado por la ARL Positiva, para contar al finalizar la vigencia 2022, con la actualización de las Matrices de Identificación de Peligro, Valoración y Evaluación de Riesgos (IPVER), continuando con la distribución por centro de trabajo. 
En relación con su observación frente a la Actividad AMI-179 “el cronograma de capacitaciones que remitió la STH aunque tiene las fechas de presentación de las actividades a realizar en el año 2022 no contempla la capacitación relacionada con el Sistema de Gestión de Seguridad y Salud en el Trabajo”, se envía el cronograma unificado de Seguridad y Salud en el Trabajo, incluidas las capacitaciones programadas para la vigencia 2022, ver hoja “Plan Trabajo 2022 (PUBLICADO)” del documento “Plan de Trabajo SG SST 2022” en la carpeta de la AMI correspondiente (179).
Evaluación Observaciones de la Oficina de Control Interno: Una vez realizada la evaluación de la información suministrada por la Subdirección de Talento Humano y a lo expuesto mediante correo electrónico del 3/11/2022 en el periodo de observaciones al informe preliminar, esta Oficina observó la realización de las matrices de riesgos agrupadas por centro de trabajo (por sede) y la misma agripada por dependencias.
Igualmente, fue remitido 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las actividades formuladas por la STH (AMI-178 y AMI 179) para el tratamiento de la oportunidad de mejora (OP4)  identificada por esta Oficina son EFECTIVAS.</t>
  </si>
  <si>
    <t xml:space="preserve">•	Soportes de la convocatoria, elección, conformación del Comité Paritario de Seguridad y Salud en el Trabajo y el acta de constitución y las actas de reunión mensuales del último año del Comité Paritario.
•	Programa de capacitación anual y la matriz de identificación de peligros.
•	Registros documentales que evidencien la rendición de cuentas anua del SG-SST, al interior de la Entidad.
•	Documento que señale los criterios relacionados con SST para la evaluación y selección de proveedores, cuando la Entidad los haya establecido 
•	Reporte de registro de accidente de trabajo (FURAT) y el registro de enfermedades laborales (FUREL)
•	Registro estadístico actualizado de loa accidentes de trabajo ocurridos en la Entidad, de lo corrido del año y el año inmediatamente anterior, así como la evidencia que contiene el análisis y las conclusiones derivadas del estudio que son usadas para el mejoramiento del Sistema de Gestión de SST. 
•	"Resultados de la medición para lo corrido del año y/o el año inmediatamente anterior y donde se relacione lo siguiente:
•	comportamiento de la frecuencia de los accidentes y la relación del evento con los peligros/riesgos identificados. 
•	comportamiento de la severidad y la relación del evento con los peligros/riesgos identificados 
•	comportamiento de la mortalidad y la relación del evento con los peligros/riesgos identificados. 
•	comportamiento de la prevalencia de las enfermedades laborales y la relación del evento con los peligros/riesgos identificados. 
•	comportamiento de la incidencia de las enfermedades laborales y la relación del evento con los peligros/riesgos identificados 
•	comportamiento del ausentismo y la relación del evento con los peligros/riesgos."
•	Documento que contiene la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	Soportes que evidencien la entrega y reposición de los elementos de protección personal a los trabajadores y los soportes que evidencian la realización de la capacitación en el uso de los elementos de protección personal.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</si>
  <si>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(16/09/2021), esta Oficina solicitó el Programa de capacitación anual,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cronograma de capacitaciones que remitió la STH no contempla la capacitación relacionada con el Sistema de Gestión de Seguridad y Salud en el Trabajo.
Por lo anterior, esta Oficina concluye que la actividad formulada por la STH para el tratamiento de la oportunidad de mejora (OP5)  identificada por esta Oficina es INEFECTIVA.
Observaciones Subdirección de Talento Humano: En relación con su observación frente a la Actividad AMI-180 “el cronograma de capacitaciones que remitió la STH no contempla la capacitación relacionada con el Sistema de Gestión de Seguridad y Salud en el Trabajo.”, se envía el cronograma unificado de Seguridad y Salud en el Trabajo, incluidas las capacitaciones programadas para la vigencia 2022, ver hoja “Plan de Trabajo SST (GENERAL)” del documento “Plan de Trabajo SG SST 2022” en la carpeta de la AMI correspondiente (180), en donde se relacionan las “Actividades realizadas, adicionales al Plan” que surgieron conforme a los retos en materia de capacitación que surgieron durante la vigencia.
Evaluación Observaciones de la Oficina de Control Interno: Fue remitido mediante correo electrónico del 3/11/2022cun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 actividad formulada por la STH (AMI-180) para el tratamiento de la oportunidad de mejora (OP5)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</si>
  <si>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(31/03/2022, 03/05/2022), esta Oficina solicitó los Registros documentales que evidencien la rendición de cuentas anual del SG-SST al interior de la Entidad,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4 de mayo del 2022 se remitió un correo masivo dirigido a los funcionarios y contratistas de la Agencia Nacional de Tierras en donde se encontraba la rendición de cuentas con respecto al Sistema de Seguridad y Salud en el Trabajo. De la misma manera, se evidenció un documento denominado “SISTEMA DE GESTIÓN DE LA SEGURIDAD Y SALUD EN EL TRABAJO” en el cual se relacionan todas las actividades realizadas por la STH de la vigencia 2021, es importante mencionar que dicho documento se encuentra firmado y revisado por la Alta Dirección.
Por lo anterior, esta oficina concluye que las acciones formuladas por la STH para el tratamiento de la oportunidad de mejora (OP6)  identificada por esta Oficina son EFECTIVAS, ya que para la vigencia 2022 la Subdirección de Talento Humano cuenta con un documento revisado y aprobado por la Alta Dirección y se incluyeron todos los niveles directivos para la rendición de cuentas SG-SST de la vigencia 2021. Asegurando razonablemente el tratamiento de la oportunidad de mejora identificada por esta Oficina en el Informe de la Auditoría al Sistema de Gestión de la Seguridad y Salud en el Trabajo SG-SST.</t>
  </si>
  <si>
    <t xml:space="preserve">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(31/08/2021), esta Oficina solicitó el documento que señale los criterios relacionados con SST para la evaluación y selección de proveedores,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se remitió comunicado al Grupo Contractual de la Agencia Nacional de Tierras con el fin de elevar la solicitud de procedimiento selección, registros y evaluación de los proveedores y/o contratistas para el cumplimiento del SG – SST. De la misma manera, se evidenció en el Manual de Contratación la inclusión de los criterios sobre seguridad y salud en el trabajo en los procesos de compra y el presupuesto en la Agencia en la sección 15.1.2 PLAN ANUAL DE ADQUISICIONES. 
Por lo anterior, esta oficina concluye que la acción formulada por la STH para el tratamiento de la oportunidad de mejora (OP8)  identificada por esta Oficina es EFECTIVA.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</si>
  <si>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esta Oficina solicitó el Documento que contiene la metodología para la identificación de peligros y evaluación y valoración de los riesgos de origen físico, ergonómico o biomecánico, biológico, químico, de seguridad, público, psicosocial, entre otros,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Agencia Nacional de Tierras dentro de su Sistema Integrado de Gestión cuenta con un documento denominado INSTRUCTIVO PARA LA IDENTIFICACIÓN DE PELIGROS, EVALUACIÓN Y VALORACIÓN DE LOS RIESGOS - DETERMINACIÓN DE LOS CONTROLES, código GTHU-I-011, documento que define y formaliza la metodología institucional para la actualización de la matriz de riesgos y permitirá a las diferentes dependencias de la ANT identificar su totalidad de los riesgos. 
Por lo anterior, esta oficina concluye que la acción formulada por la STH para el tratamiento de la oportunidad de mejora (OP11)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</si>
  <si>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(31/10/2021, 31/12/2021), esta Oficina solicitó los soportes que evidencien la entrega y reposición de los elementos de protección personal a los trabajadores,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Subdirección de Talento Humano realizó la recolección de firmas de todos los elementos de protección personal que fueron entregados en la vigencia 2022.
Por lo anterior, esta oficina concluye que las acciones formuladas por la STH para el tratamiento de la oportunidad de mejora (OP12)  identificada por esta Oficina es EFECTIVA, ya que las actividades formuladas dieron tratamiento a la causa raíz de la oportunidad de mejora, asegurando de manera razonable que la debilidad no se está presentando en la actual vigencia.</t>
  </si>
  <si>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</si>
  <si>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AME-398
AME-399
AME-400</t>
  </si>
  <si>
    <t>Acta No. 03 del  30/06/2021 sesión Comité Institucional de Coordinación de Control Interno - CICCI.</t>
  </si>
  <si>
    <t>Acta No. 01 del 26/04/2022 sesión Comité Institucional de Coordinación de Control Interno - CICCI.</t>
  </si>
  <si>
    <t>Acta No. 03 del 13/12/2022 sesión Comité Institucional de Coordinación de Control Interno - CICCI.</t>
  </si>
  <si>
    <t>Acta No. 04 del 27/08/2020 sesión Comité Institucional de Coordinación de Control Interno - CICCI.</t>
  </si>
  <si>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
</t>
    </r>
    <r>
      <rPr>
        <b/>
        <sz val="11"/>
        <color theme="1"/>
        <rFont val="Arial"/>
        <family val="2"/>
      </rPr>
      <t xml:space="preserve">
20/08/2020. </t>
    </r>
    <r>
      <rPr>
        <sz val="11"/>
        <color theme="1"/>
        <rFont val="Arial"/>
        <family val="2"/>
      </rPr>
      <t xml:space="preserve">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t>
    </r>
    <r>
      <rPr>
        <b/>
        <sz val="11"/>
        <color theme="1"/>
        <rFont val="Arial"/>
        <family val="2"/>
      </rPr>
      <t xml:space="preserve">
</t>
    </r>
  </si>
  <si>
    <t>Informe final de la Contraloría General de la Nación radicado el 09/06/2020 mediante comunicado 20206200365042. 
Acta del 27/08/2020 sesión Comité Institucional de Coordinación de Control Interno - CICCI.</t>
  </si>
  <si>
    <t>Auditoría Financiera Vigencia Fiscal 2019
Acta del 27/08/2020 sesión Comité Institucional de Coordinación de Control Interno - CICCI.</t>
  </si>
  <si>
    <t>Contraloría General de la República
Comité Institucional de Coordinación de Control Interno</t>
  </si>
  <si>
    <t>Informe final Auditoría de cumplimiento articulada al proyecto de ordenamiento social de la propiedad rural  vigencia 2019 a junio de 2020
Comunicación 20206200995572 del 18/12/2020
Acta No. 03 del 30/06/2021 Comité Insitucional de Coordinación de Control Interno</t>
  </si>
  <si>
    <t>Auditoría de cumplimiento articulada al proyecto de ordenamiento social de la propiedad rural  vigencia 2019 a junio de 2020
Acta No. 03 del 30/06/2021 Comité Insitucional de Coordinación de Control Interno</t>
  </si>
  <si>
    <t>Contraloría General de la República
Comité Insitucional de Coordinación de Control Interno</t>
  </si>
  <si>
    <t>Comité Institucional de Coordinación de Control Interno</t>
  </si>
  <si>
    <t>Acta No. 04 del 29/11/2021 sesión Comité Institucional de Coordinación de Control Interno - CICCI.</t>
  </si>
  <si>
    <t>Acta No. 1 del 12/02/2020 Comité Institucional de Coordinación de Control Interno - CICCI.</t>
  </si>
  <si>
    <t xml:space="preserve">Oficina de Control Interno </t>
  </si>
  <si>
    <t>Sandra Milena Bejarano Pinzon - Contratista Oficina de Control Interno</t>
  </si>
  <si>
    <t xml:space="preserve">Sandra Milena Bejarano Pinzón - Contratista Oficina de Control Interno
Dolly Nayibe Ojeda Hernández - Contratista OCI </t>
  </si>
  <si>
    <t>Sandra Milena Bejarano Pinzon - Contratista Oficina de Control Interno
Eliana Paola Castro Arrieta - Contratista Oficina de Control Interno</t>
  </si>
  <si>
    <t>Lila María Guzmán - Gestor Oficina de Control Interno</t>
  </si>
  <si>
    <t>Diana Carolina Suarez Romero - Contratista Oficina de Control Interno</t>
  </si>
  <si>
    <t>Auditoría Intersectorial de Cumplimiento a la Política de Administración de Baldíos vigencias 2018 - 2019</t>
  </si>
  <si>
    <t>Reporte de gestión y/o cumplimiento de las acciones de mejora 
Dependencia Responsable de Ejecución
I Trimestre 2023</t>
  </si>
  <si>
    <t>Observaciones al reporte de gestión y/o cumplimiento 
Oficina de Control Interno
I Trimestre 2023</t>
  </si>
  <si>
    <t>Observaciones al reporte de gestión y/o cumplimiento 
Oficina de Control Interno
IV Trimestre 2022</t>
  </si>
  <si>
    <t>Reporte de gestión y/o cumplimiento de las acciones de mejora 
Dependencia Responsable de Ejecución
IV Trimestre 2022</t>
  </si>
  <si>
    <t>Reporte de gestión y/o cumplimiento de las acciones de mejora 
Dependencia Responsable de Ejecución
III Trimestre 2022</t>
  </si>
  <si>
    <t>Observaciones al reporte de gestión y/o cumplimiento 
Oficina de Control Interno
II Trimestre 2022</t>
  </si>
  <si>
    <t>Observaciones al reporte de gestión y/o cumplimiento 
Oficina de Control Interno
III Trimestre 2022</t>
  </si>
  <si>
    <t>Reporte de gestión y/o cumplimiento de las acciones de mejora 
Dependencia Responsable de Ejecución
II Trimestre 2022</t>
  </si>
  <si>
    <t>Observaciones al reporte de gestión y/o cumplimiento 
Oficina de Control Interno
I Trimestre 2022</t>
  </si>
  <si>
    <t>Reporte de gestión y/o cumplimiento de las acciones de mejora 
Dependencia Responsable de Ejecución
I Trimestre 2022</t>
  </si>
  <si>
    <t>Observaciones al reporte de gestión y/o cumplimiento 
Oficina de Control Interno
IV Trimestre 2021</t>
  </si>
  <si>
    <t>Reporte de gestión y/o cumplimiento de las acciones de mejora 
Dependencia Responsable de Ejecución
IV Trimestre 2021</t>
  </si>
  <si>
    <t>Observaciones al reporte de gestión y/o cumplimiento 
Oficina de Control Interno
III Trimestre 2021</t>
  </si>
  <si>
    <t>Reporte de gestión y/o cumplimiento de las acciones de mejora 
Dependencia Responsable de Ejecución
III Trimestre 2021</t>
  </si>
  <si>
    <t>Observaciones al reporte de gestión y/o cumplimiento 
Oficina de Control Interno
I Semestre 2021</t>
  </si>
  <si>
    <t>Reporte de gestión y/o cumplimiento de las acciones de mejora 
Dependencia Responsable de Ejecución
I Semestre del 2021</t>
  </si>
  <si>
    <t>Observaciones al reporte de gestión y/o cumplimiento 
Oficina de Control Interno
IV Trimestre 2020</t>
  </si>
  <si>
    <t>Observaciones al reporte de gestión y/o cumplimiento 
Oficina de Control Interno
III Trimestre 2020</t>
  </si>
  <si>
    <t>Observaciones al reporte de gestión y/o cumplimiento 
Oficina de Control Interno
II Trimestre 2020</t>
  </si>
  <si>
    <t>Reporte de gestión y/o cumplimiento de las acciones de mejora 
Dependencia Responsable de Ejecución
II Trimestre del 2020</t>
  </si>
  <si>
    <t>Reporte de gestión y/o cumplimiento de las acciones de mejora 
Dependencia Responsable de Ejecución
III Trimestre del 2020</t>
  </si>
  <si>
    <t>Reporte de gestión y/o cumplimiento de las acciones de mejora 
Dependencia Responsable de Ejecución
IV Trimestre del 2020</t>
  </si>
  <si>
    <t>Actividad ejecutada con corte al IV Trimestre del 2022.</t>
  </si>
  <si>
    <t>Actividad ejecutada posterior, con corte al II trimestre del 2020.</t>
  </si>
  <si>
    <t>Actividad ejecutada posterior, con corte al I Semestre del 2021.</t>
  </si>
  <si>
    <t>Actividad ejecutada posterior, con corte al I Trimestre de 2020.</t>
  </si>
  <si>
    <t>Actividad ejecutada posterior, con corte al I Trimestre del 2022.</t>
  </si>
  <si>
    <t>Actividad ejecutada posterior, con corte al II Trimestre del 2022.</t>
  </si>
  <si>
    <t>Actividad ejecutada posterior, con corte al III Trimestre de 2020.</t>
  </si>
  <si>
    <t>Actividad ejecutada posterior, con corte al III Trimestre de 2021.</t>
  </si>
  <si>
    <t>Actividad ejecutada posterior, con corte al III Trimestre del 2022.</t>
  </si>
  <si>
    <t>Actividad ejecutada posterior, con corte al IV Trimestre del 2020.</t>
  </si>
  <si>
    <t>Actividad ejecutada posterior, con corte al IV Trimestre del 2021.</t>
  </si>
  <si>
    <t>Actividad ejecutada posterior, con corte al IV Trimestre del 2019.</t>
  </si>
  <si>
    <t>Actividad presentó eventualidad con corte al IV Trimestre del 2022.</t>
  </si>
  <si>
    <t>CONCLUSIONES VISITA DE CONTROL - ACTA DE 30/10/2020</t>
  </si>
  <si>
    <t>Actividad ejecutada anticipadamente con corte al IV Trimestre 2022.</t>
  </si>
  <si>
    <t>Actividad ejecutada anticipadamente con corte al II Trimestre del 2022.</t>
  </si>
  <si>
    <t>Actividad ejecutada anticipadamente con corte al III Trimestre del 2018.</t>
  </si>
  <si>
    <t>Actividad ejecutada anticipadamente con corte al III Trimestre del 2021.</t>
  </si>
  <si>
    <t>Actividad presentó eventualidad con corte al IV Trimestre del 2023.</t>
  </si>
  <si>
    <t xml:space="preserve">ETAPA DE INSPECCIÓN </t>
  </si>
  <si>
    <t>ETAPA DE VIGILANCIA</t>
  </si>
  <si>
    <r>
      <rPr>
        <b/>
        <sz val="11"/>
        <rFont val="Arial"/>
        <family val="2"/>
      </rPr>
      <t xml:space="preserve">Hallazgo 1. Instrumentos Archivísticos.
1.1. Tabla de Retención Documental (TRD) y cuadros de clasificación documental (CCD) </t>
    </r>
    <r>
      <rPr>
        <sz val="11"/>
        <rFont val="Arial"/>
        <family val="2"/>
      </rPr>
      <t xml:space="preserve">
La Entidad no cuenta con las TRD convalidadas, ni con los CCD conforme a la producción documental de las dependencias y las ultimas reestructuraciones de la misma, por tanto presuntamente incumple lo establecido el acuerdo 04 de 2013</t>
    </r>
  </si>
  <si>
    <r>
      <t>De acuerdo a los avances reportados al AGN con corte al 28/03/2018, la Entidad ejecutó oportunamente las tareas  formuladas en la acción No. 1 "</t>
    </r>
    <r>
      <rPr>
        <i/>
        <sz val="11"/>
        <color theme="1"/>
        <rFont val="Arial"/>
        <family val="2"/>
      </rPr>
      <t>Elaborar, aprobar y gestionar la convalidación de las TRD y CCD de la Agencia Nacional de Tierras</t>
    </r>
    <r>
      <rPr>
        <sz val="11"/>
        <color theme="1"/>
        <rFont val="Arial"/>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</si>
  <si>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r>
      <rPr>
        <b/>
        <sz val="11"/>
        <color theme="1"/>
        <rFont val="Arial"/>
        <family val="2"/>
      </rPr>
      <t>Hallazgo Superado</t>
    </r>
    <r>
      <rPr>
        <sz val="11"/>
        <color theme="1"/>
        <rFont val="Arial"/>
        <family val="2"/>
      </rPr>
      <t xml:space="preserve">
Acta Visita de Vigilancia 
30/10/2020</t>
    </r>
  </si>
  <si>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family val="2"/>
      </rPr>
      <t>ejecutar en el plazo definido (14 diciembre) para radicar los ajustes solicitados ante el AGN</t>
    </r>
    <r>
      <rPr>
        <sz val="11"/>
        <color theme="1"/>
        <rFont val="Arial"/>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family val="2"/>
      </rPr>
      <t>Gestionar ante el AGN la convalidación las TRD y CCD</t>
    </r>
    <r>
      <rPr>
        <sz val="11"/>
        <color theme="1"/>
        <rFont val="Arial"/>
        <family val="2"/>
      </rPr>
      <t>".   Así las cosas, la acción formulada presentó un avance de gestión  con corte al 26/12/2018 del 93% .</t>
    </r>
  </si>
  <si>
    <r>
      <t>Para el periodo evaluado no se observaron avances adicionales a los reportados con corte al 30/06/2019, a saber  "</t>
    </r>
    <r>
      <rPr>
        <i/>
        <sz val="11"/>
        <color theme="1"/>
        <rFont val="Arial"/>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</si>
  <si>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family val="2"/>
      </rPr>
      <t xml:space="preserve">1, </t>
    </r>
    <r>
      <rPr>
        <sz val="11"/>
        <color theme="1"/>
        <rFont val="Arial"/>
        <family val="2"/>
      </rPr>
      <t xml:space="preserve"> La digitalización de los documentos misionales para efecto de consulta.
</t>
    </r>
    <r>
      <rPr>
        <b/>
        <sz val="11"/>
        <color theme="1"/>
        <rFont val="Arial"/>
        <family val="2"/>
      </rPr>
      <t>2,</t>
    </r>
    <r>
      <rPr>
        <sz val="11"/>
        <color theme="1"/>
        <rFont val="Arial"/>
        <family val="2"/>
      </rPr>
      <t xml:space="preserve">  Que la totalidad de la documentación misional de la Agencia se encuentren en conservación total, en atención a la Ley 1448 de 2011.
</t>
    </r>
    <r>
      <rPr>
        <b/>
        <sz val="11"/>
        <color theme="1"/>
        <rFont val="Arial"/>
        <family val="2"/>
      </rPr>
      <t>3,</t>
    </r>
    <r>
      <rPr>
        <sz val="11"/>
        <color theme="1"/>
        <rFont val="Arial"/>
        <family val="2"/>
      </rPr>
      <t xml:space="preserve">  La implementación de los procesos, programas, instrumentos de control, inventarios  y proyectos necesarios.
</t>
    </r>
    <r>
      <rPr>
        <b/>
        <sz val="11"/>
        <color theme="1"/>
        <rFont val="Arial"/>
        <family val="2"/>
      </rPr>
      <t>4,</t>
    </r>
    <r>
      <rPr>
        <sz val="11"/>
        <color theme="1"/>
        <rFont val="Arial"/>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family val="2"/>
      </rPr>
      <t xml:space="preserve">1.  </t>
    </r>
    <r>
      <rPr>
        <sz val="11"/>
        <color theme="1"/>
        <rFont val="Arial"/>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family val="2"/>
      </rPr>
      <t xml:space="preserve">2. </t>
    </r>
    <r>
      <rPr>
        <sz val="11"/>
        <color theme="1"/>
        <rFont val="Arial"/>
        <family val="2"/>
      </rPr>
      <t xml:space="preserve">Cuadro de clasificación documental - CCD.
</t>
    </r>
    <r>
      <rPr>
        <b/>
        <sz val="11"/>
        <color theme="1"/>
        <rFont val="Arial"/>
        <family val="2"/>
      </rPr>
      <t>3.</t>
    </r>
    <r>
      <rPr>
        <sz val="11"/>
        <color theme="1"/>
        <rFont val="Arial"/>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</si>
  <si>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family val="2"/>
      </rPr>
      <t>https://www.agenciadetierras.gov.co/transparencia-y-acceso-a-la-informacion-publica/instrumentos-de-gestion-de-informacion-publica/tablas-de-retencion-documental/</t>
    </r>
    <r>
      <rPr>
        <sz val="11"/>
        <color theme="1"/>
        <rFont val="Arial"/>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</si>
  <si>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r>
      <rPr>
        <b/>
        <sz val="11"/>
        <rFont val="Arial"/>
        <family val="2"/>
      </rPr>
      <t>Hallazgo 1. Instrumentos Archivísticos. 1.2 Programa de Gestión Documental (PGD)</t>
    </r>
    <r>
      <rPr>
        <sz val="11"/>
        <rFont val="Arial"/>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</si>
  <si>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r>
      <t>De acuerdo a los avances reportados al AGN con corte al 28/03/2018, la Entidad ejecutó al 100% las tareas programadas en la acción No. 2 "</t>
    </r>
    <r>
      <rPr>
        <i/>
        <sz val="11"/>
        <color theme="1"/>
        <rFont val="Arial"/>
        <family val="2"/>
      </rPr>
      <t>Formular, aprobar y publicar el Programa de Gestión Documental (PGD), a corto, mediano y largo plazo, como parte del Plan Estratégico Institucional y del Plan de Acción Anual.</t>
    </r>
    <r>
      <rPr>
        <sz val="11"/>
        <color theme="1"/>
        <rFont val="Arial"/>
        <family val="2"/>
      </rPr>
      <t xml:space="preserve"> ", lo anterior,   en respuesta al hallazgo 1 "Instrumentos Archivísticos".  
Por otra parte, el pasado 10/05/2018 fueron remitidos al AGN los siguientes soportes de cumplimiento:
</t>
    </r>
    <r>
      <rPr>
        <b/>
        <sz val="11"/>
        <color theme="1"/>
        <rFont val="Arial"/>
        <family val="2"/>
      </rPr>
      <t>1.</t>
    </r>
    <r>
      <rPr>
        <sz val="11"/>
        <color theme="1"/>
        <rFont val="Arial"/>
        <family val="2"/>
      </rPr>
      <t xml:space="preserve"> Acta # 7 del Comité Institucional de Desarrollo Administrativo del 20 de diciembre de 2017, en el que se presenta y aprueba  el Programa de Gestión Documental.
</t>
    </r>
    <r>
      <rPr>
        <b/>
        <sz val="11"/>
        <color theme="1"/>
        <rFont val="Arial"/>
        <family val="2"/>
      </rPr>
      <t>2.</t>
    </r>
    <r>
      <rPr>
        <sz val="11"/>
        <color theme="1"/>
        <rFont val="Arial"/>
        <family val="2"/>
      </rPr>
      <t xml:space="preserve"> Resolución No 190 del 12/02/2018 por la cual se adoptan los instrumentos archivísticos para la Gestión documental de la Agencia Nacional de Tierras.
</t>
    </r>
  </si>
  <si>
    <r>
      <rPr>
        <b/>
        <sz val="11"/>
        <rFont val="Arial"/>
        <family val="2"/>
      </rPr>
      <t>Hallazgo 1. Instrumentos Archivisticos</t>
    </r>
    <r>
      <rPr>
        <sz val="11"/>
        <rFont val="Arial"/>
        <family val="2"/>
      </rPr>
      <t xml:space="preserve">. </t>
    </r>
    <r>
      <rPr>
        <b/>
        <sz val="11"/>
        <rFont val="Arial"/>
        <family val="2"/>
      </rPr>
      <t>1.3. Inventario Documental (FUID)</t>
    </r>
    <r>
      <rPr>
        <sz val="11"/>
        <rFont val="Arial"/>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</si>
  <si>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r>
      <t>De acuerdo a los avances reportados al AGN con corte al 28/03/2018,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</si>
  <si>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family val="2"/>
      </rPr>
      <t xml:space="preserve"> </t>
    </r>
    <r>
      <rPr>
        <sz val="11"/>
        <color theme="1"/>
        <rFont val="Arial"/>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</si>
  <si>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</si>
  <si>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</si>
  <si>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El AGN a través del Acta de Vigilancia del 30/10/2020 dío por no superado el hallazgo.
</t>
    </r>
    <r>
      <rPr>
        <b/>
        <sz val="11"/>
        <color theme="1"/>
        <rFont val="Arial"/>
        <family val="2"/>
      </rPr>
      <t xml:space="preserve">
Observaciones AGN-GIV:</t>
    </r>
    <r>
      <rPr>
        <sz val="11"/>
        <color theme="1"/>
        <rFont val="Arial"/>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family val="2"/>
      </rPr>
      <t>Desarrollo de la Visita:</t>
    </r>
    <r>
      <rPr>
        <sz val="11"/>
        <color theme="1"/>
        <rFont val="Arial"/>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family val="2"/>
      </rPr>
      <t xml:space="preserve">Conclusión: </t>
    </r>
    <r>
      <rPr>
        <sz val="11"/>
        <color theme="1"/>
        <rFont val="Arial"/>
        <family val="2"/>
      </rPr>
      <t>el hallazgo no se da por superado.</t>
    </r>
  </si>
  <si>
    <r>
      <rPr>
        <b/>
        <sz val="11"/>
        <rFont val="Arial"/>
        <family val="2"/>
      </rPr>
      <t>30/05/2021 Actividad en términos.</t>
    </r>
    <r>
      <rPr>
        <sz val="11"/>
        <rFont val="Arial"/>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</si>
  <si>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family val="2"/>
      </rPr>
      <t>Conclusión:</t>
    </r>
    <r>
      <rPr>
        <sz val="11"/>
        <color theme="1"/>
        <rFont val="Arial"/>
        <family val="2"/>
      </rPr>
      <t xml:space="preserve"> Hallazgo no se da por superado</t>
    </r>
  </si>
  <si>
    <r>
      <rPr>
        <b/>
        <sz val="11"/>
        <rFont val="Arial"/>
        <family val="2"/>
      </rPr>
      <t xml:space="preserve">08/11/2021. </t>
    </r>
    <r>
      <rPr>
        <sz val="11"/>
        <rFont val="Arial"/>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family val="2"/>
      </rPr>
      <t xml:space="preserve">
17/06/2021  A</t>
    </r>
    <r>
      <rPr>
        <b/>
        <sz val="11"/>
        <color theme="1"/>
        <rFont val="Arial"/>
        <family val="2"/>
      </rPr>
      <t xml:space="preserve">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</si>
  <si>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r>
      <rPr>
        <b/>
        <sz val="11"/>
        <rFont val="Arial"/>
        <family val="2"/>
      </rPr>
      <t xml:space="preserve">26/05/2022.  </t>
    </r>
    <r>
      <rPr>
        <sz val="11"/>
        <rFont val="Arial"/>
        <family val="2"/>
      </rPr>
      <t>En el marco de la fase preliminar, los colaboradores de gestión documental de la Secretaría General allegaron la siguiente información:</t>
    </r>
    <r>
      <rPr>
        <b/>
        <sz val="11"/>
        <rFont val="Arial"/>
        <family val="2"/>
      </rPr>
      <t xml:space="preserve">
 INFORME DE SEGUIMIENTO TRIMESTRAL corte 30/04/2022, </t>
    </r>
    <r>
      <rPr>
        <sz val="11"/>
        <rFont val="Arial"/>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family val="2"/>
      </rPr>
      <t xml:space="preserve">
 Listado de asistencia y temática tratada</t>
    </r>
    <r>
      <rPr>
        <sz val="11"/>
        <rFont val="Arial"/>
        <family val="2"/>
      </rPr>
      <t xml:space="preserve">, en la capacitación sobre Organización Documental y TRD, dirigida a los colaboradores de la ANT, la cual tuvo lugar el 28/04/2022 a través de la aplicación Teams. </t>
    </r>
    <r>
      <rPr>
        <b/>
        <sz val="11"/>
        <rFont val="Arial"/>
        <family val="2"/>
      </rPr>
      <t xml:space="preserve">
 Listados de asistencia actas</t>
    </r>
    <r>
      <rPr>
        <sz val="11"/>
        <rFont val="Arial"/>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family val="2"/>
      </rPr>
      <t xml:space="preserve">
20/05/2022. </t>
    </r>
    <r>
      <rPr>
        <sz val="11"/>
        <rFont val="Arial"/>
        <family val="2"/>
      </rPr>
      <t xml:space="preserve"> Para el periodo evaluado la Secretaría General mediante correo electrónico del 06/05/2022 allegó las siguientes evidencias: 
</t>
    </r>
    <r>
      <rPr>
        <b/>
        <sz val="11"/>
        <rFont val="Arial"/>
        <family val="2"/>
      </rPr>
      <t xml:space="preserve">1, </t>
    </r>
    <r>
      <rPr>
        <sz val="11"/>
        <rFont val="Arial"/>
        <family val="2"/>
      </rPr>
      <t xml:space="preserve">Capacitación en modalidad virtual sobre la Organización Documental y TRD, dirigida a los colaboradores de la ANT, la cual tuvo lugar el 28/04/2022 a través de la aplicación Teams. 
</t>
    </r>
    <r>
      <rPr>
        <b/>
        <sz val="11"/>
        <rFont val="Arial"/>
        <family val="2"/>
      </rPr>
      <t>2,</t>
    </r>
    <r>
      <rPr>
        <sz val="11"/>
        <rFont val="Arial"/>
        <family val="2"/>
      </rPr>
      <t xml:space="preserve"> Listado de asistencia del 27/04/2022 de la actividad “Articulación Enlaces GD”
</t>
    </r>
    <r>
      <rPr>
        <b/>
        <sz val="11"/>
        <rFont val="Arial"/>
        <family val="2"/>
      </rPr>
      <t xml:space="preserve">3, </t>
    </r>
    <r>
      <rPr>
        <sz val="11"/>
        <rFont val="Arial"/>
        <family val="2"/>
      </rPr>
      <t xml:space="preserve">Informe de seguimiento
</t>
    </r>
    <r>
      <rPr>
        <b/>
        <sz val="11"/>
        <rFont val="Arial"/>
        <family val="2"/>
      </rPr>
      <t>4,</t>
    </r>
    <r>
      <rPr>
        <sz val="11"/>
        <rFont val="Arial"/>
        <family val="2"/>
      </rPr>
      <t xml:space="preserve"> Inventario Documental ANT
</t>
    </r>
    <r>
      <rPr>
        <b/>
        <sz val="11"/>
        <rFont val="Arial"/>
        <family val="2"/>
      </rPr>
      <t>5,</t>
    </r>
    <r>
      <rPr>
        <sz val="11"/>
        <rFont val="Arial"/>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</si>
  <si>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rPr>
        <b/>
        <sz val="11"/>
        <rFont val="Arial"/>
        <family val="2"/>
      </rPr>
      <t xml:space="preserve">30/09/2022.  </t>
    </r>
    <r>
      <rPr>
        <sz val="11"/>
        <rFont val="Arial"/>
        <family val="2"/>
      </rPr>
      <t xml:space="preserve">En el mes de septiembre se envío comunicación a todas las dependencias solicitando remitir  inventario documental de conformidad a la forma ADMBS-F-015-Forma INVENTARIO DOCUMENTAL.
</t>
    </r>
    <r>
      <rPr>
        <b/>
        <sz val="11"/>
        <rFont val="Arial"/>
        <family val="2"/>
      </rPr>
      <t xml:space="preserve">30/06/2022. </t>
    </r>
    <r>
      <rPr>
        <sz val="11"/>
        <rFont val="Arial"/>
        <family val="2"/>
      </rPr>
      <t xml:space="preserve"> 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r>
  </si>
  <si>
    <r>
      <rPr>
        <b/>
        <sz val="11"/>
        <color rgb="FF000000"/>
        <rFont val="Arial"/>
        <family val="2"/>
      </rPr>
      <t xml:space="preserve">30/09/2022.   </t>
    </r>
    <r>
      <rPr>
        <sz val="11"/>
        <color rgb="FF000000"/>
        <rFont val="Arial"/>
        <family val="2"/>
      </rPr>
      <t xml:space="preserve">Memorando 20226200282343
</t>
    </r>
    <r>
      <rPr>
        <b/>
        <sz val="11"/>
        <color rgb="FF000000"/>
        <rFont val="Arial"/>
        <family val="2"/>
      </rPr>
      <t xml:space="preserve">
30/06/2022. </t>
    </r>
    <r>
      <rPr>
        <sz val="11"/>
        <color rgb="FF000000"/>
        <rFont val="Arial"/>
        <family val="2"/>
      </rPr>
      <t xml:space="preserve"> (mesas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r>
  </si>
  <si>
    <r>
      <rPr>
        <b/>
        <sz val="11"/>
        <rFont val="Arial"/>
        <family val="2"/>
      </rPr>
      <t xml:space="preserve">14/10/2022.  </t>
    </r>
    <r>
      <rPr>
        <sz val="11"/>
        <rFont val="Arial"/>
        <family val="2"/>
      </rPr>
      <t>Se observó memorando 20226200282343 del 20/09/2022, mediante el cual se solicitó a las dependencias productoras evidencias de los procesos de organización documental.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  Se solicita que se suministren los FUID de las dependencias que lo han diligenciado al 100%.</t>
    </r>
    <r>
      <rPr>
        <b/>
        <sz val="11"/>
        <rFont val="Arial"/>
        <family val="2"/>
      </rPr>
      <t xml:space="preserve">
26/09/2022.  </t>
    </r>
    <r>
      <rPr>
        <sz val="11"/>
        <rFont val="Arial"/>
        <family val="2"/>
      </rPr>
      <t>Se solicita se alleguen los FUID de las dependencias que han diligenciado al 100% el inventario documental  según el informe de seguimiento trimestral del periodo comprendido del  01/05/2022 al 31/10/2022) .  Así mismo, se solicita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t>
    </r>
    <r>
      <rPr>
        <b/>
        <sz val="11"/>
        <rFont val="Arial"/>
        <family val="2"/>
      </rPr>
      <t xml:space="preserve">
19/07/2022. </t>
    </r>
    <r>
      <rPr>
        <sz val="11"/>
        <rFont val="Arial"/>
        <family val="2"/>
      </rPr>
      <t xml:space="preserve"> La Secretaría General - Gestión Documental aportó los siguientes documentos:
</t>
    </r>
    <r>
      <rPr>
        <b/>
        <sz val="11"/>
        <rFont val="Arial"/>
        <family val="2"/>
      </rPr>
      <t>INFORME DE SEGUIMIENTO TRIMESTRAL (octubre 2020 – abril 2021)</t>
    </r>
    <r>
      <rPr>
        <sz val="11"/>
        <rFont val="Arial"/>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</si>
  <si>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family val="2"/>
      </rPr>
      <t xml:space="preserve">
La tarea se encuentra dentro de los tiempos de ejecución.</t>
    </r>
  </si>
  <si>
    <t xml:space="preserve">Informe de seguimiento al Plan de Mejoramiento Archivístico (PMA) suscrito con el Archivo General de la Nación, I trimestre 2018.
Forma paz y salvo terminación o liquidación de contrato Forma retiro de funcionarios
</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</si>
  <si>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family val="2"/>
      </rPr>
      <t>se ha venido realizando seguimiento a través de las visitas que se han efectuado en cada una de las dependencias, donde se les exhorta a tener el FUID diligenciado y actualizado</t>
    </r>
    <r>
      <rPr>
        <sz val="11"/>
        <color theme="1"/>
        <rFont val="Arial"/>
        <family val="2"/>
      </rPr>
      <t xml:space="preserve">", no se describen los resultados observados por la Secretaría General a partir de dicho seguimiento.
</t>
    </r>
    <r>
      <rPr>
        <sz val="11"/>
        <rFont val="Arial"/>
        <family val="2"/>
      </rPr>
      <t>Se recomienda, fortalecer el seguimiento al control adecuado de los documentos, con el fin de garantizar la aprehensión por parte de las Dependencias de los lineamientos de gestión documental  implementados al interior de la Agencia.</t>
    </r>
  </si>
  <si>
    <r>
      <t>La Secretaría General suministró el documento "</t>
    </r>
    <r>
      <rPr>
        <i/>
        <sz val="11"/>
        <color theme="1"/>
        <rFont val="Arial"/>
        <family val="2"/>
      </rPr>
      <t>Informe No. 10 Levantamiento de información archivos de gestión de la ANT</t>
    </r>
    <r>
      <rPr>
        <sz val="11"/>
        <color theme="1"/>
        <rFont val="Arial"/>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</si>
  <si>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r>
      <rPr>
        <b/>
        <sz val="11"/>
        <rFont val="Arial"/>
        <family val="2"/>
      </rPr>
      <t>Hallazgo 2. Capacitación del Personal de Archivo</t>
    </r>
    <r>
      <rPr>
        <sz val="11"/>
        <rFont val="Arial"/>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</si>
  <si>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family val="2"/>
      </rPr>
      <t>".  Así mismo,  se observó correo electrónico del 21/03/2019, en el cual la Secretaría General solicita lo siguiente "</t>
    </r>
    <r>
      <rPr>
        <i/>
        <sz val="11"/>
        <color theme="1"/>
        <rFont val="Arial"/>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family val="2"/>
      </rPr>
      <t xml:space="preserve">)".
La Oficina de Control interno recomienda a las Dependencias responsables agilizar la incorporación de actividades de gestión documental al cronograma de capacitaciones del 2019 .
</t>
    </r>
  </si>
  <si>
    <r>
      <rPr>
        <b/>
        <sz val="11"/>
        <rFont val="Arial"/>
        <family val="2"/>
      </rPr>
      <t>Hallazgo Superado</t>
    </r>
    <r>
      <rPr>
        <sz val="11"/>
        <rFont val="Arial"/>
        <family val="2"/>
      </rPr>
      <t xml:space="preserve">
Acta Visita de Vigilancia 
30/10/2020</t>
    </r>
  </si>
  <si>
    <r>
      <rPr>
        <b/>
        <sz val="11"/>
        <rFont val="Arial"/>
        <family val="2"/>
      </rPr>
      <t xml:space="preserve">26/05/2022. </t>
    </r>
    <r>
      <rPr>
        <sz val="11"/>
        <rFont val="Arial"/>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family val="2"/>
      </rPr>
      <t xml:space="preserve"> </t>
    </r>
    <r>
      <rPr>
        <sz val="11"/>
        <rFont val="Arial"/>
        <family val="2"/>
      </rPr>
      <t xml:space="preserve">Tablas de Retención Documental- TRD, actividad realizada el 28/04/2022.
</t>
    </r>
    <r>
      <rPr>
        <b/>
        <sz val="11"/>
        <rFont val="Arial"/>
        <family val="2"/>
      </rPr>
      <t xml:space="preserve"> </t>
    </r>
    <r>
      <rPr>
        <sz val="11"/>
        <rFont val="Arial"/>
        <family val="2"/>
      </rPr>
      <t xml:space="preserve">Organización documental, actividad realizada el 28/04/2022.
</t>
    </r>
    <r>
      <rPr>
        <b/>
        <sz val="11"/>
        <rFont val="Arial"/>
        <family val="2"/>
      </rPr>
      <t xml:space="preserve"> </t>
    </r>
    <r>
      <rPr>
        <sz val="11"/>
        <rFont val="Arial"/>
        <family val="2"/>
      </rPr>
      <t xml:space="preserve">Descripción documental, fecha estimada de realización mayo a agosto 2022.
</t>
    </r>
    <r>
      <rPr>
        <b/>
        <sz val="11"/>
        <rFont val="Arial"/>
        <family val="2"/>
      </rPr>
      <t xml:space="preserve"> </t>
    </r>
    <r>
      <rPr>
        <sz val="11"/>
        <rFont val="Arial"/>
        <family val="2"/>
      </rPr>
      <t xml:space="preserve">Transferencias primarias, fecha estimada de realización septiembre 2022.
Se recomienda garantizar que el Plan Institucional de Capacitación - PIC incluya en su cronograma actividades relacionadas con la gestión documental.
</t>
    </r>
  </si>
  <si>
    <r>
      <rPr>
        <b/>
        <sz val="11"/>
        <rFont val="Arial"/>
        <family val="2"/>
      </rPr>
      <t>Hallazgo 3. Unidad de Correspondencia</t>
    </r>
    <r>
      <rPr>
        <sz val="11"/>
        <rFont val="Arial"/>
        <family val="2"/>
      </rPr>
      <t xml:space="preserve">
La entidad presuntamente incumple con lo establecido en los artículos No. 7 y No 9 del acuerdo 003 de 2015 en torno a la conformación de expedientes electrónicos y en cuanto a elementos del expedientes electrónico de archivo. </t>
    </r>
  </si>
  <si>
    <r>
      <t>A la luz de la "</t>
    </r>
    <r>
      <rPr>
        <i/>
        <sz val="11"/>
        <rFont val="Arial"/>
        <family val="2"/>
      </rPr>
      <t>Guía de documento electrónico</t>
    </r>
    <r>
      <rPr>
        <sz val="11"/>
        <rFont val="Arial"/>
        <family val="2"/>
      </rPr>
      <t>" del AGN , se esta revisando el sistema Orfeo para identificar que requiere mejora y así proponer el cronograma correspondiente</t>
    </r>
  </si>
  <si>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family val="2"/>
      </rPr>
      <t>Por la cual de adoptan los instrumentos archivísticos para la Gestión Documental de la Agencia Nacional de Tierras</t>
    </r>
    <r>
      <rPr>
        <sz val="11"/>
        <rFont val="Arial"/>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family val="2"/>
      </rPr>
      <t>". Por lo anterior, se recomienda a la dependencia revisar los instrumentos aprobados y vigentes antes de solicitar el levantamiento del hallazgo</t>
    </r>
  </si>
  <si>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family val="2"/>
      </rPr>
      <t xml:space="preserve">
EVIDENCIA ENVIADA:</t>
    </r>
    <r>
      <rPr>
        <sz val="11"/>
        <color theme="1"/>
        <rFont val="Arial"/>
        <family val="2"/>
      </rPr>
      <t xml:space="preserve">
Para el último informe de avance no se presentaron evidencias al respecto.
</t>
    </r>
    <r>
      <rPr>
        <b/>
        <sz val="11"/>
        <color theme="1"/>
        <rFont val="Arial"/>
        <family val="2"/>
      </rPr>
      <t>Observaciones AGN-GIV:</t>
    </r>
    <r>
      <rPr>
        <sz val="11"/>
        <color theme="1"/>
        <rFont val="Arial"/>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family val="2"/>
      </rPr>
      <t>Desarrollo de la Visita:</t>
    </r>
    <r>
      <rPr>
        <sz val="11"/>
        <color theme="1"/>
        <rFont val="Arial"/>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family val="2"/>
      </rPr>
      <t xml:space="preserve">
Conclusión: </t>
    </r>
    <r>
      <rPr>
        <sz val="11"/>
        <color theme="1"/>
        <rFont val="Arial"/>
        <family val="2"/>
      </rPr>
      <t xml:space="preserve">el hallazgo se considera que no es pertinente. La razón es que la entidad está llevando a cabo las actividades para llegar a la implementación plena de un SGDEA y, por tanto, no se puede vigilar esta implementación. </t>
    </r>
  </si>
  <si>
    <r>
      <rPr>
        <b/>
        <sz val="11"/>
        <color theme="1"/>
        <rFont val="Arial"/>
        <family val="2"/>
      </rPr>
      <t xml:space="preserve">30/05/2021 Actividad cumplida. </t>
    </r>
    <r>
      <rPr>
        <sz val="11"/>
        <color theme="1"/>
        <rFont val="Arial"/>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</si>
  <si>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family val="2"/>
      </rPr>
      <t>Conclusión:</t>
    </r>
    <r>
      <rPr>
        <sz val="11"/>
        <color theme="1"/>
        <rFont val="Arial"/>
        <family val="2"/>
      </rPr>
      <t xml:space="preserve"> Hallazgo no se da por superado</t>
    </r>
  </si>
  <si>
    <r>
      <t xml:space="preserve">08/11/2021 </t>
    </r>
    <r>
      <rPr>
        <sz val="11"/>
        <color theme="1"/>
        <rFont val="Arial"/>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</si>
  <si>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r>
      <rPr>
        <b/>
        <sz val="11"/>
        <color theme="1"/>
        <rFont val="Arial"/>
        <family val="2"/>
      </rPr>
      <t xml:space="preserve">26/05/2022.  </t>
    </r>
    <r>
      <rPr>
        <sz val="11"/>
        <color theme="1"/>
        <rFont val="Arial"/>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family val="2"/>
      </rPr>
      <t xml:space="preserve">
20/05/2022. </t>
    </r>
    <r>
      <rPr>
        <sz val="11"/>
        <color theme="1"/>
        <rFont val="Arial"/>
        <family val="2"/>
      </rPr>
      <t xml:space="preserve"> Para el periodo evaluado la Secretaría General mediante correo electrónico del 06/05/2022 allegó las siguientes evidencias: 
</t>
    </r>
    <r>
      <rPr>
        <b/>
        <sz val="11"/>
        <color theme="1"/>
        <rFont val="Arial"/>
        <family val="2"/>
      </rPr>
      <t>1, Borrador Modelo de Requisitos de Documentos Electrónicos – SGDEA ANT</t>
    </r>
    <r>
      <rPr>
        <sz val="11"/>
        <color theme="1"/>
        <rFont val="Arial"/>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family val="2"/>
      </rPr>
      <t>2. Política de Gestión Documental, versión 2 del 03/03/2021</t>
    </r>
    <r>
      <rPr>
        <sz val="11"/>
        <color theme="1"/>
        <rFont val="Arial"/>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family val="2"/>
      </rPr>
      <t>3. Acta</t>
    </r>
    <r>
      <rPr>
        <sz val="11"/>
        <color theme="1"/>
        <rFont val="Arial"/>
        <family val="2"/>
      </rPr>
      <t xml:space="preserve"> </t>
    </r>
    <r>
      <rPr>
        <b/>
        <sz val="11"/>
        <color theme="1"/>
        <rFont val="Arial"/>
        <family val="2"/>
      </rPr>
      <t>No. 01 del 21/04/2022</t>
    </r>
    <r>
      <rPr>
        <sz val="11"/>
        <color theme="1"/>
        <rFont val="Arial"/>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family val="2"/>
      </rPr>
      <t>4. Actas</t>
    </r>
    <r>
      <rPr>
        <sz val="11"/>
        <color theme="1"/>
        <rFont val="Arial"/>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family val="2"/>
      </rPr>
      <t>5. Comunicación oficial</t>
    </r>
    <r>
      <rPr>
        <sz val="11"/>
        <color theme="1"/>
        <rFont val="Arial"/>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</si>
  <si>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t xml:space="preserve">La entidad reporta un cumplimiento del 100%, a la fecha la entidad remite:
• Modelo de requisitos de documentos electrónicos SGDEA (12 folios)
• Oficio remisorio con actas de mesas de trabajo, sin embargo, estas no fueron adjuntadas
en el OneDrive
• Solicitud de modificación hallazgo, improcedencia de fecha de diciembre de 2020
• Actas de mesa de SGDEA
Teniendo en cuenta que la entidad se encuentra en la implementación de su SGDEA y en
aras de garantizar su cumplimiento se remiten las actas de mesa de trabajo como único
soporte faltante para dar por subsanada esta actividad. Por lo tanto, se espera que bajo el
MOREQ y la adecuada implementación del SGDEA se obtenga la gestión de documentos
electrónicos que produce la ANT en cumplimiento de sus funciones.
</t>
    </r>
    <r>
      <rPr>
        <b/>
        <sz val="11"/>
        <color theme="1"/>
        <rFont val="Arial"/>
        <family val="2"/>
      </rPr>
      <t>Conclusión: Hallazgo se da por superado</t>
    </r>
  </si>
  <si>
    <r>
      <t xml:space="preserve">Hallazgo Superado
</t>
    </r>
    <r>
      <rPr>
        <sz val="11"/>
        <color theme="1"/>
        <rFont val="Arial"/>
        <family val="2"/>
      </rPr>
      <t>Respuesta AGN al Informe No. 3 del PMA ANT etapa de vigilancia.</t>
    </r>
  </si>
  <si>
    <r>
      <rPr>
        <b/>
        <sz val="11"/>
        <rFont val="Arial"/>
        <family val="2"/>
      </rPr>
      <t>Hallazgo 4. Conformación de los Archivos Públicos.</t>
    </r>
    <r>
      <rPr>
        <sz val="11"/>
        <rFont val="Arial"/>
        <family val="2"/>
      </rPr>
      <t xml:space="preserve">
</t>
    </r>
    <r>
      <rPr>
        <b/>
        <sz val="11"/>
        <rFont val="Arial"/>
        <family val="2"/>
      </rPr>
      <t xml:space="preserve">4.1. Organización de los Archivos de Gestión </t>
    </r>
    <r>
      <rPr>
        <sz val="11"/>
        <rFont val="Arial"/>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</si>
  <si>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family val="2"/>
      </rPr>
      <t>Desarrollo de la Visita:</t>
    </r>
    <r>
      <rPr>
        <sz val="11"/>
        <color theme="1"/>
        <rFont val="Arial"/>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family val="2"/>
      </rPr>
      <t>Conclusión:</t>
    </r>
    <r>
      <rPr>
        <sz val="11"/>
        <color theme="1"/>
        <rFont val="Arial"/>
        <family val="2"/>
      </rPr>
      <t xml:space="preserve"> el hallazgo no se da por superado.</t>
    </r>
  </si>
  <si>
    <r>
      <rPr>
        <b/>
        <sz val="11"/>
        <rFont val="Arial"/>
        <family val="2"/>
      </rPr>
      <t xml:space="preserve">30/05/2021 Actividad en términos. </t>
    </r>
    <r>
      <rPr>
        <sz val="11"/>
        <rFont val="Arial"/>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</si>
  <si>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family val="2"/>
      </rPr>
      <t xml:space="preserve">
Conclusión:</t>
    </r>
    <r>
      <rPr>
        <sz val="11"/>
        <color theme="1"/>
        <rFont val="Arial"/>
        <family val="2"/>
      </rPr>
      <t xml:space="preserve"> Hallazgo no se da por superado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</si>
  <si>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family val="2"/>
      </rPr>
      <t xml:space="preserve">
</t>
    </r>
    <r>
      <rPr>
        <sz val="11"/>
        <color theme="1"/>
        <rFont val="Arial"/>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</si>
  <si>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r>
      <t xml:space="preserve">26/05/2022.  </t>
    </r>
    <r>
      <rPr>
        <sz val="11"/>
        <color theme="1"/>
        <rFont val="Arial"/>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HISTORIA DEL ARTE REFORZAMIENTO ESTRUCTURAL EDIFICIO PRINCIPAL CALLE 43 No. 57 </t>
    </r>
    <r>
      <rPr>
        <sz val="11"/>
        <color theme="1"/>
        <rFont val="Arial"/>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family val="2"/>
      </rPr>
      <t xml:space="preserve">
</t>
    </r>
  </si>
  <si>
    <r>
      <rPr>
        <b/>
        <sz val="11"/>
        <color theme="1"/>
        <rFont val="Arial"/>
        <family val="2"/>
      </rPr>
      <t xml:space="preserve">30/09/2022.  </t>
    </r>
    <r>
      <rPr>
        <sz val="11"/>
        <color theme="1"/>
        <rFont val="Arial"/>
        <family val="2"/>
      </rPr>
      <t xml:space="preserve">El 29 de enero de 2019 el Instituto Distrital de Gestion de Riesgos y Cambios Climaticos realizó visita tecnica para revisión a las afectaciones estructurales del edificio de la Agencia de Desarrollo Rural y la Agencia Nacional de Tierras del cual se emitio diagnóstico técnico. 
</t>
    </r>
    <r>
      <rPr>
        <b/>
        <sz val="11"/>
        <color theme="1"/>
        <rFont val="Arial"/>
        <family val="2"/>
      </rPr>
      <t xml:space="preserve">30/06/2022.  </t>
    </r>
    <r>
      <rPr>
        <sz val="11"/>
        <color theme="1"/>
        <rFont val="Arial"/>
        <family val="2"/>
      </rPr>
      <t>La Subdirección Administrativa y Financiera - Gestión Documental se encuentra verificando los documentos técnicos que tengan relación el Análisis de Vulnerabilidad Sísmica y Estructural solicitado por la OCI.</t>
    </r>
  </si>
  <si>
    <r>
      <rPr>
        <b/>
        <sz val="11"/>
        <color theme="1"/>
        <rFont val="Arial"/>
        <family val="2"/>
      </rPr>
      <t>30/09/2022.</t>
    </r>
    <r>
      <rPr>
        <sz val="11"/>
        <color theme="1"/>
        <rFont val="Arial"/>
        <family val="2"/>
      </rPr>
      <t xml:space="preserve">Comunicación 20196200611472 del 14/06/2019.
Diagnostico
</t>
    </r>
    <r>
      <rPr>
        <b/>
        <sz val="11"/>
        <color theme="1"/>
        <rFont val="Arial"/>
        <family val="2"/>
      </rPr>
      <t xml:space="preserve">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</si>
  <si>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informó que, el 29 de enero de 2019 el Instituto Distrital de Gestión de Riesgos y Cambios Climáticos realizó visita técnica para revisión a las afectaciones estructurales del edificio de la Agencia de Desarrollo Rural y la Agencia Nacional de Tierras del cual se emitió diagnóstico técnico. 
Frente a lo enunciado, se observó comunicación oficial radicado ANT 20196200611472 del 14/06/2019 a través del cual remitió el Diagnóstico Técnico DI-13190 el cual concluye que, (...)</t>
    </r>
    <r>
      <rPr>
        <i/>
        <sz val="11"/>
        <color theme="1"/>
        <rFont val="Arial"/>
        <family val="2"/>
      </rPr>
      <t xml:space="preserve"> "La edificación no se encuentra comprometida en la actualidad ante cargas normales de servicio, por los daños evidenciados.  Sin embargo, es posible que ante la presencia de cargas dinámicas, como por ejemplo un sismo, se presenten afectaciones de consideración, situación que con base en la inspección visual no se puede precisar". (...)</t>
    </r>
    <r>
      <rPr>
        <sz val="11"/>
        <color theme="1"/>
        <rFont val="Arial"/>
        <family val="2"/>
      </rPr>
      <t xml:space="preserve">
En atención a la planificación de la acción, se solicita se allegue el concepto técnico elaborado por la ANT para la adecuación de espacio destinados al almacenamiento de archivo en las dependencias; con lo que se facilitará el cumplimiento de lo indicado en el Acuerdo 042 del 2002.</t>
    </r>
    <r>
      <rPr>
        <b/>
        <sz val="11"/>
        <color theme="1"/>
        <rFont val="Arial"/>
        <family val="2"/>
      </rPr>
      <t xml:space="preserve">
</t>
    </r>
    <r>
      <rPr>
        <sz val="11"/>
        <color theme="1"/>
        <rFont val="Arial"/>
        <family val="2"/>
      </rPr>
      <t>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</si>
  <si>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family val="2"/>
      </rPr>
      <t>para la elaboración del Informe que corresponderá al periodo de Julio a septiembre, se encuentra en recopilación de información en las Dependencias y el informe será elaborado durante la primera semana de Octubre</t>
    </r>
    <r>
      <rPr>
        <sz val="11"/>
        <rFont val="Arial"/>
        <family val="2"/>
      </rPr>
      <t>”. Atendiendo lo anterior, se recomienda el envío del informe trimestral con corte al mes de septiembre una vez sea aprobado, toda vez, que la actividad estaba programada para cierre el 21/09/2018.</t>
    </r>
  </si>
  <si>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family val="2"/>
      </rPr>
      <t>• Oficina del Inspector de la Gestión de Tierras:</t>
    </r>
    <r>
      <rPr>
        <sz val="11"/>
        <rFont val="Arial"/>
        <family val="2"/>
      </rPr>
      <t xml:space="preserve"> 30 expedientes creados de los cuales 25 están registrados en el FUID, consultada dicha área manifestó que los 5 restantes fueron pruebas de sistema y que procederán a solicitar su inactivación.
</t>
    </r>
    <r>
      <rPr>
        <b/>
        <sz val="11"/>
        <rFont val="Arial"/>
        <family val="2"/>
      </rPr>
      <t>• Subdirección de Talento Humano:</t>
    </r>
    <r>
      <rPr>
        <sz val="11"/>
        <rFont val="Arial"/>
        <family val="2"/>
      </rPr>
      <t xml:space="preserve"> Se observó que para la vigencia 2018 fueron creados 69 expedientes en el sistema ORFEO, de los cuales 18 no cuentan con registro en el FUID
</t>
    </r>
    <r>
      <rPr>
        <b/>
        <sz val="11"/>
        <rFont val="Arial"/>
        <family val="2"/>
      </rPr>
      <t>• Oficina de Planeación:</t>
    </r>
    <r>
      <rPr>
        <sz val="11"/>
        <rFont val="Arial"/>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family val="2"/>
      </rPr>
      <t>• Subdirección Administrativa y Financiera:</t>
    </r>
    <r>
      <rPr>
        <sz val="11"/>
        <rFont val="Arial"/>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</si>
  <si>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family val="2"/>
      </rPr>
      <t xml:space="preserve">No Conformidad No. 4: </t>
    </r>
    <r>
      <rPr>
        <i/>
        <sz val="11"/>
        <color theme="1"/>
        <rFont val="Arial"/>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family val="2"/>
      </rPr>
      <t xml:space="preserve">. 
</t>
    </r>
  </si>
  <si>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family val="2"/>
      </rPr>
      <t>Aislamiento inteligente y productiv</t>
    </r>
    <r>
      <rPr>
        <sz val="11"/>
        <color theme="1"/>
        <rFont val="Arial"/>
        <family val="2"/>
      </rPr>
      <t>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</si>
  <si>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</si>
  <si>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26/05/2022.  </t>
    </r>
    <r>
      <rPr>
        <sz val="11"/>
        <color theme="1"/>
        <rFont val="Arial"/>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 </t>
    </r>
    <r>
      <rPr>
        <sz val="11"/>
        <color theme="1"/>
        <rFont val="Arial"/>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family val="2"/>
      </rPr>
      <t xml:space="preserve"> </t>
    </r>
    <r>
      <rPr>
        <sz val="11"/>
        <color theme="1"/>
        <rFont val="Arial"/>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family val="2"/>
      </rPr>
      <t xml:space="preserve">
</t>
    </r>
  </si>
  <si>
    <r>
      <rPr>
        <b/>
        <sz val="11"/>
        <color theme="1"/>
        <rFont val="Arial"/>
        <family val="2"/>
      </rPr>
      <t xml:space="preserve">30/09/2022.  </t>
    </r>
    <r>
      <rPr>
        <sz val="11"/>
        <color theme="1"/>
        <rFont val="Arial"/>
        <family val="2"/>
      </rPr>
      <t xml:space="preserve">En el mes de octubre se presentará el Informe final de seguimiento de las comunicaciones oficiales .
</t>
    </r>
    <r>
      <rPr>
        <b/>
        <sz val="11"/>
        <color theme="1"/>
        <rFont val="Arial"/>
        <family val="2"/>
      </rPr>
      <t xml:space="preserve">
30/06/2022. </t>
    </r>
    <r>
      <rPr>
        <sz val="11"/>
        <color theme="1"/>
        <rFont val="Arial"/>
        <family val="2"/>
      </rPr>
      <t xml:space="preserve"> Durante el mes de mayo y junio se estructuró informe solicitud de expedientes del periodo comprendido entre octubre de 2020 a Abril 2021, con sus respectivos formatos de préstamos diligenciados.
</t>
    </r>
  </si>
  <si>
    <r>
      <rPr>
        <b/>
        <sz val="11"/>
        <color theme="1"/>
        <rFont val="Arial"/>
        <family val="2"/>
      </rPr>
      <t>30/09/2022</t>
    </r>
    <r>
      <rPr>
        <sz val="11"/>
        <color theme="1"/>
        <rFont val="Arial"/>
        <family val="2"/>
      </rPr>
      <t xml:space="preserve">.   No se remiten evidencias.
</t>
    </r>
    <r>
      <rPr>
        <b/>
        <sz val="11"/>
        <color theme="1"/>
        <rFont val="Arial"/>
        <family val="2"/>
      </rPr>
      <t>30/06/2022.</t>
    </r>
    <r>
      <rPr>
        <sz val="11"/>
        <color theme="1"/>
        <rFont val="Arial"/>
        <family val="2"/>
      </rPr>
      <t xml:space="preserve">  Informe solicitud de expedientes del periodo comprendido entre octubre de 2020 a Abril 2021</t>
    </r>
  </si>
  <si>
    <r>
      <t xml:space="preserve">14/10/2022. </t>
    </r>
    <r>
      <rPr>
        <sz val="11"/>
        <color theme="1"/>
        <rFont val="Arial"/>
        <family val="2"/>
      </rPr>
      <t xml:space="preserve"> La Subdirección Administrativa y Financiera - Gestión Documental indicó que, en el mes de octubre se presentará el Informe final de seguimiento de las comunicaciones oficiales .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r>
      <rPr>
        <b/>
        <sz val="11"/>
        <color theme="1"/>
        <rFont val="Arial"/>
        <family val="2"/>
      </rPr>
      <t xml:space="preserve">
19/07/2022.  </t>
    </r>
    <r>
      <rPr>
        <sz val="11"/>
        <color theme="1"/>
        <rFont val="Arial"/>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</si>
  <si>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</si>
  <si>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family val="2"/>
      </rPr>
      <t xml:space="preserve">
26/05/2022. </t>
    </r>
    <r>
      <rPr>
        <sz val="11"/>
        <color theme="1"/>
        <rFont val="Arial"/>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Borrador Programa de Gestión Documental</t>
    </r>
    <r>
      <rPr>
        <sz val="11"/>
        <color theme="1"/>
        <rFont val="Arial"/>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t>
    </r>
  </si>
  <si>
    <r>
      <rPr>
        <b/>
        <sz val="11"/>
        <color theme="1"/>
        <rFont val="Arial"/>
        <family val="2"/>
      </rPr>
      <t xml:space="preserve">30/09/2022.  </t>
    </r>
    <r>
      <rPr>
        <sz val="11"/>
        <color theme="1"/>
        <rFont val="Arial"/>
        <family val="2"/>
      </rPr>
      <t xml:space="preserve">La Subdirección Administrativa y Financiera - Gestión Documental se encuentra estructurando el Programa de Gestión Documental conforme a las necesidad de la entidad, el cual será llevado a Comité Institucional de Gestión y Desempeño una vez culmine su elaboración.
</t>
    </r>
    <r>
      <rPr>
        <b/>
        <sz val="11"/>
        <color theme="1"/>
        <rFont val="Arial"/>
        <family val="2"/>
      </rPr>
      <t xml:space="preserve">30/06/2022.  </t>
    </r>
    <r>
      <rPr>
        <sz val="11"/>
        <color theme="1"/>
        <rFont val="Arial"/>
        <family val="2"/>
      </rPr>
      <t>La Subdirección Administrativa y Financiera - Gestión Documental se encuentra estructurando el Programa de Gestión Documental conforme a las necesidad de la entidad, el cual será llevado a Comité Institucional de Gestión y Desempeño una vez culmine su elaboración.</t>
    </r>
  </si>
  <si>
    <r>
      <rPr>
        <b/>
        <sz val="11"/>
        <color theme="1"/>
        <rFont val="Arial"/>
        <family val="2"/>
      </rPr>
      <t xml:space="preserve">30/09/2022.  </t>
    </r>
    <r>
      <rPr>
        <sz val="11"/>
        <color theme="1"/>
        <rFont val="Arial"/>
        <family val="2"/>
      </rPr>
      <t xml:space="preserve">No se remiten evidencias.
</t>
    </r>
    <r>
      <rPr>
        <b/>
        <sz val="11"/>
        <color theme="1"/>
        <rFont val="Arial"/>
        <family val="2"/>
      </rPr>
      <t xml:space="preserve">
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</si>
  <si>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</si>
  <si>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rPr>
        <b/>
        <sz val="11"/>
        <color theme="1"/>
        <rFont val="Arial"/>
        <family val="2"/>
      </rPr>
      <t xml:space="preserve">8/11/2021 </t>
    </r>
    <r>
      <rPr>
        <sz val="11"/>
        <color theme="1"/>
        <rFont val="Arial"/>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family val="2"/>
      </rPr>
      <t xml:space="preserve">
17/06/2021</t>
    </r>
    <r>
      <rPr>
        <sz val="11"/>
        <color theme="1"/>
        <rFont val="Arial"/>
        <family val="2"/>
      </rPr>
      <t xml:space="preserve">  </t>
    </r>
    <r>
      <rPr>
        <b/>
        <sz val="11"/>
        <color theme="1"/>
        <rFont val="Arial"/>
        <family val="2"/>
      </rPr>
      <t xml:space="preserve">Actividad incumplida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</si>
  <si>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rPr>
        <b/>
        <sz val="11"/>
        <color theme="1"/>
        <rFont val="Arial"/>
        <family val="2"/>
      </rPr>
      <t xml:space="preserve">26/05/2022. </t>
    </r>
    <r>
      <rPr>
        <sz val="11"/>
        <color theme="1"/>
        <rFont val="Arial"/>
        <family val="2"/>
      </rPr>
      <t>En el marco de la fase preliminar, los colaboradores de gestión documental de la Secretaría General allegaron la siguiente información:</t>
    </r>
    <r>
      <rPr>
        <b/>
        <sz val="11"/>
        <color theme="1"/>
        <rFont val="Arial"/>
        <family val="2"/>
      </rPr>
      <t xml:space="preserve">
 Circular 12 del 0305/2022, </t>
    </r>
    <r>
      <rPr>
        <sz val="11"/>
        <color theme="1"/>
        <rFont val="Arial"/>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family val="2"/>
      </rPr>
      <t xml:space="preserve">
 Listado de asistencia y temática tratada</t>
    </r>
    <r>
      <rPr>
        <sz val="11"/>
        <color theme="1"/>
        <rFont val="Arial"/>
        <family val="2"/>
      </rPr>
      <t xml:space="preserve">, en la capacitación sobre Organización Documental y TRD, dirigida a los colaboradores de la ANT, la cual tuvo lugar el 28/04/2022 a través de la aplicación Teams. </t>
    </r>
    <r>
      <rPr>
        <b/>
        <sz val="11"/>
        <color theme="1"/>
        <rFont val="Arial"/>
        <family val="2"/>
      </rPr>
      <t xml:space="preserve">
 Listados de asistencia de las Actas </t>
    </r>
    <r>
      <rPr>
        <sz val="11"/>
        <color theme="1"/>
        <rFont val="Arial"/>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family val="2"/>
      </rPr>
      <t xml:space="preserve">
</t>
    </r>
    <r>
      <rPr>
        <sz val="11"/>
        <color theme="1"/>
        <rFont val="Arial"/>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family val="2"/>
      </rPr>
      <t xml:space="preserve">
 </t>
    </r>
    <r>
      <rPr>
        <sz val="11"/>
        <color theme="1"/>
        <rFont val="Arial"/>
        <family val="2"/>
      </rPr>
      <t>Evidencias del estado actual en los archivos de gestión visitados y las acciones de mejora para las necesidades identificadas.</t>
    </r>
    <r>
      <rPr>
        <b/>
        <sz val="11"/>
        <color theme="1"/>
        <rFont val="Arial"/>
        <family val="2"/>
      </rPr>
      <t xml:space="preserve">
 </t>
    </r>
    <r>
      <rPr>
        <sz val="11"/>
        <color theme="1"/>
        <rFont val="Arial"/>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Cronograma de seguimiento organización 2022</t>
    </r>
    <r>
      <rPr>
        <sz val="11"/>
        <color theme="1"/>
        <rFont val="Arial"/>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family val="2"/>
      </rPr>
      <t>Capacitación en modalidad virtual sobre la Organización Documental y TRD</t>
    </r>
    <r>
      <rPr>
        <sz val="11"/>
        <color theme="1"/>
        <rFont val="Arial"/>
        <family val="2"/>
      </rPr>
      <t xml:space="preserve">, dirigida a los colaboradores de la ANT, la cual tuvo lugar el 28/04/2022 a través de la aplicación Teams.   No se allegó asistencia electrónica y memorias de los temas tratados.
</t>
    </r>
    <r>
      <rPr>
        <b/>
        <sz val="11"/>
        <color theme="1"/>
        <rFont val="Arial"/>
        <family val="2"/>
      </rPr>
      <t>Listado de asistencia del 27/04/2022 de la actividad “Articulación Enlaces GD”</t>
    </r>
    <r>
      <rPr>
        <sz val="11"/>
        <color theme="1"/>
        <rFont val="Arial"/>
        <family val="2"/>
      </rPr>
      <t xml:space="preserve">.
</t>
    </r>
    <r>
      <rPr>
        <b/>
        <sz val="11"/>
        <color theme="1"/>
        <rFont val="Arial"/>
        <family val="2"/>
      </rPr>
      <t>Acta No. 59 del 03/11/2021, Diagnostico Documenta</t>
    </r>
    <r>
      <rPr>
        <sz val="11"/>
        <color theme="1"/>
        <rFont val="Arial"/>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family val="2"/>
      </rPr>
      <t>Acta No. 60 del 05/11/2021</t>
    </r>
    <r>
      <rPr>
        <sz val="11"/>
        <color theme="1"/>
        <rFont val="Arial"/>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family val="2"/>
      </rPr>
      <t>Acta No. 61 del 08/11/2021,</t>
    </r>
    <r>
      <rPr>
        <sz val="11"/>
        <color theme="1"/>
        <rFont val="Arial"/>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family val="2"/>
      </rPr>
      <t>Acta No. 61 del 09/11/2021</t>
    </r>
    <r>
      <rPr>
        <sz val="11"/>
        <color theme="1"/>
        <rFont val="Arial"/>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family val="2"/>
      </rPr>
      <t>Acta No. 63 del 09/11/2021,</t>
    </r>
    <r>
      <rPr>
        <sz val="11"/>
        <color theme="1"/>
        <rFont val="Arial"/>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family val="2"/>
      </rPr>
      <t>Acta No. 64 del 10/11/2021</t>
    </r>
    <r>
      <rPr>
        <sz val="11"/>
        <color theme="1"/>
        <rFont val="Arial"/>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family val="2"/>
      </rPr>
      <t>Acta No. 66 del 17/11/2021,</t>
    </r>
    <r>
      <rPr>
        <sz val="11"/>
        <color theme="1"/>
        <rFont val="Arial"/>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family val="2"/>
      </rPr>
      <t>Acta No. 67 del 16/11/2021,</t>
    </r>
    <r>
      <rPr>
        <sz val="11"/>
        <color theme="1"/>
        <rFont val="Arial"/>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family val="2"/>
      </rPr>
      <t>Acta No. 68 del 17/11/2021</t>
    </r>
    <r>
      <rPr>
        <sz val="11"/>
        <color theme="1"/>
        <rFont val="Arial"/>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family val="2"/>
      </rPr>
      <t xml:space="preserve">1. </t>
    </r>
    <r>
      <rPr>
        <sz val="11"/>
        <color theme="1"/>
        <rFont val="Arial"/>
        <family val="2"/>
      </rPr>
      <t xml:space="preserve">Evidencias del estado actual en los archivos de gestión visitados y las acciones de mejora para las necesidades identificadas.
</t>
    </r>
    <r>
      <rPr>
        <b/>
        <sz val="11"/>
        <color theme="1"/>
        <rFont val="Arial"/>
        <family val="2"/>
      </rPr>
      <t xml:space="preserve">2. </t>
    </r>
    <r>
      <rPr>
        <sz val="11"/>
        <color theme="1"/>
        <rFont val="Arial"/>
        <family val="2"/>
      </rPr>
      <t xml:space="preserve">Muestra representativa con la hoja de control diligenciada y con los primeros 30 a 40 folios del expediente.
</t>
    </r>
  </si>
  <si>
    <r>
      <rPr>
        <b/>
        <sz val="11"/>
        <color theme="1"/>
        <rFont val="Arial"/>
        <family val="2"/>
      </rPr>
      <t xml:space="preserve">30/09/2022.  </t>
    </r>
    <r>
      <rPr>
        <sz val="11"/>
        <color theme="1"/>
        <rFont val="Arial"/>
        <family val="2"/>
      </rPr>
      <t xml:space="preserve">Durante los meses de julio, agosto y septiembre se realizaron 6 visitas de seguimiento a los compromisos establecidos en la primera visita de seguimiento.
Además, se envio comunicación a las UGT con radicado 20226200237883  "Visitas de seguimiento y control a los procesos de gestión documental y aplicación de la Tabla de Retención Documental", las cuales se realizaron por medio del aplicativo teams
</t>
    </r>
    <r>
      <rPr>
        <b/>
        <sz val="11"/>
        <color theme="1"/>
        <rFont val="Arial"/>
        <family val="2"/>
      </rPr>
      <t xml:space="preserve">30/06/2022. </t>
    </r>
    <r>
      <rPr>
        <sz val="11"/>
        <color theme="1"/>
        <rFont val="Arial"/>
        <family val="2"/>
      </rPr>
      <t xml:space="preserve"> Se realizaron visitas de seguimiento a 12 dependencias según lo establecido en el cronograma dispuesto en la Circular 12 "DIRECTRICES PARA EL MANEJO DE ARCHIVOS DE GESTIÓN DE LA AGENCIA NACIONAL DE TIERRAS"</t>
    </r>
  </si>
  <si>
    <r>
      <rPr>
        <b/>
        <sz val="11"/>
        <color theme="1"/>
        <rFont val="Arial"/>
        <family val="2"/>
      </rPr>
      <t xml:space="preserve">30/09/2022.  
30/06/2022. </t>
    </r>
    <r>
      <rPr>
        <sz val="11"/>
        <color theme="1"/>
        <rFont val="Arial"/>
        <family val="2"/>
      </rPr>
      <t xml:space="preserve"> Visitas de seguimiento primer periodo 2022</t>
    </r>
  </si>
  <si>
    <r>
      <rPr>
        <b/>
        <sz val="11"/>
        <color theme="1"/>
        <rFont val="Arial"/>
        <family val="2"/>
      </rPr>
      <t xml:space="preserve">14/10/2022.  </t>
    </r>
    <r>
      <rPr>
        <sz val="11"/>
        <color theme="1"/>
        <rFont val="Arial"/>
        <family val="2"/>
      </rPr>
      <t xml:space="preserve">La Subdirección Administrativa y Financiera - Gestión Documental informó que, durante los meses de julio, agosto y septiembre se realizaron 6 visitas de seguimiento a los compromisos establecidos en la primera visita de seguimiento.
Además, se envío comunicación a las UGT con radicado 20226200237883  "Visitas de seguimiento y control a los procesos de gestión documental y aplicación de la Tabla de Retención Documental", las cuales se realizaron por medio del aplicativo Teams.
Frente a lo enunciado se observó lo siguiente:
</t>
    </r>
    <r>
      <rPr>
        <b/>
        <sz val="11"/>
        <color theme="1"/>
        <rFont val="Arial"/>
        <family val="2"/>
      </rPr>
      <t>ACTAS DE SEGUIMIENTO A LOS COMPROMISOS:</t>
    </r>
    <r>
      <rPr>
        <sz val="11"/>
        <color theme="1"/>
        <rFont val="Arial"/>
        <family val="2"/>
      </rPr>
      <t xml:space="preserve">
Acta No. 13 del 27/07/2022, mediante la cual se realizó seguimiento y control a la Dirección General a la visita del 20/05/2022.
Acta No. 14 del 03/08/2022, mediante la cual se realizó seguimiento y control a la Oficina Jurídica a la visita del 20/05/2022, quedando como compromiso por parte de la Oficina Jurídica la foliación y levantamiento de inventario de los expedientes correspondientes a la vigencia 2017. 
Acta No. 16 del 12/08/2022, mediante la cual se realizó seguimiento y control a la Oficina de planeación a la visita del 01/06/2022,  quedando el compromiso por parte de la Oficina de Planeación a realizar proceso de foliación y hoja de control a los 6 expedientes faltantes, para la próxima visita que se llevara a cabo en el mes de noviembre.
Acta No. 26 del 07/09/2022, mediante la cual se realizó seguimiento y control a la Oficina del Inspector de Tierras a la visita del 2005/2022,  quedando la siguiente observación "</t>
    </r>
    <r>
      <rPr>
        <i/>
        <sz val="11"/>
        <color theme="1"/>
        <rFont val="Arial"/>
        <family val="2"/>
      </rPr>
      <t>La dependencia no se compromete a nada teniendo en cuenta que no cuentan con personal para realizar los procesos de organización documental</t>
    </r>
    <r>
      <rPr>
        <sz val="11"/>
        <color theme="1"/>
        <rFont val="Arial"/>
        <family val="2"/>
      </rPr>
      <t xml:space="preserve">".  Sin listado de asistencias.
Frente a las dependencias que expresaron no poder adelantar los procesos de organización documental, se sugiere a la Subdirección Administrativa y Financiera - Gestión Documental a ver uso del Comité de Desarrollo Administrativo a fin de poner en conocimiento dichas situaciones, para que la Alta Dirección tome las decisiones correspondientes.
</t>
    </r>
    <r>
      <rPr>
        <b/>
        <sz val="11"/>
        <color theme="1"/>
        <rFont val="Arial"/>
        <family val="2"/>
      </rPr>
      <t>ACTAS DE SEGUIMIENTO Y CONTROL PARA IDENTIFICAR LOS AVANCES DE ORGANIZACIÓN DOCUMENTAL:</t>
    </r>
    <r>
      <rPr>
        <sz val="11"/>
        <color theme="1"/>
        <rFont val="Arial"/>
        <family val="2"/>
      </rPr>
      <t xml:space="preserve">
Acta No. 18 del 22/08/2022,  visita de seguimiento a la UGT Centro.
Acta No. 19 del 22/08/2022, visita de seguimiento a la UGT Nororiente.
Acta No. 21 del 24/08/2022, visita de seguimiento a la UGT Suroccidente.
Acta No. 22 del 24/08/2022, visita de seguimiento a la UGT Occidente.
Acta No. 23del 26/08/2022, visita de seguimiento a la UGT Oriente.
Acta No. 24 del 26/08/2022, visita de seguimiento a la UGT Amazonia.
Acta No. 26 del 30/08/2022, visita de seguimiento a la UGT Caribe.
Acta No. 25 del 29/08/2022, visita de seguimiento a la UGT Noroccidente.  Sin listado de asistencia.
Acta No. 20 del 29408/2022, visita de seguimiento a la UGT Suroccidente.  Sin listado de asistencia.
Por otra parte, se allegaron los formatos de visitas de seguimiento de la UGT Caribe, Nororiente, Occidente, Oriente, Suroccidente, Amazonia, Antioquia - Eje Cafetero y Choco, Centro, Noroccidente.
A fin de dar avance físico a la acción, es necesario se realice mesa de trabajo a fin de aclarar los requerimientos de evidencias realizados por la Oficina de Control, dado que estos siguen sin ser subsanados.
</t>
    </r>
    <r>
      <rPr>
        <b/>
        <sz val="11"/>
        <color theme="1"/>
        <rFont val="Arial"/>
        <family val="2"/>
      </rPr>
      <t xml:space="preserve">
19/07/2022. </t>
    </r>
    <r>
      <rPr>
        <sz val="11"/>
        <color theme="1"/>
        <rFont val="Arial"/>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</si>
  <si>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rFont val="Arial"/>
        <family val="2"/>
      </rPr>
      <t>Hallazgo 5.  Organización de Historias Laborales</t>
    </r>
    <r>
      <rPr>
        <sz val="11"/>
        <rFont val="Arial"/>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</si>
  <si>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family val="2"/>
      </rPr>
      <t>".
Respecto al seguimiento a la adecuada conservación y control de los expedientes de historias la laborales, el informe en mención señala que "</t>
    </r>
    <r>
      <rPr>
        <i/>
        <sz val="11"/>
        <color theme="1"/>
        <rFont val="Arial"/>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family val="2"/>
      </rPr>
      <t>".
Se recomienda agilizar el diligenciamiento de las hojas de control de las 97 historias laborales.</t>
    </r>
  </si>
  <si>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family val="2"/>
      </rPr>
      <t xml:space="preserve">1. </t>
    </r>
    <r>
      <rPr>
        <sz val="11"/>
        <color theme="1"/>
        <rFont val="Arial"/>
        <family val="2"/>
      </rPr>
      <t>"</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family val="2"/>
      </rPr>
      <t xml:space="preserve">".
</t>
    </r>
    <r>
      <rPr>
        <b/>
        <sz val="11"/>
        <color theme="1"/>
        <rFont val="Arial"/>
        <family val="2"/>
      </rPr>
      <t>2.</t>
    </r>
    <r>
      <rPr>
        <sz val="11"/>
        <color theme="1"/>
        <rFont val="Arial"/>
        <family val="2"/>
      </rPr>
      <t xml:space="preserve"> "</t>
    </r>
    <r>
      <rPr>
        <i/>
        <sz val="11"/>
        <color theme="1"/>
        <rFont val="Arial"/>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t>
    </r>
    <r>
      <rPr>
        <b/>
        <sz val="11"/>
        <color theme="1"/>
        <rFont val="Arial"/>
        <family val="2"/>
      </rPr>
      <t>3.</t>
    </r>
    <r>
      <rPr>
        <sz val="11"/>
        <color theme="1"/>
        <rFont val="Arial"/>
        <family val="2"/>
      </rPr>
      <t xml:space="preserve"> "</t>
    </r>
    <r>
      <rPr>
        <i/>
        <sz val="11"/>
        <color theme="1"/>
        <rFont val="Arial"/>
        <family val="2"/>
      </rPr>
      <t>Los instrumentos de descripción permiten la ubicación y recuperación de la información</t>
    </r>
    <r>
      <rPr>
        <sz val="11"/>
        <color theme="1"/>
        <rFont val="Arial"/>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</si>
  <si>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La Oficina de Control Interno recomienda a la Subdirección de Talento Humano, adelantar las actividades de gestión documental en las 9 historias laborales pendientes. </t>
    </r>
  </si>
  <si>
    <r>
      <t>En cuanto a la efectividad de las acciones implementadas, la Oficina de Control Interno realizó auditoría a la gestión documental de la Agencia, la cual presentó el siguiente resultado:
(...) "</t>
    </r>
    <r>
      <rPr>
        <b/>
        <i/>
        <sz val="11"/>
        <color theme="1"/>
        <rFont val="Arial"/>
        <family val="2"/>
      </rPr>
      <t>No Conformidad No. 4</t>
    </r>
    <r>
      <rPr>
        <i/>
        <sz val="11"/>
        <color theme="1"/>
        <rFont val="Arial"/>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</si>
  <si>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family val="2"/>
      </rPr>
      <t>Conclusión:</t>
    </r>
    <r>
      <rPr>
        <sz val="11"/>
        <color theme="1"/>
        <rFont val="Arial"/>
        <family val="2"/>
      </rPr>
      <t xml:space="preserve"> el hallazgo no se da por superado.</t>
    </r>
  </si>
  <si>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family val="2"/>
      </rPr>
      <t xml:space="preserve">Conclusión: </t>
    </r>
    <r>
      <rPr>
        <sz val="11"/>
        <color theme="1"/>
        <rFont val="Arial"/>
        <family val="2"/>
      </rPr>
      <t>Hallazgo no se da por superado</t>
    </r>
  </si>
  <si>
    <r>
      <rPr>
        <b/>
        <sz val="11"/>
        <color theme="1"/>
        <rFont val="Arial"/>
        <family val="2"/>
      </rPr>
      <t xml:space="preserve">08/11/2021  </t>
    </r>
    <r>
      <rPr>
        <sz val="11"/>
        <color theme="1"/>
        <rFont val="Arial"/>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family val="2"/>
      </rPr>
      <t xml:space="preserve">
17/06/2021  Actividad en términos</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</si>
  <si>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r>
      <rPr>
        <b/>
        <sz val="11"/>
        <color theme="1"/>
        <rFont val="Arial"/>
        <family val="2"/>
      </rPr>
      <t xml:space="preserve">26/05/2022. </t>
    </r>
    <r>
      <rPr>
        <sz val="11"/>
        <color theme="1"/>
        <rFont val="Arial"/>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</si>
  <si>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r>
      <rPr>
        <b/>
        <sz val="11"/>
        <color theme="1"/>
        <rFont val="Arial"/>
        <family val="2"/>
      </rPr>
      <t xml:space="preserve">30/09/2022. </t>
    </r>
    <r>
      <rPr>
        <sz val="11"/>
        <color theme="1"/>
        <rFont val="Arial"/>
        <family val="2"/>
      </rPr>
      <t xml:space="preserve"> En el mes de septiembre se envío comunicación a todas las dependencias con radicado 20226200282343, solicitando evidencias de avances en procesos de organización documental.
Ademas, se envio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t>
    </r>
    <r>
      <rPr>
        <b/>
        <sz val="11"/>
        <color theme="1"/>
        <rFont val="Arial"/>
        <family val="2"/>
      </rPr>
      <t xml:space="preserve">30/06/2022. </t>
    </r>
    <r>
      <rPr>
        <sz val="11"/>
        <color theme="1"/>
        <rFont val="Arial"/>
        <family val="2"/>
      </rPr>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r>
  </si>
  <si>
    <r>
      <rPr>
        <b/>
        <sz val="11"/>
        <color theme="1"/>
        <rFont val="Arial"/>
        <family val="2"/>
      </rPr>
      <t>30/09/2022</t>
    </r>
    <r>
      <rPr>
        <sz val="11"/>
        <color theme="1"/>
        <rFont val="Arial"/>
        <family val="2"/>
      </rPr>
      <t xml:space="preserve">.
</t>
    </r>
    <r>
      <rPr>
        <b/>
        <sz val="11"/>
        <color theme="1"/>
        <rFont val="Arial"/>
        <family val="2"/>
      </rPr>
      <t>30/06/2022</t>
    </r>
    <r>
      <rPr>
        <sz val="11"/>
        <color theme="1"/>
        <rFont val="Arial"/>
        <family val="2"/>
      </rPr>
      <t xml:space="preserve">.  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r>
  </si>
  <si>
    <r>
      <rPr>
        <b/>
        <sz val="11"/>
        <color theme="1"/>
        <rFont val="Arial"/>
        <family val="2"/>
      </rPr>
      <t xml:space="preserve">14/10/2022. </t>
    </r>
    <r>
      <rPr>
        <sz val="11"/>
        <color theme="1"/>
        <rFont val="Arial"/>
        <family val="2"/>
      </rPr>
      <t xml:space="preserve"> La  Subdirección Administrativa y Financiera - Gestión Documental señaló que, en el mes de septiembre se envío comunicación a todas las dependencias con radicado 20226200282343, solicitando evidencias de avances en procesos de organización documental.
Además, se envío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Frente a lo enunciado,  se informó la intervención de 117 expedientes pertenecientes a 56 Historias Laborales activas y a 61 inactivas.
En atención a los avances de gestión, la acción de mejora reportó avances  relacionados con la gestión de 117 de las 439 historial laborales existentes a la fecha, sin embargo, dado al periodo fijado para su ejecución esta  se encuentra incumplida.  Frente a la revisión a cargo de la Oficina de Control para llevar a cabo la correspondientes certificación de la organización de las historias laborales, esta se adelantará en el mes de noviembre.
</t>
    </r>
    <r>
      <rPr>
        <b/>
        <sz val="11"/>
        <color theme="1"/>
        <rFont val="Arial"/>
        <family val="2"/>
      </rPr>
      <t xml:space="preserve">
29/07/2022.  </t>
    </r>
    <r>
      <rPr>
        <sz val="11"/>
        <color theme="1"/>
        <rFont val="Arial"/>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family val="2"/>
      </rPr>
      <t xml:space="preserve">
</t>
    </r>
    <r>
      <rPr>
        <sz val="11"/>
        <color theme="1"/>
        <rFont val="Arial"/>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family val="2"/>
      </rPr>
      <t xml:space="preserve">
28/07/2022.  </t>
    </r>
    <r>
      <rPr>
        <sz val="11"/>
        <color theme="1"/>
        <rFont val="Arial"/>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rótulo.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family val="2"/>
      </rPr>
      <t xml:space="preserve">
19/07/2022. </t>
    </r>
    <r>
      <rPr>
        <sz val="11"/>
        <color theme="1"/>
        <rFont val="Arial"/>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</si>
  <si>
    <r>
      <rPr>
        <b/>
        <sz val="11"/>
        <rFont val="Arial"/>
        <family val="2"/>
      </rPr>
      <t>Hallazgo 6. Sistema Integrado de Conservación (SIC)</t>
    </r>
    <r>
      <rPr>
        <sz val="11"/>
        <rFont val="Arial"/>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</si>
  <si>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family val="2"/>
      </rPr>
      <t>Plan de Conservación Documental,</t>
    </r>
    <r>
      <rPr>
        <sz val="11"/>
        <color indexed="8"/>
        <rFont val="Arial"/>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family val="2"/>
      </rPr>
      <t>Plan de Preservación digital a largo plazo</t>
    </r>
    <r>
      <rPr>
        <sz val="11"/>
        <color indexed="8"/>
        <rFont val="Arial"/>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</si>
  <si>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r>
      <t>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</si>
  <si>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r>
      <t>Con corte al  27/12/2018 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</si>
  <si>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r>
      <t>Tarea ejecutada de acuerdo a los avances reportados con corte al 27/06/2019, a saber "</t>
    </r>
    <r>
      <rPr>
        <i/>
        <sz val="11"/>
        <color theme="1"/>
        <rFont val="Arial"/>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</si>
  <si>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r>
      <t>De acuerdo a los soportes allegados por la Dependencia se observó acta No.20190925 - 1, la cual tuvo como objetivo</t>
    </r>
    <r>
      <rPr>
        <i/>
        <sz val="11"/>
        <color theme="1"/>
        <rFont val="Arial"/>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family val="2"/>
      </rPr>
      <t>“Plan de Preservación Digital a largo Plazo”</t>
    </r>
    <r>
      <rPr>
        <sz val="11"/>
        <color theme="1"/>
        <rFont val="Arial"/>
        <family val="2"/>
      </rPr>
      <t xml:space="preserve"> en los Informes de Seguimiento del Sistema Integrado de Conservación – SIC
</t>
    </r>
  </si>
  <si>
    <r>
      <t xml:space="preserve">Se observó, de acuerdo a los soportes allegados por la dependencia:
</t>
    </r>
    <r>
      <rPr>
        <b/>
        <sz val="11"/>
        <color theme="1"/>
        <rFont val="Arial"/>
        <family val="2"/>
      </rPr>
      <t>1.</t>
    </r>
    <r>
      <rPr>
        <sz val="11"/>
        <color theme="1"/>
        <rFont val="Arial"/>
        <family val="2"/>
      </rPr>
      <t xml:space="preserve"> Ficha técnica ADQBS-F- 007 la cual tiene por objeto</t>
    </r>
    <r>
      <rPr>
        <i/>
        <sz val="11"/>
        <color theme="1"/>
        <rFont val="Arial"/>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family val="2"/>
      </rPr>
      <t xml:space="preserve">
</t>
    </r>
    <r>
      <rPr>
        <b/>
        <sz val="11"/>
        <color theme="1"/>
        <rFont val="Arial"/>
        <family val="2"/>
      </rPr>
      <t>2.</t>
    </r>
    <r>
      <rPr>
        <sz val="11"/>
        <color theme="1"/>
        <rFont val="Arial"/>
        <family val="2"/>
      </rPr>
      <t xml:space="preserve"> Ficha técnica ADQBS-F- 007 la cual tiene por objeto:</t>
    </r>
    <r>
      <rPr>
        <i/>
        <sz val="11"/>
        <color theme="1"/>
        <rFont val="Arial"/>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family val="2"/>
      </rPr>
      <t xml:space="preserve">
</t>
    </r>
    <r>
      <rPr>
        <b/>
        <sz val="11"/>
        <color theme="1"/>
        <rFont val="Arial"/>
        <family val="2"/>
      </rPr>
      <t>3.</t>
    </r>
    <r>
      <rPr>
        <sz val="11"/>
        <color theme="1"/>
        <rFont val="Arial"/>
        <family val="2"/>
      </rPr>
      <t xml:space="preserve">  Ficha técnica ADQBS-F- 007 la cual tiene por objeto: </t>
    </r>
    <r>
      <rPr>
        <i/>
        <sz val="11"/>
        <color theme="1"/>
        <rFont val="Arial"/>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family val="2"/>
      </rPr>
      <t xml:space="preserve">
</t>
    </r>
    <r>
      <rPr>
        <b/>
        <sz val="11"/>
        <color theme="1"/>
        <rFont val="Arial"/>
        <family val="2"/>
      </rPr>
      <t xml:space="preserve">4. </t>
    </r>
    <r>
      <rPr>
        <sz val="11"/>
        <color theme="1"/>
        <rFont val="Arial"/>
        <family val="2"/>
      </rPr>
      <t xml:space="preserve">Formulación de Estudios y Documentos Previos ADQBS-F- 002 del proyecto: </t>
    </r>
    <r>
      <rPr>
        <i/>
        <sz val="11"/>
        <color theme="1"/>
        <rFont val="Arial"/>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</si>
  <si>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r>
      <rPr>
        <b/>
        <sz val="11"/>
        <color theme="1"/>
        <rFont val="Arial"/>
        <family val="2"/>
      </rPr>
      <t>HALLAZGO SUPERADO</t>
    </r>
    <r>
      <rPr>
        <sz val="11"/>
        <color theme="1"/>
        <rFont val="Arial"/>
        <family val="2"/>
      </rPr>
      <t xml:space="preserve"> 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</si>
  <si>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ETAPA DE CONTROL</t>
  </si>
  <si>
    <t xml:space="preserve">RESPUESTA  ANT A LAS OBSERVACIONES DEL AGN 11/05/2018 </t>
  </si>
  <si>
    <t>GESTIÓN REPORTADA POR DEPENDECIA RESPONSABLE DE EJECUCIÓN</t>
  </si>
  <si>
    <t>PRIMER SEGUIMIENTO OFICINA DE CONTROL INTERNO</t>
  </si>
  <si>
    <t>SEGUNDO SEGUIMIENTO OFICINA DE CONTROL INTERNO</t>
  </si>
  <si>
    <t>TERCER SEGUIMIENTO OFICINA DE CONTROL INTERNO</t>
  </si>
  <si>
    <t>CUARTO SEGUIMIENTO OFICINA DE CONTROL INTERNO</t>
  </si>
  <si>
    <t>QUINTO SEGUIMIENTO OFICINA DE CONTROL INTERNO</t>
  </si>
  <si>
    <t>SEXTO SEGUIMIENTO OFICINA DE CONTROL INTERNO</t>
  </si>
  <si>
    <t>SEPTIMO SEGUIMIENTO OFICINA DE CONTROL INTERNO</t>
  </si>
  <si>
    <t>OCTAVO SEGUIMIENTO OFICINA DE CONTROL INTERNO</t>
  </si>
  <si>
    <t>NOVENO SEGUIMIENTO OFICINA DE CONTROL INTERNO</t>
  </si>
  <si>
    <t>DÉCIMO SEGUIMIENTO OFICINA DE CONTROL INTERNO</t>
  </si>
  <si>
    <t>UNDÉCIMO SEGUIMIENTO OFICINA DE CONTROL INTERNO</t>
  </si>
  <si>
    <t>GESTIÓN REPORTADA POR DEPENDECIA RESPONSABLE DE EJECUCIÓN
21/03/2020 AL 20/06/2020</t>
  </si>
  <si>
    <t>GESTIÓN REPORTADA POR DEPENDECIA RESPONSABLE DE EJECUCIÓN
21/12/2019 AL 20/03/2020</t>
  </si>
  <si>
    <t>GESTIÓN REPORTADA POR DEPENDECIA RESPONSABLE DE EJECUCIÓN
21/06/2020 AL 20/09/2020</t>
  </si>
  <si>
    <t>DUODÉCIMO SEGUIMIENTO OFICINA DE CONTROL INTERNO</t>
  </si>
  <si>
    <t>GESTIÓN REPORTADA POR DEPENDECIA RESPONSABLE DE EJECUCIÓN
21/09/2020 AL 20/12/2020</t>
  </si>
  <si>
    <t>DECIMOTERCERO SEGUIMIENTO OFICINA DE CONTROL INTERNO</t>
  </si>
  <si>
    <t>GESTIÓN REPORTADA POR DEPENDECIA RESPONSABLE DE EJECUCIÓN
31/10/2020 AL 30/04/2021</t>
  </si>
  <si>
    <t>Primer Seguimiento PM Visita Vigilancia
27/05/2021</t>
  </si>
  <si>
    <t>GESTIÓN REPORTADA POR DEPENDECIA RESPONSABLE DE EJECUCIÓN
 01/05/2021 AL 31/10/2021</t>
  </si>
  <si>
    <t>Segundo Seguimiento PM Visita Vigilancia
30/11/2021</t>
  </si>
  <si>
    <t>GESTIÓN REPORTADA POR DEPENDECIA RESPONSABLE DE EJECUCIÓN
01/11/2021 AL 30/04/2022</t>
  </si>
  <si>
    <t>Tercer Seguimiento PM Visita Vigilancia
31/05/2022</t>
  </si>
  <si>
    <t>GESTIÓN REPORTADA POR DEPENDECIA RESPONSABLE DE EJECUCIÓN
01/05/2022 AL 31/10/2022</t>
  </si>
  <si>
    <t>Seguimiento PM Visita Vigilancia
30/11/2022</t>
  </si>
  <si>
    <t>Primer Informe PM Visita de Control
20/04/2023</t>
  </si>
  <si>
    <t>Se indaga a la entidad cómo es el trabajo de organización de archivo en las 40 oficinas productoras existentes:
La entidad posee un instructivo de organización de archivos de gestión, en el cual tienen contemplado el expediente hibrido, el cual es generado en la actualidad por el sistema Orfeo; este sistema cuenta con un módulo de correspondencia al día, que permite una conformación primaria de expedientes digitales, no obstante, no genera propiamente un SGDEA. De igual manera, se está implementando la referencia cruzada con unos campos específicos que permiten realizar la correlación con el número de expediente que se genera en Orfeo.
Frente a la hoja de control de los expedientes electrónicos, se añadió una columna donde se especifica el tipo de soporte, es decir, qué es papel y qué es electrónico, con el ánimo de tener muy claro el vínculo; de tal manera, el Orfeo genera la creación del expediente estando este parametrizado a través de las TRD, a su vez las dependencias deben hacer la debida clasificación a sus archivos físicos y en el sistema. En el instructivo se menciona el tema del expediente hibrido y cuál es la asociación que tiene el uno con el otro.
La oficina de Gestión documental ha trabajado articuladamente con Talento Humano respecto del desarrollo del PIC, han incluido capacitaciones sobre el tema específico de la organización documental y se ha contemplado el cómo debería ser el expediente hibrido, con gestión ambiental, se están generando las estrategias para que todos los funcionarios y contratistas de la entidad vean y sepan las diferencias de lo electrónico y lo digital.
La entidad es consciente que no posee un SGDEA con todos sus componentes de expediente electrónico, sin embargo, está apuntando a la gestión documental electrónica, por esta razón en la próxima vigencia (2023) se contratará un profesional experto que inicie la recopilación de las necesidades de la entidad frente a la gestión documental electrónica, a su vez iniciar la planeación para implementar el SGDEA. La entidad posee un sistema de información especifico que es el de tierras, con características transaccionales que se encuentra parametrizado con las TRD, manejando la misma base datos, para que reflejen las actividades cargadas en los dos sistemas.
En la visita se pone de presente cuál es el proceso que se está realizando, en cuanto a la organización documental, y se indica que cada dependencia posee un enlace en gestión documental que le permite llegar un poco más a las dependencias, y se realizó una socialización a un aproximado de 30 personas, para diseñar estrategias de manejo de y procesos de gestión documental. La entidad también se encuentra diseñando una encuesta para identificar la transferencia de conocimiento para los enlaces anteriormente mencionados y que ellos a su vez transmitan a las dependencias que hacen parte.
Se contrató a una persona para que realice el diagnóstico a todas las Unidades de Gestión Territorial – UGT, se identifiquen las tipologías que hacen parte de los expedientes misionales, y se coordinará la recepción de la información a través del operador postal que la entidad posee, para que el acopio se realice en las instalaciones de la bodega para empezar a realizar la completitud de los expedientes.
Se pregunta a la entidad como es el proceso de transferencia primaria en los expedientes; la entidad responde, que por el momento no lo han migrado pues aún no lo tienen conformado totalmente el módulo de conformación de expediente electrónico. La entidad se encuentra en un proceso de actualización de TRD y en esta versión está contemplado el expediente hibrido, la entidad aduce que el AGN emitió un concepto técnico en la vigencia pasada (2021), sobre ese se realizaron ajustes y adicionalmente ajustaron el tipo de formato (físico – electrónico) y tipo deextensión para que esté más articulado con el tema de soporte electrónico y poder contemplar las transferencias secundarias.
Se aclara que la actualización se debe a cambios en la estructura orgánica y por la identificación de los soportes electrónicos, de igual forma por el crecimiento en tipologías documentales, se identificaron series que pertenecen a DDHH y se realizaron los ajustes en memoria descriptiva, cuadro de clasificación y Tabla de Retención.
En la actualidad las tablas se encuentran elaboradas y listas para aprobación ante comité, sin embargo, algunas misionales han mencionado algunas modificaciones porque se comparten actividades y no se tiene claro cuál es la dependencia responsable de una serie documental, la apuesta con esas dependencias es la de poder establecer cuál serie es y a quién realmente le corresponde esa responsabilidad.
También se está verificando y tratando de normalizar de tipologías documentales, por ejemplo, se pueden encontrar más de 50 tipologías de solo una serie. El sistema de información de tierras debe cargar cada tipología y describirla al igual que en el Orfeo, se está realizando la actividad casi como un tipo de tesauro con las dependencias misionales para que quede más normalizado.
Se solicita a la entidad aclaración con respecto al proceso de contratación, con la empresa 472 para la depuración del fondo – INCODER, solo se cuenta con el inventario de 3000 metros lineales que en el transcurso de las vigencias anteriores se realizó. La entidad adelantó un proceso público para contratar una empresa que prestara este servicio y lograra avanzar con el levantamiento del inventario que es por fases: la primera consiste en lograr hacer y/o terminar el inventario, cotejar efectivamente la duplicidad y hacer una unificación de los expedientes en los casos que sea necesarios e intervenirlos, la segunda y la tercera a lo que aplique proceder con el tema de digitalización, para el caso de los expedientes que ya estén cerrados.
(Se solicita la copia de este contrato como evidencia dentro del PMA para realizarle un análisis).
La entidad acota que ya se han reunido con algunos de los representantes de la acción popular y el compromiso fue el del avance para poder avanzar con la información, se realizó un estudio de mercado para ver el aproximado del valor de dicha intervención de 3000 metros lineales es decir la fase 1 que es el levantamiento del inventario, se invitó a cotizar a varias entidades, pero ninguna se comprometía a sacar más de 400 metros, 472 se comprometía con 4000 pero decidimos dejar la meta en 3000 pues es un contrato para ejecutar en 2 meses, debido a que no se cuenta con vigencias futuras. El proceso recién empieza y serán 90 personas en la actividad 7/24. Para el siguiente año se estima contratar de esos 3000 metros lineales, la siguiente fase 2 de intervención y en paralelo la siguiente parte de la fase 1.
Se pregunta a la entidad si los lineamientos técnicos para la intervención del fondo los da la entidad, porque el AGN ha visitado las bodegas del CIPAD donde reposa más información, aunque se supone que ya se entregó todo los misional a la ANT, aún existe mucha información por procesar allá que presuntamente puede llegar a hacer parte de la información que tiene la entidad; la entidad en el momento posee 5.863 metros lineales que están sin intervención y 3.719 metros lineales que hicieron parte de una intervención en otras administraciones, la directriz de la presente administración es que el proceso debe iniciar en enero de la próxima vigencia, pues debe ser público, dependiendo del resultado de la ejecución de este primer contrato. Ya está listo el recurso para terminar el otro año el 100% del levantamiento del inventario de todo lo que se recibió del INCODER. La entidad ofició al PAR-INCODER solicitando que informaran si poseían más información misional y la respuesta fue que NO.
El AGN explica que este asunto es subjetivo pues se sabe que el PAR -INCODER y su contratista Almarchivos, aún poseen información que hace parte de lo misional por ser un fondo acumulado que se está aún clasificando, tanto lo misional de lo administrativo que se va a remitir al Ministerio de Agricultura, así que existe una alta probabilidad de que aparezca información misional que les competa.
Así mismo, la entidad manifiesta que, dado el caso, se tiene estimado es realizar masivamente la fase 1 y 2 en la vigencia 2024, pues los recursos que tienen garantizados son para que la Agencia al cierre del primer año de gobierno. Se está depurando ese fondo y estamos haciendo lo que no se hizo en todos estos años, porque solo se han hecho 3719 metros lineales y la meta es 5863 metros lineales.
El AGN acota que ese es el insumo principal para después llegar a intervenir todo el fondo del INCODER completo, de ahí depende también las transferencias secundarias que se deben hacer al AGN, el problema con esta acción popular es que se desagregaron los expedientes, por un lado, se encuentran historiales de baldíos, adjudicaciones y todo eso hace parte de un solo expediente, por eso es muy importante que la entidad y la supervisora del contrato y desde la Agencia se definan esas tipologías, porque de allí sale todo y todo el problema que existe frente a la adjudicación y con todas los requerimientos de la Corte Constitucional frente a, registrar las adjudicaciones de territorios baldíos aproximadamente desde 1940 aproximadamente.
Ejemplo de lo anterior, se da cuando en los levantamientos de inventarios en estado natural me dicen: correspondencia – correspondencia 92 - correspondencia 95; pero al momento de revisar meticulosamente pueden existir resoluciones de adjudicaciones, comprobantes de egresos, pero la carpeta decía correspondencia. Bajo este panorama, los lineamientos de la agencia deben ser muy claros y precisos para ir identificando esas tipologías documentales.
Desde ya deben estar identificando las series documentales que posee el INCODER y muy importante las adjudicaciones de baldíos, historiales de tierras, todo debe quedar todo en el expediente. Se sabe que el AGN realizó el inventario y desde allí se identificaron las falencias de identificación de series, subseries y tipologías, entonces en una caja se puede encontrar distintos asuntos. Se insiste en que los lineamientos deben ser el insumo principal que les permita saber y decidir, si lo que van encontrando ya lo pueden ir depurando e indicando a qué corresponde, cómo será identificado, pues el AGN ya tiene transferencias secundarias, presuntamente puede pasar que en los dos fondos se encuentre otra parte de esa información.
La entidad responde que ya se encuentran realizando la actividad del levantamiento de los inventarios en estado natural, identificando precisamente la información, pues las consulta por parte de los ciudadanos específicamente en las resoluciones, por eso se le está dando prioridad, dada la coyuntura de la acción popular existente y también teniendo en cuenta que los ciudadanos realizan consultas muy básicas. Es muy difícil ubicar e identificar la información, pues no se puede delimitar la búsqueda para realizar la consulta.
Agrega la entidad que el valor agregado dentro de este levantamiento de inventario es la separación de folios por carpetas, identificándola y subsanando el tema de disgregación de los expedientes para realizar una unificación y así mismo poder atender oportunamente a la ciudadanía. El AGN indica que reposa en el PAR, existe una base de datos en Excel de Resoluciones de adjudicaciones ya identificadas y, se sugiere a la entidad que soliciten esta información pues es necesario que la tengan las tres entidades (ANT, PAR INCODER y AGN). De hecho, todas las entidades que están involucradas en el proceso.
La entidad advierte que posee seis (6) descriptores específicos para la identificación de la información (resoluciones), se sugiere que el inventario documental incluya información más completa aún en estado natural, con datos descriptivos a nivel de unidad documental. También comenta la entidad, que van a tener un equipo de calidad para la verificación de lo intervenido por parte de 472.
Frente a esto el AGN indica la importancia, pues así también se tiene control de la documentación y evitándose pérdidas de algún soporte por parte del operador contratado. Se sugiere que la persona a cargo del área de gestión documental sea un profesional de planta esto debido a que en las diferentes reuniones a las que se han realizado por diversos motivos siempre ha estado alguien diferente y se pierde la continuidad del trabajo que se realiza. La entidad responde que, se está trabajando en ello.
Conclusiones: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trimestral:
No se da por superado el hallazgo.</t>
  </si>
  <si>
    <t>Indica la entidad que existen 439 expedientes de Historias Laborales entre activas e inactivas de las cuales el avance en organización es del 14.5%, correspondiendo a 64 expedientes con todos los procesos (ordenación, foliación, inventarios, descripción).
Se pregunta a la entidad cómo se está adelantando la organización de los expedientes, y se explica que el área de Talento Humano posee una profesional y un técnico para esta actividad. Se han realizado mesas de trabajo para la verificación de las actividades, las cuales se encuentran descritas en el instructivo de organización documental.
El AGN indica que se deben reportar y remitir evidencias del proceso de organización de los 64 expedientes para el primer informe trimestral.
Conclusión: No se da por superado el hallazgo.</t>
  </si>
  <si>
    <t>05/01/2023
30/10/2020</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</si>
  <si>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
El AGN a través del Acta de Vigilancia del 30/10/2020 dio por superado el hallazgo.</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</si>
  <si>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</si>
  <si>
    <t>No aplica, hallazgo fue dado por superado por el AGN en el marco del tercer segumiento al plan de mejoramiento - etapa de vigilancia mediante el radicado orfeo ANT 20226200915182 del 08/08/2022.</t>
  </si>
  <si>
    <t>No. RADICADO
ANT</t>
  </si>
  <si>
    <t>El AGN a través del Acta de Vigilancia del 30/10/2020 dio por superado el hallazgo, con la siguientes recomendación, a saber:
"Se recomienda que en cada vigencia en el Plan Institucional de Capacitación se encuentren integrados los temas de Gestión Documental".
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</si>
  <si>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30/10/2020
22/07/2019</t>
  </si>
  <si>
    <t xml:space="preserve">
20196200766742</t>
  </si>
  <si>
    <t>GESTIÓN PM DEL ETAPA DE INSPECCIÓN
DEPENDENCIA RESPONSABLE DE EJECUCIÓN</t>
  </si>
  <si>
    <t>PRIMER SEGUIMIENTO PM ETAPA DE INSPECCIÓN
OFICINA DE CONTROL INTERNO</t>
  </si>
  <si>
    <t>SEGUNDO SEGUIMIENTO PM ETAPA DE INSPECCIÓN
OFICINA DE CONTROL INTERNO</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</si>
  <si>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Se adelantaron mesas de trabajo con las diferentes áreas.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</si>
  <si>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Matriz de Seguimiento 2017 y primer trimestre 2018
</t>
  </si>
  <si>
    <t>Contratación
Contabilidad
Gestión Documental</t>
  </si>
  <si>
    <t>Deficiencias en la vigilancia y control en la supervisión - Convenios
Debilidades en la información contable registrada en cierre de vigencia - Convenios
Debilidades en la conformación de los archivos de gestión - Expedientes Contractuales</t>
  </si>
  <si>
    <t>Acta No. 01 del 29/03/2023 sesión Comité Institucional de Coordinación de Control Interno - CICCI.</t>
  </si>
  <si>
    <t>Suministrar a la Subdirección de Sistemas de Información de tierras, la información de  los aspirantes y beneficiarios de las formalizaciones en Comunidades Indígenas en el Fondo de Tierras, a fin de que sea caracterizada en el RESO.</t>
  </si>
  <si>
    <t>Comunicación del reporte mensual de los beneficiarios de las formalizaciones en Comunidades Indígenas.</t>
  </si>
  <si>
    <t>Base de datos comunicada</t>
  </si>
  <si>
    <t xml:space="preserve">Comunicar la disponibilidad de la información en el SIT de las solicitudes registradas (aspirantes) para la formalización de Comunidades Indígenas.
</t>
  </si>
  <si>
    <t>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</si>
  <si>
    <t>La Dirección de Acceso a Tierras mediante memorando 20234000077403 del 22/03/2023 solicitó la ampliación del plazo de ejecuciónde la acción de mejora establecida.  Lo anterior, fue analizado y aprobado por el Comité Institucional de Coordinación de Control Interno en sesión del 29/03/2023.</t>
  </si>
  <si>
    <t>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</si>
  <si>
    <r>
      <rPr>
        <b/>
        <sz val="11"/>
        <rFont val="Arial"/>
        <family val="2"/>
      </rPr>
      <t xml:space="preserve">03/04/2023.  </t>
    </r>
    <r>
      <rPr>
        <sz val="11"/>
        <rFont val="Arial"/>
        <family val="2"/>
      </rPr>
      <t>La acción de mejora se encuentra planificada para ejecución en el periodo comprendido del 1/03/2023 al 31/12/2023.</t>
    </r>
  </si>
  <si>
    <t xml:space="preserve">La accion de mejora se encuentra dentro de los terminos, tiene fecha de incio 1/03/2023 y fecha de terminacion 31/12/2023. </t>
  </si>
  <si>
    <t>En el mes de marzo se realiza la socializacion del Procedimiento actualizado, socializacion realzada por Teams,  se adjunta evidencias</t>
  </si>
  <si>
    <r>
      <rPr>
        <b/>
        <sz val="11"/>
        <color theme="1"/>
        <rFont val="Arial"/>
        <family val="2"/>
      </rPr>
      <t>18/01/2023.</t>
    </r>
    <r>
      <rPr>
        <sz val="11"/>
        <color theme="1"/>
        <rFont val="Arial"/>
        <family val="2"/>
      </rPr>
      <t xml:space="preserve"> La Subdirección de Procesos Agrarios y Gestión Jurídica de Tierras en el marco del seguimiento de evaluación del Plan de Mejoramiento Institucional, remitió informe de “ARCHIPIÉLAGOS DE NUESTRA SEÑORA DEL ROSARIO Y SAN BERNARDO”. 
El documento contiene Rutas de la actuación administrativa, naturaleza jurídica de las islas nacionales; fundamento legal y reglamentario del procedimiento de recuperación de baldíos sobre las islas; Distribución de competencias para la recuperación de los bienes baldíos indebidamente ocupados, Entrega formal a la Dirección de Acceso a Tierras, Avances en las rutas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aspectos jurídicos y catastrales comunes a los predios, situación jurídica y de tenencia de los predios, Sobre procesos de recuperación de baldíos provenientes de Incidir impulsados por la ANT, Actos administrativos de ejecución que incorporan levantamientos topográficos y tramites de comunicación, registro y remisión a Acceso a Tierras.
Realizada la verificación del documento final, se observa que fueron incluidos temas importantes que se relacionan con la situación jurídica y de tenencia de los predios, aspectos catastrales, la asignación de roles o competencias en el trámite de recuperación, además de las funciones que le asisten a la Dirección de Acceso a Tierras, así como tramites de comunicación y actos administrativos de ejecución, puntos que ayudan a fortalecer los aspectos descritos en la actividad.
En el documento se relacionan, además, las actuaciones adelantadas por el Incidir y por la ANT frente a cada predio, las resoluciones finales expedidas y el estado procesal.
También se observa que fueron incluidos los logos empleados por la ANT en los documentos internos y externos y una portada indicando el tipo de documento, nombre, dependencia, año, lo que permitió formalizar el documento. 
Lo anterior, permite inferir el cumplimiento de la acción, toda vez que se realizó el informe teniendo en cuenta cada uno de los puntos que fueron descritos en la actividad. 
Verificación adelantada por la contratista Eliana Paola Castro Arrieta.</t>
    </r>
  </si>
  <si>
    <r>
      <rPr>
        <b/>
        <sz val="11"/>
        <color theme="1"/>
        <rFont val="Arial"/>
        <family val="2"/>
      </rPr>
      <t>18/01/2023.</t>
    </r>
    <r>
      <rPr>
        <sz val="11"/>
        <color theme="1"/>
        <rFont val="Arial"/>
        <family val="2"/>
      </rPr>
      <t xml:space="preserve"> La dependencia dispuso los soportes de gestión correspondientes al primer avance del informe de seguimiento concerniente a la organización de la serie Contratos así:
 Informe de seguimiento a la organización documental (avance de las actividades técnicas operativas de organización documental conforme a lo identificado en el Diagnóstico de la serie documental “CONTRATOS”)
 Archivo Excel con las formas ADMBS-F-018 Forma Rotulo Caja V3
 Evidencia fotográfica de las cajas X200 intervenidas
 Correo remitiendo al responsable de la gestión documental de la Entidad el FUID correspondiente a la serie CONTRATOS vigencia 2016 para transferencia parcial.
De acuerdo al cronograma propuesto por la dependencia, la Oficina de Control Interno observó el cumplimiento de las actividades definidas en dicho instrumento con corte a 31//12/2023. 
La Oficina de Control Interno recomienda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inició está programado desde el 01/10/2022.  
Verificación realizada por el contratista Sergio Alejandro Matiz Parra.</t>
    </r>
  </si>
  <si>
    <t xml:space="preserve">Deficiencias en la vigilancia y control en la supervisión - Convenios
Debilidades en la conformación de los archivos de gestión - Expedientes Contractuales
</t>
  </si>
  <si>
    <r>
      <t xml:space="preserve">31/03/2023 </t>
    </r>
    <r>
      <rPr>
        <sz val="11"/>
        <rFont val="Arial"/>
        <family val="2"/>
      </rPr>
      <t>Durante el periodo en mención se realizó la acualización del manual contable del cual fue revisada la pieza comunicativa la ultima semana del mes de febrero y fue socializada a través de los correos electronicos de todos los funcionarios de la ANT el 10 de marzo y el 17 de marzo de 2023.</t>
    </r>
  </si>
  <si>
    <r>
      <t xml:space="preserve">31/03/2023 </t>
    </r>
    <r>
      <rPr>
        <sz val="11"/>
        <rFont val="Arial"/>
        <family val="2"/>
      </rPr>
      <t xml:space="preserve">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t>
    </r>
  </si>
  <si>
    <r>
      <rPr>
        <b/>
        <sz val="11"/>
        <rFont val="Arial"/>
        <family val="2"/>
      </rPr>
      <t xml:space="preserve">31/03/2023 </t>
    </r>
    <r>
      <rPr>
        <sz val="11"/>
        <rFont val="Arial"/>
        <family val="2"/>
      </rPr>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convenios.Se adjunta como evidencia: Pantallazo correo electrónico masivo, presentaciones utilizadas en formato PDF.</t>
    </r>
  </si>
  <si>
    <r>
      <rPr>
        <b/>
        <sz val="11"/>
        <rFont val="Arial"/>
        <family val="2"/>
      </rPr>
      <t xml:space="preserve">31/03/2023 </t>
    </r>
    <r>
      <rPr>
        <sz val="11"/>
        <rFont val="Arial"/>
        <family val="2"/>
      </rPr>
      <t>A este corte tenemos un avance de 4 actas de las 6 planeadas es decir un avance del 66%, dichas actas corresponden a mesas de seguimiento a los recursos para compra de predios, y nos encontramos con un buen ritmo de ejecución para el cumplimiento de estas mesas</t>
    </r>
  </si>
  <si>
    <r>
      <t xml:space="preserve">31/03/2023 </t>
    </r>
    <r>
      <rPr>
        <sz val="11"/>
        <rFont val="Arial"/>
        <family val="2"/>
      </rPr>
      <t>A este corte tenemos un avance de 3 actas de las 6 planeadas es decir un avance del 50%, dichas actas corresponden a mesas de seguimiento sobre los avances de la demanda instaurada por la ANT sobre el acuerdo de pago 002-08 del extinto INCODER</t>
    </r>
  </si>
  <si>
    <r>
      <t xml:space="preserve">31/03/2023 </t>
    </r>
    <r>
      <rPr>
        <sz val="11"/>
        <rFont val="Arial"/>
        <family val="2"/>
      </rPr>
      <t>A este corte tenemos un avance de 7 actas de las 12 planeadas es decir un avance del 58%, mesas de seguimiento a la ejecución presupuestal con las Dependencias ejecutoras del presupuesto</t>
    </r>
  </si>
  <si>
    <r>
      <t xml:space="preserve">31/03/2023 </t>
    </r>
    <r>
      <rPr>
        <sz val="11"/>
        <rFont val="Arial"/>
        <family val="2"/>
      </rPr>
      <t>A este corte tenemos un avance de 7 seguimientos de las 12 planeadas es decir un avance del 58%, de seguimientos a la ejecución de los recursos solicitados en el PAC a través de comunicaciones mensuales.</t>
    </r>
  </si>
  <si>
    <t>Como avance de gestión,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</si>
  <si>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gestión, se presenta avance del segundo informe semestral de estado del proceso de liquidación judicial, así como la relación de reintegración de rendimientos financieros realizados al período de evaluación.</t>
  </si>
  <si>
    <t>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t>
  </si>
  <si>
    <t xml:space="preserve">30/03/2023.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patrimonales, los cuales fueron comunicados a la Subdirección Administrativa y Financiera con el memorando No. 20234300018673 con el fin de realizar los registros en las cuentas contables del Fondo de Tierras. 
</t>
  </si>
  <si>
    <t>30/03/2023.La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t>
  </si>
  <si>
    <t>30/03/2023.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</si>
  <si>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 xml:space="preserve">Para el primer trimestre la Subdirección de Acceso a Tierras por Demanda y Descongestión (SATDD) ha venido trabajando con la Subdirección de Sistemas de la Información (SSI)sobre el estado actual del desarrollo en el Sistema Integrado de Tierras (SIT) del módulo de baldíos persona natural el cual es de suma importancia para cumplir esta acción de mejora debido a que para poder actualizar los expedientes es necesario tener el funcionamiento total del módulo,  el cual esta en siguiente estado: 42% que ya se encuentra en producción, 44% en desarrollo y  13% en pruebas. Sin embargo, la SSI no ha brindado una fecha especifica de cuando van a entregar el modulo en total funcionamiento. </t>
  </si>
  <si>
    <t>Para esta acción de mejora se tuvo en cuenta un nuevo análisis realizado en el mes de marzo de las matrices internas del rezago y de títulos por parte de los ingenieros de la Subdirección de Acceso a Tierras por Demanda y Descongestión, lo cual arrojo un total de 37.732 resoluciones de adjudicación a persona natural expedidas por INCODER en el periodo comprendido entre 2009 a 2015, las cuales ya se encuentran debidamente registradas en las ORIP.</t>
  </si>
  <si>
    <t xml:space="preserve">30/03/2023. Se reporta que una vez revisadas las carpetas entregadas por el INCODER, se evidencia que no correspondían a 212, sino 238 respecto de 130 predios baldíos, sobre los cuales ya se adelantó una primera fase la cual consiste en cambio de carpeta, rotulación del expediente, organización cronológica de la documentación, eliminación de documents duplicados y hoja de control. 
No obstante, está en proceso la segunda fase tendiente a la verificación de la documentación que reposa en el sistema integrado de gestión documental en contraste con el expediente físico, para su respectiva foliación y actualización de hoja de control con la información que reposa digital, frente a los cuales me permito reportar que sobre 26 de los 238 ya se encuentran completos. 
Las 238 carpetas físicas se encuentran a disposición para su verificación en la Subdirección de Administración de Tierras de la Nación. 
De otra parte, en el comité de cartera llevado a cabo el 29 de marzo de 2023, se solicitó la prórroga del plazo para cumplir con la segunda fase, para la verificación de la documentación en el sistema integrado de gestión documental. </t>
  </si>
  <si>
    <t xml:space="preserve">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t>
  </si>
  <si>
    <t xml:space="preserve">En término. Se realiza avance de 11 procesos, los cuales corresponden a  29 tomos, de los predios:
Revocatoria Los Cocos - Revocatoria La Partida - Revocatoria El Dolar Y El Pedregal - Revocatoria-El Refugio (Tocaima) - Revocatoria Laguna Vieja - Revocatoria Las Vegas - Revocatoria los venados - Revocatora Agrado I,II,III - Revocatoria Danna Lucia - Revocatoria La Fortuna I y II - Revocatoria El Milagro
Revocatoria La Cabaña de Juancho -  Revocatoria Altamizal -  Revocatoria Flor Amarilla - Revocatoria Agua Linda - El Jazmin y Villa Maria Parcela No. 16 ( Pajonal ) - Lote Urbano - Lote Urbano - La Perla - La Cumbre y la Rivera - La Bodega - Recuerdos del pasado - Loma de las Florez - EE Altamira - Napoles
El Coco, la Mesa y Pekin - San Rafael - Cerrito - San Pablo - Revocatoria-El Rubi.
Se anexa los 20 primeros folios por cada expediente y las respectivas hojas de control completas como  repoarán el los expedientes.
</t>
  </si>
  <si>
    <t>30/03/2023.  La acción de mejora está planificada para inicio el 1/11/2023</t>
  </si>
  <si>
    <t xml:space="preserve">30/03/2023 La Subdirección de Administración de Tierras de la Nación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t>
  </si>
  <si>
    <t>30/03/2023 la acción de mejora se encuentra dentro de términos y vence el 1 de julio de 2023.</t>
  </si>
  <si>
    <t>30/03/2023 Mediante el numeral 5 del artículo 7 de la Resolución 20231030014576 del 17 de febrero de 2023 "Por medio de la cual se efectuan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t>
  </si>
  <si>
    <t>30/03/2023 la acción de mejora se encuentra dentro de términos y vence el 1 de abril de 2023.</t>
  </si>
  <si>
    <t>30/03/2023 La Subdirección de Administración de Tierras de la Nación ha elaborado 34 estudios de títulos de predios transferidos por el INCODER a la ANT mediante Actas de Transferencia de los cuales se estableció que 23 se deben soliictar actualizar la titutlaridad mediante Acto Administrativo y 11 deben salir del patrimonio de la Entidad por encontrarse que no procede la incoporación.</t>
  </si>
  <si>
    <t>Para esta acción de mejora la Subdirección de Acceso a Tierras por Demanda y Descongestión realizo un estudio de cargas para saber la cantidad de personas necesarias para la digitalización y organización de los expedientes de Bienes Fiscales Patrimoniales. Ahora bien inicialmente van hacer 6 gestores documentales los cuales se les entregara un total de 17 cajas cada una con 5 carpetas lo cual da un total 85 expedientes de los predios denominados "Jalisco y Mi Mazatlán I, II y III" que es el predio escogido para empezar con la labor de entrega al archivo de la ANT. Este predio fue seleccionado debido a que ya esta culminada la labor de adjudicación.</t>
  </si>
  <si>
    <t>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t>
  </si>
  <si>
    <t>Acción modificada, en la sesión del Comité Institucional de Coordinación de Control Interno realizado el 29/03/2023, fue aprobada la modificación de la acción de mejora y el tiempo de ejecución, actividade que se empezará a ejecutar a partir del mes de mayo del 2023.</t>
  </si>
  <si>
    <t>Acción en términos,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t>
  </si>
  <si>
    <t xml:space="preserve">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respecitvos Planes Operativos conciliados con la ejecución presupuestal registrada en los estados financieros de la ANT.
</t>
  </si>
  <si>
    <t>30/03/2023.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módulo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</si>
  <si>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El 16 de septiembre se participó de la capacitación en todo lo referente a las tablas de Retención y se profundizó en los temas del FNA, todo lo que refiere a la organización de los expedientes de la SATDD. El 27 de septiembre se realizó capacitación en organización documental de expedientes reconstruidos, también se realiza la capacitación el 5 de diciembre 2022. Se se anexan las evidencias tales como, listado de aistencia presentación de la reunión y las TAR revisadas.</t>
  </si>
  <si>
    <r>
      <rPr>
        <b/>
        <sz val="11"/>
        <rFont val="Arial"/>
        <family val="2"/>
      </rPr>
      <t xml:space="preserve">14/04/2023.  </t>
    </r>
    <r>
      <rPr>
        <sz val="11"/>
        <rFont val="Arial"/>
        <family val="2"/>
      </rPr>
      <t>Acción planificada para ejecución en el periodo comprendido del 30/04/2023 al 30/04/2024.</t>
    </r>
  </si>
  <si>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</si>
  <si>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El inventario del fondo de tierras no registra el valor del predio.</t>
  </si>
  <si>
    <r>
      <rPr>
        <b/>
        <sz val="11"/>
        <rFont val="Arial"/>
        <family val="2"/>
      </rPr>
      <t xml:space="preserve">19/04/2023. </t>
    </r>
    <r>
      <rPr>
        <sz val="11"/>
        <rFont val="Arial"/>
        <family val="2"/>
      </rPr>
      <t xml:space="preserve">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se observó lo siguiente:
</t>
    </r>
    <r>
      <rPr>
        <b/>
        <sz val="11"/>
        <rFont val="Arial"/>
        <family val="2"/>
      </rPr>
      <t>Acta No. 2 del 24/03/2023</t>
    </r>
    <r>
      <rPr>
        <sz val="11"/>
        <rFont val="Arial"/>
        <family val="2"/>
      </rPr>
      <t xml:space="preserve">, La acción de mejora se encuentra en términos, seguimiento a la obligación de hacer contenida en el acuerdo de pago correspondiente al contrato No 002 de 2008 – predio Terreno Baldío Sin Nombre Conocido.
La acción de mejora se encuentra en términos, su finalización está programada para el 31/12/2023.  Con corte al periodo evaluado, se observaron avances de gestión documentados relacionados con 2 actas de seguimiento a la obligación de hacer contenida en el acuerdo de pago correspondiente al contrato No 002 de 2008 – predio Terreno Baldío Sin Nombre Conocido.
</t>
    </r>
  </si>
  <si>
    <r>
      <rPr>
        <b/>
        <sz val="11"/>
        <rFont val="Arial"/>
        <family val="2"/>
      </rPr>
      <t xml:space="preserve">19/04/2023. </t>
    </r>
    <r>
      <rPr>
        <sz val="11"/>
        <rFont val="Arial"/>
        <family val="2"/>
      </rPr>
      <t xml:space="preserve"> La Subdirección Administrativa y Financiera indicó que,  durante el periodo en mención se realizó la actualización del manual contable del cual fue revisada la pieza comunicativa la ultima semana del mes de febrero y fue socializada a través de los correos electrónicos de todos los funcionarios de la ANT el 10 de marzo y el 17 de marzo de 2023.
Respecto a lo enunciado, se observaron 2 piezas comunicativas remitidas mediante correos electrónicos del 10 y 17 de marzo, indicando que los numerales, 4.5.5 Conciliaciones de convenios interadministrativos de asociación y cooperación, 5.1.2 Cuentas por cobrar y 5.1.5.2 Apostes en convenios de cooperación e Interadministrativos, surtieron modificación, así como, se realizaron las siguientes inclusiones 4.5.6 Conciliaciones de iniciativas comunitarias y 5.1.2.1 Cartera Islas del Rosario y San Bernardo.  
Por otra parte, es preciso indicar que la SAF de acuerdo al Acta No. 1 del 08/03/2023 Socialización del Manual de Políticas Contables en lo relacionado al numeral 5.1.5.2 Aportes en Convenios de Cooperación e Interadministrativos.
En atención a los avances de gestión y evidencias aportadas, la acción de mejora presentó cumplimiento, toda vez que, se observó la socialización del Manual de Política Contable.  Se recomienda adelantar capacitaciones permanentes sobre el mismo.</t>
    </r>
  </si>
  <si>
    <r>
      <rPr>
        <b/>
        <sz val="11"/>
        <rFont val="Arial"/>
        <family val="2"/>
      </rPr>
      <t xml:space="preserve">19/04/2023.  </t>
    </r>
    <r>
      <rPr>
        <sz val="11"/>
        <rFont val="Arial"/>
        <family val="2"/>
      </rPr>
      <t>La Coordinación para la Gestión Contractual informó que,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
Frente a lo informado, se observó correo electrónico con pieza comunicativa que invita a revisar los documentos y a contestar las encuestas asociadas.
En atención a los avances de gestión y evidencias aportadas, la acción de mejora presentó cumplimiento, dado que, se observó la socialización del Manual de contratación y Manual de supervisión e interventoría de contratos y convenios.  Se recomienda adelantar capacitaciones permanentes sobre el mismo.</t>
    </r>
  </si>
  <si>
    <r>
      <t xml:space="preserve">19/04/2023.  </t>
    </r>
    <r>
      <rPr>
        <sz val="11"/>
        <rFont val="Arial"/>
        <family val="2"/>
      </rPr>
      <t>La Subdirección Administrativa y Financiera informó que,  a este corte tenemos un avance de 7 actas de las 12 planeadas es decir un avance del 58%, mesas de seguimiento a la ejecución presupuestal con las Dependencias ejecutoras del presupuesto</t>
    </r>
    <r>
      <rPr>
        <b/>
        <sz val="11"/>
        <rFont val="Arial"/>
        <family val="2"/>
      </rPr>
      <t xml:space="preserve">.
</t>
    </r>
    <r>
      <rPr>
        <sz val="11"/>
        <rFont val="Arial"/>
        <family val="2"/>
      </rPr>
      <t xml:space="preserve">
Frente a lo informado, se observó lo siguiente:
</t>
    </r>
    <r>
      <rPr>
        <b/>
        <sz val="11"/>
        <rFont val="Arial"/>
        <family val="2"/>
      </rPr>
      <t>Acta No. 1 del 20,21 y 27/02/2023</t>
    </r>
    <r>
      <rPr>
        <sz val="11"/>
        <rFont val="Arial"/>
        <family val="2"/>
      </rPr>
      <t xml:space="preserve">, mesa de seguimiento financiero corte 31 de enero 2023 a las dependencias DAT, DAÉ, SG, DGJT y DOSP.
</t>
    </r>
    <r>
      <rPr>
        <b/>
        <sz val="11"/>
        <rFont val="Arial"/>
        <family val="2"/>
      </rPr>
      <t>Acta No. 1 del 17 y 21/03/2023</t>
    </r>
    <r>
      <rPr>
        <sz val="11"/>
        <rFont val="Arial"/>
        <family val="2"/>
      </rPr>
      <t>, mesa de seguimiento financiero corte 28 de febrero 2023, donde se trataron temas relacionados con Ejecución Presupuestal, Ejecución Presupuestal, Generalidades CDP, Programación y ejecución PAABS, Comisiones, Comisiones y Comisiones.
En atención a los avances de gestión y evidencias aportadas con corte al presente seguimiento, la acción de mejora presentó un avance de gestión relacionado con las memorias de 7 mesas de seguimiento presupuestal adelantadas en los meses de julio, agosto, septiembre, octubre y noviembre del 2022, así como, febrero y marzo del 2023.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oportuna.</t>
    </r>
  </si>
  <si>
    <t>PLAN DE MEJORAMIENTO VISITA DE CONTROL - Acta 18/11/2022</t>
  </si>
  <si>
    <t>GESTIÓN PMA DEL 01/01/2023 AL 31/03/2023 ETAPA DE CONTROL
DEPENDENCIA RESPONSABLE DE EJECUCIÓN</t>
  </si>
  <si>
    <t>Realizar unificación de Inventarios documentales de las 31 dependencias de la agencia, diligenciados bajo el formato ADMBS-F-015 FORMA INVENTARIO DOCUMENTAL V3</t>
  </si>
  <si>
    <t xml:space="preserve">Total de inventarios documentales diligenciados bajo la forma ADMBS-F-015 </t>
  </si>
  <si>
    <t>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-Se realizó 22 visitas de seguimiento y control a los archivos de gestión según lo establecido en el cronograma de visitas.
-La Agencia realizó contrato interadministrativo con la empresa Servicios Postales Nacionales 4/72  con el objeto “Contratar los servicios especializados para realizar el levantamiento de inventario documental en estado natural del fondo documental del INCODER.”, se realizó levantamiento de inventario documental de 3000 ML.
-Se realizó unificación de inventarios documentales correspondientes a 27 dependencias
Por otra parte, se realizó seguimiento al proceso de diligenciamiento del  inventario documental identificando cifras en metros lineales y avances en el proceso según lo indicado en el acta de visita.</t>
  </si>
  <si>
    <r>
      <t xml:space="preserve">Circular No 12 Visitas de seguimeinto y control archivos de gestión Agencia NAcional de Tierras
</t>
    </r>
    <r>
      <rPr>
        <sz val="11"/>
        <rFont val="Arial"/>
        <family val="2"/>
      </rPr>
      <t xml:space="preserve">
Contrato Interadministrativo ANT-CI-1389-2022</t>
    </r>
    <r>
      <rPr>
        <sz val="11"/>
        <color rgb="FF000000"/>
        <rFont val="Arial"/>
        <family val="2"/>
      </rPr>
      <t xml:space="preserve">
Informe de ejecución ANT-CI-1389-2022
Inventarios documentales https://agenciadetierras-my.sharepoint.com/:f:/g/personal/yisney_arias_ant_gov_co/ElZbW6xBsZlGrYOSnakdNqABHEebvXiXfXYTI0OAwAftlg?e=GkjbF6
Seguimiento FUID 2023</t>
    </r>
  </si>
  <si>
    <t xml:space="preserve">La Oficina de Control Interno verificó los soportes del avance reportado dispuestos por la dependencia responsable de la ejecución de la acción de mejora, así:
- Circular 12 del 03/05/2022 de asunto "Directrices para el manejo de archivos de gestión de la Agencia Nacional de Tierras
- Informe final del contrato interadministrativo 1389 de 2022
- Seguimiento FUID 2023
- 23 actas de seguimiento a la gestión documental de oficinas productoras.
Frente a los soportes se observó que el contrato interadministrativo 1389 de 2022 cuyo objeto es “Contratar los servicios especializados para realizar el levantamiento de inventario documental en estado natural del fondo documental del INCODER.” el cual se finalizó el 31 de diciembre de 2022. 
En cuanto a los Inventarios de los archivos en gestión la dependencia allego el documento Seguimiento FUID 2023, el cual reporta la información en el cuadro indicado por el AGN en visita de control del 18/11/2022 donde reportaron información de 20 de las 31 unidades productoras. 
Se solicita a la dependencia responsable de ejecución de la acción de mejora continuar ejecutando las actividades necesarias para el cierre de la acción de mejora.
</t>
  </si>
  <si>
    <t xml:space="preserve">Presentar muestra de implementación de la hoja de control acompañada de los documentos que conforman el expediente
</t>
  </si>
  <si>
    <t>Muestra de implementación de hojas de control, que reflejen la conformación de los expedientes</t>
  </si>
  <si>
    <t xml:space="preserve">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-La Agencia se encuentra en proceso de actualización de la Tabla de Retención Documental.
-En las visitas de seguimiento y control se ha identificado el volumen documental con el que cuenta cada dependencia, con dicha información la Subdirección Administrativa y Financiera busca  gestionar un espacio adecuado que permita la conservación adecuada de la información producida por la entidad.
-Se presenta muestra de implementación de la hoja de control acompañada de los documentos que conforman el expediente </t>
  </si>
  <si>
    <t xml:space="preserve">Circular No 12
ACTAS MESAS DE TRABAJO ACTUALIZACION TRD
TRD AJUSTADAS PROPUESTAS
Organización documental https://agenciadetierras-my.sharepoint.com/:f:/g/personal/yisney_arias_ant_gov_co/EgK3y_g3VV9NnPXTO_I9zzABUSXUClJGjFMfzuyNO5n9MA?e=Iqlv5a
</t>
  </si>
  <si>
    <r>
      <t xml:space="preserve">17/04/2023. </t>
    </r>
    <r>
      <rPr>
        <sz val="11"/>
        <rFont val="Arial"/>
        <family val="2"/>
      </rPr>
      <t>La Dependencia dispuso soportes de las actividades que se han realizado para superar la presente acción de mejora así:
-Circular 12 del 03/05/2022 de asunto "Directrices para el manejo de archivos de gestión de la Agencia Nacional de Tierras
-Propuesta de TRD ajustadas
-22 actas de mesas de trabajo con las dependencias para el ajuste de las TRD
-Acta de mesa de trabajo Procedimiento Único del 01/02/2023
Los soportes dan cuenta de actividades realizadas en el periodo evaluado tendientes a la actualización de las TRD.
Por otro lado se observó muestras de implementación de la forma ADMS-F-016 HOJA DE CONTROL en las siguientes dependencias:
-100 Dirección General 
-102 Oficina de Control Interno
-103 Oficina Jurídica
-104 Dirección de Gestión de Ordenamiento Social de la Propiedad
- 210 Subdirección de Planeación Operativa
- 300 Dirección de Gestión Jurídica de Tierras
- 310 Subdirección de Seguridad Jurídica
-320 Subdirección de Procesos Agrarios
-400 Dirección de Acceso a Tierras
-420 Subdirección de Acceso a Tierras por Demanda y Descongestión
-500 Dirección de Asuntos Étnicos
-510 Subdirección de Asuntos Étnicos
-600 Secretaría General
-610 Subdirección de Talento Humano
-620 Subdirección Administrativa y Financiera
-710 UGT Centro
-730 UGT Eje Cafetero
-790 UGT Amazonia
La Oficina de Control Interno solicita a la dependencia responsable de ejecución de la acción de mejora llevar a cabo las acciones necesarias para obtener las muestras en la totalidad de dependencias.</t>
    </r>
    <r>
      <rPr>
        <b/>
        <sz val="11"/>
        <rFont val="Arial"/>
        <family val="2"/>
      </rPr>
      <t xml:space="preserve">
La acción se encuentra en términos para su ejecución y su cierre esta programado para 20/07/2024
</t>
    </r>
  </si>
  <si>
    <t>Realizar registros fotograficos o audiovisuales de la identificación de gavetas, estantería y demás mobiliario dispuesto para el almacenamiento de los archivos de gestión, con el código y nombre de la serie documental, conforme a las TRD</t>
  </si>
  <si>
    <t>Informe sobre mobiliario dispuestos para el almacenamiento de los archivos de gestión</t>
  </si>
  <si>
    <t>Se logró recolectar información sobre la marcación de estanteria</t>
  </si>
  <si>
    <t>Organización documental https://agenciadetierras-my.sharepoint.com/:f:/g/personal/yisney_arias_ant_gov_co/EgK3y_g3VV9NnPXTO_I9zzABUSXUClJGjFMfzuyNO5n9MA?e=Iqlv5a</t>
  </si>
  <si>
    <r>
      <rPr>
        <b/>
        <sz val="11"/>
        <color theme="1"/>
        <rFont val="Arial"/>
        <family val="2"/>
      </rPr>
      <t xml:space="preserve">17/04/2023. </t>
    </r>
    <r>
      <rPr>
        <sz val="11"/>
        <color theme="1"/>
        <rFont val="Arial"/>
        <family val="2"/>
      </rPr>
      <t xml:space="preserve">Si bien la dependencia reporta que se recolectó información sobre la marcación de la estantería, una vez verificados los soportes de gestión de la actividad, no se encontró avances de acuerdo a la definición de la acción de mejora.
Se solicita al responsable de gestión de la acción de mejora adelantar las acciones necesarias para garantizar la correcta marcación de la estantería y demás mobiliario dispuesto para el almacenamiento de los archivos de gestión, con el código y nombre de la serie documental, conforme a las TRD y aportar la evidencia fotográfica o audiovisual con el fin de cumplir con el producto definido en la acción de mejora.
</t>
    </r>
    <r>
      <rPr>
        <b/>
        <sz val="11"/>
        <color theme="1"/>
        <rFont val="Arial"/>
        <family val="2"/>
      </rPr>
      <t xml:space="preserve">La acción se encuentra en términos para su ejecución y su cierre esta programado para 20/07/2024
</t>
    </r>
  </si>
  <si>
    <t>Presentar muestra de  implementación de la hoja de control acompañada de los documentos que conforman el expediente</t>
  </si>
  <si>
    <t xml:space="preserve">La Subdirección de Talento Humano se permite informar que; durante el primer trimestre de la vigencia 2023, la Subdirección de Talento Humano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llevó a cabo la contratación de dos (2) personas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viene llevando a cabo tres principales actividades que consisten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472 expedientes de Historias Laborales que se ven representados en 540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que la Subdirección de Talento Humano presenta como desarrollo y cumplimiento del plan de trabajo interno propuesto durante el periodo en mención, en el que se constata 403 expedientes de Historias Laborales que se ven representados en 471 carpetas. 
Para finalizar, y dando cumplimiento a los solicitado se remite el vínculo para acceder a la muestra solicitada de los primeros 64 expedientes de Historias Laborales, donde por cada archivo PDF se encuentra su hoja de control y los primeros veinte (20) folios del número de expedientes mencionados. Es importante precisar, que la dependencia facilita esta muestra solamente para el ejercicio solicitado por el AGN, por lo cual, debe ponerse de presente que los documentos que hacen parte de las Historias Laborales de los funcionarios y exfuncionarios de la entidad cuentan con reserva legal de acuerdo con lo dispuesto en el Artículo 24 de la Ley 1755 de 2015. Por lo anterior, dicha información solo puede ser conocida por sus titulares, apoderados o personas con expresa autorización legal. </t>
  </si>
  <si>
    <t>https://agenciadetierras.sharepoint.com/:f:/s/Secretaria_General/Subdirecci%C3%B3n_Talento_Humano/EuMGNyb4rrpJvBVWGJaL1scBO4TEmppz9s1AkmcvV-dN1Q?e=I3ii0R</t>
  </si>
  <si>
    <r>
      <rPr>
        <b/>
        <sz val="11"/>
        <color theme="1"/>
        <rFont val="Arial"/>
        <family val="2"/>
      </rPr>
      <t>17/04/2023.</t>
    </r>
    <r>
      <rPr>
        <sz val="11"/>
        <color theme="1"/>
        <rFont val="Arial"/>
        <family val="2"/>
      </rPr>
      <t xml:space="preserve"> La Oficina de control Interno realizó la verificación de 141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56 historias laborales activas y 85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del 30% frente al total de 472 historias laborales con que cuenta la Entidad de acuerdo al FUID de la Subdirección de Talento Humano.
El detalle de la verificación realizada se adjunta en el archivo anexo: “28022023_VERIFICACION HISTORIAS LABORALES” 
</t>
    </r>
    <r>
      <rPr>
        <b/>
        <sz val="11"/>
        <color theme="1"/>
        <rFont val="Arial"/>
        <family val="2"/>
      </rPr>
      <t>La acción se encuentra en términos para su ejecución y su cierre esta programado para 20/07/2024</t>
    </r>
    <r>
      <rPr>
        <sz val="11"/>
        <color theme="1"/>
        <rFont val="Arial"/>
        <family val="2"/>
      </rPr>
      <t xml:space="preserve">
</t>
    </r>
  </si>
  <si>
    <t>N/A</t>
  </si>
  <si>
    <t>Hallazgo superado mediante radicado No. 2-2019-09364 de fecha 17 de julio de 2019. Sin embargo, en visita de control realizada en día 18 de noviembre de 2022, el Archivo General de la Nación en la visita realizada en solicia a la entidad remitir las evidencias de la implementación de los programas específicos del Plan de Conservación Documental y del Plan de Preservación Digital, no como hallazgo si no como una observación puntual en el primer informe trimestral, a lo cual la agencia reporta las siguientes actividades:
-La Agencia en la vigencia 2022 suscribió  contrato de prestación de servicios ANT-CDPS-1194-2022 con la empresa FUMI SPRAY S.A.S., el cual tiene por objeto: "Prestar el servicio de saneamiento ambiental preventivo (desinfección, desratización y desinsectación) en los depósitos de archivo de la Agencia Nacional de Tierras – ANT", se realizaron 3 jornadas de saneamiento en cada uno de los depositos de archivo.
-En este primer trimestre de la vigencia 2023 se elaboró ficha técnica para la contratación del servicio de saneamiento ambiental, la cual se encuentra en revisión por parte de la Coordinación para la Gestión Contractual
-Soporte de cambio de extintores
-Soportes de limpiezas
-El grupo de gestión documental realizó capacitación sobre el  Sistema Integrado de Conservación SIC: Plan de Conservación Documental
https://agenciadetierras-my.sharepoint.com/:f:/g/personal/yisney_arias_ant_gov_co/EgdaE1rOrNxHjopJzJqXAC0Bb8KPl7gEMciOlzS2KM--Zg?e=9q3GWS</t>
  </si>
  <si>
    <t>H1 - T1</t>
  </si>
  <si>
    <r>
      <rPr>
        <b/>
        <sz val="11"/>
        <color theme="1"/>
        <rFont val="Arial"/>
        <family val="2"/>
      </rPr>
      <t xml:space="preserve">19/04/2023. </t>
    </r>
    <r>
      <rPr>
        <sz val="11"/>
        <color theme="1"/>
        <rFont val="Arial"/>
        <family val="2"/>
      </rPr>
      <t xml:space="preserve">Frente a la remisión preliminar del reporte de seguimiento del presente plan de mejoramiento, la dependencia mediante comunicación electrónica del 19/04/2023 manifestó que: 
</t>
    </r>
    <r>
      <rPr>
        <i/>
        <sz val="11"/>
        <color theme="1"/>
        <rFont val="Arial"/>
        <family val="2"/>
      </rPr>
      <t>"...Respecto a las observaciones de la Oficina de Control Interno es pertinente mencionar que, frente al hallazgo superado del Sistema Integrado de Conservación, consideramos que solicitud de evidencias de cada uno de los programas tanto de plan de conservación como digital no corresponde a lo acordado en la visita del AGN en el mes de noviembre de 2022, por tanto, las evidencias suministradas por este grupo fueron las solicitadas en dicha visita. Sin embargo, en pro de mejorar la implementación del SIC se continúa desarrollando el despliegue de cada programa."</t>
    </r>
    <r>
      <rPr>
        <sz val="11"/>
        <color theme="1"/>
        <rFont val="Arial"/>
        <family val="2"/>
      </rPr>
      <t xml:space="preserve">
En cuanto a lo manifestado, es preciso indicar que el Archivo general de la Nación en el acta de la visita de control realizada el 18 de noviembre de 2022 solicitó lo siguiente:
 </t>
    </r>
    <r>
      <rPr>
        <i/>
        <sz val="11"/>
        <color theme="1"/>
        <rFont val="Arial"/>
        <family val="2"/>
      </rPr>
      <t>"...La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r>
    <r>
      <rPr>
        <sz val="11"/>
        <color theme="1"/>
        <rFont val="Arial"/>
        <family val="2"/>
      </rPr>
      <t xml:space="preserve">
Atendiendo lo enunciado, agradecemos de su acostumbrada colaboración para que en el próximo seguimiento se aporten las evidencias de la implementación de los programas específicos del Plan de Conservación Documental y del Plan de Preservación Digital.</t>
    </r>
    <r>
      <rPr>
        <b/>
        <sz val="11"/>
        <color theme="1"/>
        <rFont val="Arial"/>
        <family val="2"/>
      </rPr>
      <t xml:space="preserve">
17/04/2023.</t>
    </r>
    <r>
      <rPr>
        <sz val="11"/>
        <color theme="1"/>
        <rFont val="Arial"/>
        <family val="2"/>
      </rPr>
      <t xml:space="preserve"> Frente a lo observado por el Archivo General de la Nación en el acta de visita de control del 18/11/2022, la dependencia responsable de la gestión documental presentó las siguientes evidencias:
1. Presentación pdf "Capacitación Conservación Documental"
2. Archivo comprimido que contiene los documentos relacionados al Contrato interadministrativo 1389 de 2022 con servicios postales 4-72"
3. Primer informe saneamiento ambiental Julio 2022
4. Seguimiento programa monitoreo y control de condiciones ambientales octubre
5. Seguimiento programa monitoreo y control de condiciones ambientales noviembre
6. Seguimiento programa monitoreo y control de condiciones ambientales diciembre1
7. Segundo informe saneamiento ambiental septiembre 2022
8. Documento de avances del SIC en Archivo Central (limpieza, cambio de extintores)
9. Planillas soporte de cambio de extintores en diciembre 2022
10.Tercer informe saneamiento ambiental noviembre 2022
Teniendo en cuenta lo solicitado por el AGN sobre la implementación de los programas específicos del Plan de Conservación Documental y del Plan de Preservación Digital se solicita que el responsable de la implementación del SIC en la Agencia reporte el estado de implementación de los programas específicos a saber:
-Programa de Capacitación y Sensibilización
-Programa de Inspección y Mantenimiento de Sistemas de Almacenamiento e Instalaciones físicas.
-Programa de Saneamiento Ambiental: Limpieza, Desinfección, Desratización y Desinsectación
-Programa de Monitoreo y Control de Condiciones Ambientales
-Programa de Prevención de Emergencias y Re almacenamiento
-Preservación Digital
</t>
    </r>
  </si>
  <si>
    <r>
      <rPr>
        <b/>
        <sz val="11"/>
        <rFont val="Arial"/>
        <family val="2"/>
      </rPr>
      <t>20/04/2023.</t>
    </r>
    <r>
      <rPr>
        <sz val="11"/>
        <rFont val="Arial"/>
        <family val="2"/>
      </rPr>
      <t xml:space="preserve">  La Dirección de Ordenamiento Social de la Propiedad indicó que,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Respecto a lo anterior, se observó el documento  SEGUNDO (2°) INFORME PARA EL CONTROL DE LA IMPLEMENTACIÓN DE LOS AJUSTES Y ACTUALIZACIÓN EN LOS PROCESOS DE SEGUIMIENTO Y SUPERVISIÓN DE LOS CONVENIOS DE LA ENTIDAD (ALCANCE ACCIONES DE MEJORAS AME-685 Y AME-706), el cual referencia el estado de los 2 convenios que actualmente tiene vigente la DOSPR.
En atención a los avances y evidencias allegadas, la acción cumplimiento, toda vez que, se observaron los 2 informes de monitoreo.
</t>
    </r>
  </si>
  <si>
    <r>
      <rPr>
        <b/>
        <sz val="11"/>
        <rFont val="Arial"/>
        <family val="2"/>
      </rPr>
      <t xml:space="preserve">20/04/2023. </t>
    </r>
    <r>
      <rPr>
        <sz val="11"/>
        <rFont val="Arial"/>
        <family val="2"/>
      </rPr>
      <t xml:space="preserve"> La Dirección de Asuntos Étnicos informó que, se anexan tres informes trimestrales que cubren el periodo de julio a marzo del 2023, donde se evidencia que la DAE- SUBDAE está articulada con la Subdirección Administrativa y Financiera en el seguimiento, supervisión establecido de los contratos y/o convenios.
Respecto a lo informado, se observaron los siguientes informes que compilas las gestiones adelantadas en cuanto al monitoreo de los controles establecidos para el seguimiento y supervisión de los contratos y/o convenios a cargo de la Dirección de Asuntos Étnicos :
</t>
    </r>
    <r>
      <rPr>
        <b/>
        <sz val="11"/>
        <rFont val="Arial"/>
        <family val="2"/>
      </rPr>
      <t>PRIMER INFORME DE SEGUIMIENTO TRIMESTRAL DE CONVENIOS</t>
    </r>
    <r>
      <rPr>
        <sz val="11"/>
        <rFont val="Arial"/>
        <family val="2"/>
      </rPr>
      <t xml:space="preserve">, periodo del 01 de julio al 30 de septiembre 2022.
</t>
    </r>
    <r>
      <rPr>
        <b/>
        <sz val="11"/>
        <rFont val="Arial"/>
        <family val="2"/>
      </rPr>
      <t>SEGUNDO INFORME DE SEGUIMIENTO TRIMESTRAL DE CONVENIOS</t>
    </r>
    <r>
      <rPr>
        <sz val="11"/>
        <rFont val="Arial"/>
        <family val="2"/>
      </rPr>
      <t xml:space="preserve">, periodo del 01 de octubre al 31 de diciembre 2022.
</t>
    </r>
    <r>
      <rPr>
        <b/>
        <sz val="11"/>
        <rFont val="Arial"/>
        <family val="2"/>
      </rPr>
      <t>TERCER INFORME DE SEGUIMIENTO TRIMESTRAL DE CONVENIOS</t>
    </r>
    <r>
      <rPr>
        <sz val="11"/>
        <rFont val="Arial"/>
        <family val="2"/>
      </rPr>
      <t>, periodo del 01 de enero del 2023 al 30 de marzo 2023.
La acción de mejora se encuentra en términos, su finalización está programada para el  31/07/2023.  Para el periodo evaluado, se observaron avances de gestión documentados relacionados con 3 de los 4 informes de seguimiento trimestral.  
No obstante, la Oficina de Control Interno recomienda fortalecer los informes, a fin que estos permitan establecer si la entrega de la información a Contabilidad fue oportuna y de calidad, si el reconocimiento de la legalización de los recursos entregados en administración se efectuó de forma mensual o por operaciones, así mismo, si se realizó con los respectivos soportes que den cuenta de la ejecución contractual, tales como facturas, órdenes de pago, contratos derivados, y demás documentos que permitan validar las cifras de la legalización de los gastos.  Finalmente, si las conciliaciones se están efectuando de forma oportuna y  confiable para el análisis de los saldos registrados contablemente, frente a los soportes de ejecución de los recursos como informes de supervisión financiera y/u otros documentos.</t>
    </r>
  </si>
  <si>
    <r>
      <rPr>
        <b/>
        <sz val="11"/>
        <rFont val="Arial"/>
        <family val="2"/>
      </rPr>
      <t>20/04/2023.</t>
    </r>
    <r>
      <rPr>
        <sz val="11"/>
        <rFont val="Arial"/>
        <family val="2"/>
      </rPr>
      <t xml:space="preserve">  La Dirección de Ordenamiento Social de la Propiedad informó que, se presenta avance del segundo informe semestral de estado del proceso de liquidación judicial, así como la relación de reintegración de rendimientos financieros realizados al período de evaluación.
En atención a lo informado, se observó el documento SEGUNDO (2°) INFORME DE SEGUIMIENTO SEMESTRAL DEL PROCESO DE LIQUIDACIÓN DEL CONVENIO N° 653 DE 2017, SUSCRITO ENTRE LA ANT, IDEA Y VALOR+ perteneciente al periodo comprendido de éneo a marzo del 2023, el cual contiene las gestiones adelantas en el dicho periodo.
La acción de mejora se encuentra en términos, su finalización está programada para el 31/12/2024.  Para el periodo evaluado se observó 1 de los 5 informes semestrales programados. Si bien se aportaron avances de gestión documentado, la acción de mejora no presentó avance físico, dado que, el informe es semestral.</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</si>
  <si>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t>
    </r>
    <r>
      <rPr>
        <sz val="11"/>
        <color rgb="FFFF0000"/>
        <rFont val="Arial"/>
        <family val="2"/>
      </rPr>
      <t>se encontraron inconsistencias y deficiencias que no permiten tener claridad sobre el universo de procesos que debe adelantar la Agencia</t>
    </r>
    <r>
      <rPr>
        <sz val="11"/>
        <rFont val="Arial"/>
        <family val="2"/>
      </rPr>
      <t xml:space="preserve">, </t>
    </r>
    <r>
      <rPr>
        <sz val="11"/>
        <color rgb="FFFF0000"/>
        <rFont val="Arial"/>
        <family val="2"/>
      </rPr>
      <t>así como de tener certeza de la calidad de los datos.</t>
    </r>
    <r>
      <rPr>
        <sz val="11"/>
        <rFont val="Arial"/>
        <family val="2"/>
      </rPr>
      <t xml:space="preserve">
En el caso de los procesos agrarios se remite el archivo </t>
    </r>
    <r>
      <rPr>
        <sz val="11"/>
        <color rgb="FFFF0000"/>
        <rFont val="Arial"/>
        <family val="2"/>
      </rPr>
      <t>“Base consolidado SPAGJ Requerimiento Contraloría FINAL” sin un diccionario de datos que defina cada una de las variables</t>
    </r>
    <r>
      <rPr>
        <sz val="11"/>
        <rFont val="Arial"/>
        <family val="2"/>
      </rPr>
      <t xml:space="preserve">,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</si>
  <si>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t xml:space="preserve">19/04/2023.  </t>
    </r>
    <r>
      <rPr>
        <sz val="11"/>
        <rFont val="Arial"/>
        <family val="2"/>
      </rPr>
      <t xml:space="preserve">La Subdirección Administrativa y Financiera indicó que,  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Respecto a lo indicado, se observó lo siguiente:
</t>
    </r>
    <r>
      <rPr>
        <b/>
        <sz val="11"/>
        <rFont val="Arial"/>
        <family val="2"/>
      </rPr>
      <t>Acta No. 4 del 01/12/2022,</t>
    </r>
    <r>
      <rPr>
        <sz val="11"/>
        <rFont val="Arial"/>
        <family val="2"/>
      </rPr>
      <t xml:space="preserve"> en la cual se trataron temas relacionados con el estado de los convenios a 31/10/2022, Ejecución presupuestal, Reservas Presupuestales y Aspectos a tener en cuenta en la radicación del último informe de la vigencia 2022 en Klic.
</t>
    </r>
    <r>
      <rPr>
        <b/>
        <sz val="11"/>
        <rFont val="Arial"/>
        <family val="2"/>
      </rPr>
      <t xml:space="preserve">Acta No. 5 del 21/12/2022, </t>
    </r>
    <r>
      <rPr>
        <sz val="11"/>
        <rFont val="Arial"/>
        <family val="2"/>
      </rPr>
      <t xml:space="preserve">en la cual se trataron temas relacionados con el Estado de los convenios con corte al  30/11/2022, Ejecución presupuestal y Reservas presupuestales.
</t>
    </r>
    <r>
      <rPr>
        <b/>
        <sz val="11"/>
        <rFont val="Arial"/>
        <family val="2"/>
      </rPr>
      <t>Acta No. 1 del 08/03/2023, e</t>
    </r>
    <r>
      <rPr>
        <sz val="11"/>
        <rFont val="Arial"/>
        <family val="2"/>
      </rPr>
      <t>n la cual se trataron temas relacionados con el Estado de los convenios con corte al 31/12/2022 y Socialización del Manual de Políticas Contables - 5,1,5,2 Aportes en Convenios de Cooperación e Interadministrativos.
La acción de mejora se encuentra en términos, su finalización está programada para el 30/06/2023.  Para el periodo evaluado, se observaron avances de gestión documentados relacionados con 6 de las 12 mesas de seguimiento entre las direcciones técnicas y la SAF sobre la información financiera reportada en el marco de los convenios, la cuales fueron realizadas en los meses de agosto, octubre, noviembre y diciembre del 2022, marzo 2023.</t>
    </r>
  </si>
  <si>
    <r>
      <t xml:space="preserve">19/04/2023.  </t>
    </r>
    <r>
      <rPr>
        <sz val="11"/>
        <rFont val="Arial"/>
        <family val="2"/>
      </rPr>
      <t>La Subdirección Administrativa y Financiera indicó que, a este corte tenemos un avance de 7 seguimientos de las 12 planeadas es decir un avance del 58%, de seguimientos a la ejecución de los recursos solicitados en el PAC a través de comunicaciones mensuales.</t>
    </r>
    <r>
      <rPr>
        <b/>
        <sz val="11"/>
        <rFont val="Arial"/>
        <family val="2"/>
      </rPr>
      <t xml:space="preserve">
</t>
    </r>
    <r>
      <rPr>
        <sz val="11"/>
        <rFont val="Arial"/>
        <family val="2"/>
      </rPr>
      <t xml:space="preserve">En relación a lo informado, se allegaron los siguientes documentos:
</t>
    </r>
    <r>
      <rPr>
        <b/>
        <sz val="11"/>
        <rFont val="Arial"/>
        <family val="2"/>
      </rPr>
      <t>Julio:</t>
    </r>
    <r>
      <rPr>
        <sz val="11"/>
        <rFont val="Arial"/>
        <family val="2"/>
      </rPr>
      <t xml:space="preserve"> 5 correos electrónicos de seguimiento a la ejecución PAC dirigidos Secretaría General, Subdirección de Acceso a Tierras por Demanda y Descongestión, Subdirección de Seguridad Jurídica, Dirección de Acceso a Tierras y Subdirección de Talento Humano.
</t>
    </r>
    <r>
      <rPr>
        <b/>
        <sz val="11"/>
        <rFont val="Arial"/>
        <family val="2"/>
      </rPr>
      <t>Octubre:</t>
    </r>
    <r>
      <rPr>
        <sz val="11"/>
        <rFont val="Arial"/>
        <family val="2"/>
      </rPr>
      <t xml:space="preserve"> 3 correos electrónicos de seguimiento a la ejecución PAC dirigidos a la DAÉ, Dirección de Gestión Jurídica de Tierras y DGOS - SSIT.
</t>
    </r>
    <r>
      <rPr>
        <b/>
        <sz val="11"/>
        <rFont val="Arial"/>
        <family val="2"/>
      </rPr>
      <t>Noviembre</t>
    </r>
    <r>
      <rPr>
        <sz val="11"/>
        <rFont val="Arial"/>
        <family val="2"/>
      </rPr>
      <t xml:space="preserve">: 1 correo electrónico de seguimiento a la ejecución PAC dirigido el 16/11/2022 a la DGOS - SSIT.
</t>
    </r>
    <r>
      <rPr>
        <b/>
        <sz val="11"/>
        <rFont val="Arial"/>
        <family val="2"/>
      </rPr>
      <t>Enero: 4</t>
    </r>
    <r>
      <rPr>
        <sz val="11"/>
        <rFont val="Arial"/>
        <family val="2"/>
      </rPr>
      <t xml:space="preserve"> correos electrónicos de la Subdirección de Talento Humano, Dirección de Asuntos étnicos, Oficina de Control Interno,  Oficina de Planeación y Coordinación UGTs.  No obstante, estos hacen referencia al envió por parte de las dependencias de la programación del PAC del mes de enero por parte de las dependencias en concordancia a la Circular 01 del 2023.
</t>
    </r>
    <r>
      <rPr>
        <b/>
        <sz val="11"/>
        <rFont val="Arial"/>
        <family val="2"/>
      </rPr>
      <t xml:space="preserve">Febrero: </t>
    </r>
    <r>
      <rPr>
        <sz val="11"/>
        <rFont val="Arial"/>
        <family val="2"/>
      </rPr>
      <t xml:space="preserve">10 correos electrónicos de la DGJT, OIGT, Dialogo Social DG, Equipo de comunicaciones DG, SAF, Subdirección Financiera – Programa Catastro Multipropósito, Coordinación para la Gestión Contractual, DGOSP, DAT.  No obstante, estos hacen referencia al envió por parte de las dependencias de la programación del PAC del mes de febrero por parte de las dependencias en concordancia a la Circular 01 del 2023.
</t>
    </r>
    <r>
      <rPr>
        <b/>
        <sz val="11"/>
        <rFont val="Arial"/>
        <family val="2"/>
      </rPr>
      <t>Marzo:</t>
    </r>
    <r>
      <rPr>
        <sz val="11"/>
        <rFont val="Arial"/>
        <family val="2"/>
      </rPr>
      <t xml:space="preserve"> 10 correos electrónicos de la DGJT, Equipo de comunicaciones DG, SAF, Dialogo Social DG, OCI, Gestión Documental SAF, UGT viáticos y prestación de servicios, DAT y DGOSP.  No obstante, estos hacen referencia al envió por parte de las dependencias de la programación del PAC del mes de marzo por parte de las dependencias en concordancia a la Circular 01 del 2023.
Acorde a las evidencias aportadas para el periodo evaluado, se observaron avances de gestión documentados, sin embargo, a fin de dar avance físico a la acción es preciso se confirme si el PAC de los meses enero, febrero y marzo fue ejecutado en su totalidad, de existir pendientes, es necesario se remitan los correos electrónico de solicitud. 
La acción de mejora se encuentra en términos, su finalización está programada para el 30/06/2023.  la acción mantiene el avance observado con corte al IV trimestre del 2022 relacionados con el seguimiento a la ejecución de los recursos solicitados en el PAC a través de correos electrónicos en los meses de julio, octubre y noviembre.
Se reitera la solicitud de las comunicaciones remitidas en los meses de agosto, septiembre y diciembre del 2022, atendiendo la planificación de la acción.</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</si>
  <si>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rFont val="Arial"/>
        <family val="2"/>
      </rPr>
      <t>Respuesta de la entidad:</t>
    </r>
    <r>
      <rPr>
        <sz val="11"/>
        <rFont val="Arial"/>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rFont val="Arial"/>
        <family val="2"/>
      </rPr>
      <t>Análisis de la respuesta:</t>
    </r>
    <r>
      <rPr>
        <sz val="11"/>
        <rFont val="Arial"/>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t>
    </r>
  </si>
  <si>
    <r>
      <rPr>
        <b/>
        <sz val="11"/>
        <rFont val="Arial"/>
        <family val="2"/>
      </rPr>
      <t>29/03/2023</t>
    </r>
    <r>
      <rPr>
        <sz val="11"/>
        <rFont val="Arial"/>
        <family val="2"/>
      </rPr>
      <t>.  La acción de mejora presentó eventualidad relacionada con la ampliación del plazo de ejecución, la solicitud fue realizada por la DAT y aprobada por el CICCI en sesión del 29/03/2023.</t>
    </r>
  </si>
  <si>
    <r>
      <rPr>
        <b/>
        <sz val="11"/>
        <rFont val="Arial"/>
        <family val="2"/>
      </rPr>
      <t xml:space="preserve">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</si>
  <si>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t>30/03/2023.</t>
    </r>
    <r>
      <rPr>
        <sz val="11"/>
        <rFont val="Arial"/>
        <family val="2"/>
      </rPr>
      <t xml:space="preserve"> La Subdirección de Acceso a Tierras en Zonas Focalizadas (SAZF),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t>
    </r>
  </si>
  <si>
    <r>
      <t xml:space="preserve">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Se reitera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el avance observado:
</t>
    </r>
    <r>
      <rPr>
        <b/>
        <sz val="11"/>
        <rFont val="Arial"/>
        <family val="2"/>
      </rPr>
      <t>1.  Resolución de revocatoria 517 del 21/01/2019 - Predio El Diviso
Memorado 20224300298833 del 30/09/2022</t>
    </r>
    <r>
      <rPr>
        <sz val="11"/>
        <rFont val="Arial"/>
        <family val="2"/>
      </rPr>
      <t xml:space="preserve">,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2. Resolución de revocatoria 592 del 24/01/2019 - 1. Predio Santa Inés
</t>
    </r>
    <r>
      <rPr>
        <sz val="1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 xml:space="preserve">3. Resolución de revocatoria 2971 del 12/03/2019 - Predio Monserrate 1
</t>
    </r>
    <r>
      <rPr>
        <sz val="11"/>
        <rFont val="Arial"/>
        <family val="2"/>
      </rPr>
      <t xml:space="preserve">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 xml:space="preserve">7. Resolución de revocatoria 10538 del 29/07/2019 - Predio El Bado
</t>
    </r>
    <r>
      <rPr>
        <sz val="1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</si>
  <si>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20/04/2023. </t>
    </r>
    <r>
      <rPr>
        <sz val="11"/>
        <rFont val="Arial"/>
        <family val="2"/>
      </rPr>
      <t xml:space="preserve"> La Subdirección de Acceso a Tierras en Zonas Focalizadas en fase preliminar indicó que, respecto al predio Monserrate 1 de las 28 cuotas partes que aparecen registradas en el folio de matrícula y que están incluidas en la sentencia, únicamente 18 familias aceptaron el subsidio SIRA como mecanismo de reubicación y sobre las mismas la SATZF ya adelantó los respectivos trámites de revocatoria correspondientes remitiendo la información a la SATN para que adelante los trámites correspondientes relacionados con  la recuperación de las cuotas partes dado que las resoluciones de adjudicación no se encontraban registradas en el FMI.
Lo mismo ocurre con los casos de Santa Inés y Bolivia en los cuales la SATZF ya adelantó los procesos de revocatoria sobre las familias adjudicatarias de subsidios remitiendo la información tanto a la ORIP como a la SATN para que se adelanten los trámites pertinentes. En todos caso, se está realizando una verificación puntual de cada predio para validar que se hayan adelantado las revocatorias y registros correspondientes y en caso contrario, se validará las situaciones que pueden están impidiendo la recuperación para hacer las acciones a que haya lugar para continuar el proceso una vez se culmine este proceso se remitirá la comunicación correspondiente informando la situación de cada predio. </t>
    </r>
    <r>
      <rPr>
        <b/>
        <sz val="11"/>
        <rFont val="Arial"/>
        <family val="2"/>
      </rPr>
      <t xml:space="preserve">
</t>
    </r>
    <r>
      <rPr>
        <sz val="11"/>
        <rFont val="Arial"/>
        <family val="2"/>
      </rPr>
      <t>Respecto a lo informado, se queda a la espera de la información unificada del total de los predios objeto del hallazgo, no obstante, se informa que dicha información es de relevancia para el momento de establecer la ejecución de la actividad, así mismo, la comunicación a Contabilidad de la Resolución 20224300257036 del 07/09/2022 perteneciente a la incorporación del Predio Santa Inés y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Por lo cual, se invita a la dependencia a aportarlos en el transcurso del periodo de ejecución de la acción.
El estado de la acción se mantiene en los términos comunicados en fase preliminar.</t>
    </r>
    <r>
      <rPr>
        <b/>
        <sz val="11"/>
        <rFont val="Arial"/>
        <family val="2"/>
      </rPr>
      <t xml:space="preserve">
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inscripción en el folio de matrícula de las actos administrativos de integración al patrimonio de la Agencia de los siguientes predios: Monserrate 1, Villa Diana, Bolivia y La Esperanza y Normandía. 
Se reitera la solicitud de que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  Así mismo,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los avances observados: 
</t>
    </r>
    <r>
      <rPr>
        <b/>
        <sz val="11"/>
        <rFont val="Arial"/>
        <family val="2"/>
      </rPr>
      <t>1.  Resolución de revocatoria 517 del 21/01/2019 - Predio El Diviso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2. Resolución de revocatoria 592 del 24/01/2019 - 1. Predio Santa Inés</t>
    </r>
    <r>
      <rPr>
        <sz val="1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3. Resolución de revocatoria 2971 del 12/03/2019 - Predio Monserrate 1</t>
    </r>
    <r>
      <rPr>
        <sz val="1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7. Resolución de revocatoria 10538 del 29/07/2019 - Predio El Bado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</si>
  <si>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Hallazgo 5. Avalúo de terrenos. </t>
    </r>
    <r>
      <rPr>
        <sz val="11"/>
        <rFont val="Arial"/>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</si>
  <si>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rFont val="Arial"/>
        <family val="2"/>
      </rPr>
      <t xml:space="preserve">20/04/2023.  </t>
    </r>
    <r>
      <rPr>
        <sz val="11"/>
        <rFont val="Arial"/>
        <family val="2"/>
      </rPr>
      <t xml:space="preserve">La Subdirección de Administración de Tierras de la Nación en fase preliminar indicó que, de acuerdo con las observaciones de la Oficina de Control Interno, se carga el inventario de bienes del Fondo de Tierras donde se evidencia el valor de los predios El Edén, Hacienda Zabaletas, La Nevada, La Floresta, La Tesalia.
Respecto a lo observado, se allegó archivo "INV 24 FEBRERO" en el cual se constató la actualización de valor del avalúo, atendiendo la información CUADRO RESUMEN SOLICITUDES DE IMPUESTO PREDIAL A MUNICIPIOS DE PREDIOS CON VALOR CERO (0), evidenciándose la correcta actualización para los predios El Edén, Hacienda Zabaletas y La Tesalia, sin embargo, en el predio La Floresta no se registra valor.
Atendiendo los avances de gestión y evidencias aportadas, la acción de mejora se encuentra en términos, su finalización está programada para el 22/12/2024.  Para el periodo evaluado, se observaron avances de gestión documentados, relacionado con la identificación del valor del avalúo de 3 de los 282 predios que conforman el CUADRO RESUMEN SOLICITUDES DE IMPUESTO PREDIAL A MUNICIPIOS DE PREDIOS CON VALOR CERO (0).
</t>
    </r>
    <r>
      <rPr>
        <b/>
        <sz val="11"/>
        <rFont val="Arial"/>
        <family val="2"/>
      </rPr>
      <t xml:space="preserve">
14/04/2023.</t>
    </r>
    <r>
      <rPr>
        <sz val="11"/>
        <rFont val="Arial"/>
        <family val="2"/>
      </rPr>
      <t xml:space="preserve">  La Subdirección de Administración de Tierras de la Nación indicó que,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patrimoniales, los cuales fueron comunicados a la Subdirección Administrativa y Financiera con el memorando No. 20234300018673 con el fin de realizar los registros en las cuentas contables del Fondo de Tierras. 
Frente a lo enunciado se observó lo siguiente:
</t>
    </r>
    <r>
      <rPr>
        <b/>
        <sz val="11"/>
        <rFont val="Arial"/>
        <family val="2"/>
      </rPr>
      <t>CUADRO RESUMEN SOLICITUDES DE IMPUESTO PREDIAL A MUNICIPIOS DE PREDIOS CON VALOR CERO (0)</t>
    </r>
    <r>
      <rPr>
        <sz val="11"/>
        <rFont val="Arial"/>
        <family val="2"/>
      </rPr>
      <t xml:space="preserve">, en el cual se relacionan 282 predios y se referencia su nombre, municipio, departamento, ficha catastral, folio de matrícula.  El presente archivo es tomado por la OCI como el universo a tratar, por tanto, cualquier actualización en este debe ser reportada.
</t>
    </r>
    <r>
      <rPr>
        <b/>
        <sz val="11"/>
        <rFont val="Arial"/>
        <family val="2"/>
      </rPr>
      <t>FACTURAS PREDIAL CON VALOR AVALÚO CATASTRAL</t>
    </r>
    <r>
      <rPr>
        <sz val="11"/>
        <rFont val="Arial"/>
        <family val="2"/>
      </rPr>
      <t xml:space="preserve"> pertenecientes a los predios El Edén, Hacienda Zabaletas, La Floresta - Cauca, La Tesalia y La Nevada; respecto a este último predio, este no hace parte del cuadro resumen predios valor "0".
</t>
    </r>
    <r>
      <rPr>
        <b/>
        <sz val="11"/>
        <rFont val="Arial"/>
        <family val="2"/>
      </rPr>
      <t>Memorando 20234300018673 del 01/02/2023</t>
    </r>
    <r>
      <rPr>
        <sz val="11"/>
        <rFont val="Arial"/>
        <family val="2"/>
      </rPr>
      <t xml:space="preserve">, a través del cual se solicita a la SAF actualizar los correspondientes registros contables.
</t>
    </r>
    <r>
      <rPr>
        <b/>
        <sz val="11"/>
        <rFont val="Arial"/>
        <family val="2"/>
      </rPr>
      <t>CORREOS ELECTRÓNICOS</t>
    </r>
    <r>
      <rPr>
        <sz val="11"/>
        <rFont val="Arial"/>
        <family val="2"/>
      </rPr>
      <t>, se allegaron correos electrónicos de solicitud de factura predial enviados en los meses de marzo y febrero.
A fin de establecer el avance físico de la acción, se solicita se remita la base de datos de predios del Fondo donde se pueda validar el valor del avalúo catastral ingresado a los 4 predios (El Edén, Hacienda Zabaletas, La Floresta - Cauca, La Tesalia).  Frente al predio La Nevada, es necesario se defina si será incorporado al cuadro resumen de predios valor "0", de ser así, por favor actualizar el archivo y remitirlo.</t>
    </r>
  </si>
  <si>
    <r>
      <rPr>
        <b/>
        <sz val="11"/>
        <rFont val="Arial"/>
        <family val="2"/>
      </rPr>
      <t xml:space="preserve">14/03/2023. </t>
    </r>
    <r>
      <rPr>
        <sz val="11"/>
        <rFont val="Arial"/>
        <family val="2"/>
      </rPr>
      <t xml:space="preserve"> La Dirección de Acceso a Tierra informó que, 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
En atención a lo enunciado, la acción de mejora presentó incumplimiento, toda vez que, con corte para el periodo evaluado reportó avances de gestión documentados relacionados con la revocatoria de 17/23 cuotas partes del predio El Diamante, no obstante,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t>
    </r>
  </si>
  <si>
    <r>
      <rPr>
        <b/>
        <sz val="11"/>
        <rFont val="Arial"/>
        <family val="2"/>
      </rPr>
      <t>13/04/2023.</t>
    </r>
    <r>
      <rPr>
        <sz val="11"/>
        <rFont val="Arial"/>
        <family val="2"/>
      </rPr>
      <t xml:space="preserve"> La Subdirección de Administración de Tierras de la Nación indicó que,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</si>
  <si>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rPr>
        <b/>
        <sz val="11"/>
        <rFont val="Arial"/>
        <family val="2"/>
      </rPr>
      <t xml:space="preserve">13/04/2023. </t>
    </r>
    <r>
      <rPr>
        <sz val="11"/>
        <rFont val="Arial"/>
        <family val="2"/>
      </rPr>
      <t>La Subdirección de Administración de Tierras de la Nación indicó que,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</si>
  <si>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rPr>
        <b/>
        <sz val="11"/>
        <rFont val="Arial"/>
        <family val="2"/>
      </rPr>
      <t xml:space="preserve">20/04/2023 </t>
    </r>
    <r>
      <rPr>
        <sz val="11"/>
        <rFont val="Arial"/>
        <family val="2"/>
      </rPr>
      <t xml:space="preserve">En la etapa preliminar la dependencia presento la siguiente observación sobre la acción de mejora así:
</t>
    </r>
    <r>
      <rPr>
        <i/>
        <sz val="11"/>
        <rFont val="Arial"/>
        <family val="2"/>
      </rPr>
      <t xml:space="preserve">"Dando alcance a su correo de informe del preliminar de evaluación al PM-DAT 1er Trimestre 2023, me permito informar que se ha realizado la revisión, consignando en la matriz las observaciones y en la carpeta de evidencias las complementarias:
AME-471: Se anexa memorando de modificación acción, firmado."...
</t>
    </r>
    <r>
      <rPr>
        <sz val="11"/>
        <rFont val="Arial"/>
        <family val="2"/>
      </rPr>
      <t xml:space="preserve">La Oficina de Control Interno realizó verificación de la observación presentada encontrando el soporte del memorando firmado.
La acción se encuentra en términos y su cierre está programado para el 31/08/2023  
</t>
    </r>
    <r>
      <rPr>
        <b/>
        <sz val="11"/>
        <rFont val="Arial"/>
        <family val="2"/>
      </rPr>
      <t xml:space="preserve">
14/04/2023.</t>
    </r>
    <r>
      <rPr>
        <sz val="11"/>
        <rFont val="Arial"/>
        <family val="2"/>
      </rPr>
      <t xml:space="preserve"> La dependencia manifiesta que para el periodo evaluado ha trabajado con la Subdirección de  Sistemas de Información SSI en el desarrollo del módulo de baldíos persona natural el cual no se encuentra aún en total  funcionamiento y no se cuenta con una fecha específica de entrega.
Por otro lado la dependencia dispuso memorando 20234200079893 donde se solicita cambio de fecha de terminación de la acción de mejora, sin embargo el documento no cuenta con firma. 
La Oficina de Control Interno solicita adelantar las acciones necesarias para la ejecución de las actividades que conlleven al cierre efectivo de la actividad.  
Verificación realizada por el contratista Sergio Alejandro Matiz Parra.
</t>
    </r>
  </si>
  <si>
    <r>
      <rPr>
        <b/>
        <sz val="11"/>
        <rFont val="Arial"/>
        <family val="2"/>
      </rPr>
      <t xml:space="preserve">14/04/2023. </t>
    </r>
    <r>
      <rPr>
        <sz val="11"/>
        <rFont val="Arial"/>
        <family val="2"/>
      </rPr>
      <t xml:space="preserve">La Oficina de Control Interno verificó el archivo dispuesto por la dependencia el cual contiene dos bases de datos que suman 37732 registros de expedientes identificados y registrados en ORIP.
La Oficina de Control Interno a fin de evaluar la eficacia de la acción, solicita que las bases aportadas cuenten con el número y fecha de la resolución de adjudicación en cada registro.
Verificación realizada por el contratista Sergio Alejandro Matiz Parra.
</t>
    </r>
  </si>
  <si>
    <r>
      <rPr>
        <b/>
        <sz val="11"/>
        <rFont val="Arial"/>
        <family val="2"/>
      </rPr>
      <t xml:space="preserve">20/04/2023. </t>
    </r>
    <r>
      <rPr>
        <sz val="11"/>
        <rFont val="Arial"/>
        <family val="2"/>
      </rPr>
      <t xml:space="preserve"> La Subdirección de Sistemas de Información de Tierras indicó que 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
En atención a lo anterior la OCI evidencia ACTA No. 01-2023 con fecha 31032023 con referencia al Seguimiento al uso y apropiación de módulos del SIT, específicamente para el módulo de Baldíos Persona Natural 160, dejando compromisos y observaciones de acuerdo al ejercicio realizado.  Adicionalmente presenta imagen como evidencia de la reunión módulos Baldíos PN, por tanto la actividad se encuentra ejecutada cumpliendo con las 6 actividades.
Verificación realizada por la contratista Diana Mayerly Bernal Zapata.</t>
    </r>
  </si>
  <si>
    <r>
      <rPr>
        <b/>
        <sz val="11"/>
        <rFont val="Arial"/>
        <family val="2"/>
      </rPr>
      <t xml:space="preserve">Hallazgo No. 9 -- Gestión Documental –presunto Disciplinario (D6).  </t>
    </r>
    <r>
      <rPr>
        <sz val="1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rFont val="Arial"/>
        <family val="2"/>
      </rPr>
      <t xml:space="preserve">
Análisis de la respuesta </t>
    </r>
    <r>
      <rPr>
        <sz val="1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</si>
  <si>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rFont val="Arial"/>
        <family val="2"/>
      </rPr>
      <t xml:space="preserve">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</si>
  <si>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14/04/2023. </t>
    </r>
    <r>
      <rPr>
        <sz val="11"/>
        <rFont val="Arial"/>
        <family val="2"/>
      </rPr>
      <t xml:space="preserve"> La Oficina de Control Interno verificó los soportes aportados por la dependencia responsable  encontrando soportes de organización documental (Hoja de control, foliación, ordenación cronológica)  de 26 expedientes.
Se recomienda atender los criterios de clasificación en la totalidad de expedientes y continuar con la gestión documental de los expedientes evidenciados. 
Verificación realizada por el contratista Sergio Alejandro Matiz.</t>
    </r>
    <r>
      <rPr>
        <b/>
        <sz val="11"/>
        <rFont val="Arial"/>
        <family val="2"/>
      </rPr>
      <t xml:space="preserve">
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</si>
  <si>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29/03/2023</t>
    </r>
    <r>
      <rPr>
        <sz val="11"/>
        <rFont val="Arial"/>
        <family val="2"/>
      </rPr>
      <t>.  La acción de mejora presentó eventualidad relacionada con la modificación de la acción de mejora establecida, la solicitud fue realizada por la DAÉ y aprobada por el CICCI en sesión del 29/03/2023.</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</si>
  <si>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t>
    </r>
    <r>
      <rPr>
        <b/>
        <sz val="11"/>
        <rFont val="Arial"/>
        <family val="2"/>
      </rPr>
      <t xml:space="preserve"> 271</t>
    </r>
    <r>
      <rPr>
        <sz val="11"/>
        <rFont val="Arial"/>
        <family val="2"/>
      </rPr>
      <t xml:space="preserve"> </t>
    </r>
    <r>
      <rPr>
        <b/>
        <sz val="11"/>
        <rFont val="Arial"/>
        <family val="2"/>
      </rPr>
      <t>predios baldíos</t>
    </r>
    <r>
      <rPr>
        <sz val="11"/>
        <rFont val="Arial"/>
        <family val="2"/>
      </rPr>
      <t xml:space="preserve"> registrados en Administración de tierras-FNA con nombre, folio de matrícula inmobiliaria y registrados con valor $0, en estos se incluyen 195 predios calificados como no aptos; contabilidad no registra ningún predio baldío. 
2) Los </t>
    </r>
    <r>
      <rPr>
        <b/>
        <sz val="11"/>
        <rFont val="Arial"/>
        <family val="2"/>
      </rPr>
      <t>predios cedidos por el extinto INCODER a la ANT</t>
    </r>
    <r>
      <rPr>
        <sz val="11"/>
        <rFont val="Arial"/>
        <family val="2"/>
      </rPr>
      <t xml:space="preserve"> están registrados en contabilidad 4.087 y 4.140 en el FNA; 382 bienes tienen titularidad INCODER aún; la diferencia entre las dos áreas es de 53 predios, en razón a que existen varios bienes registrados en Administración de tierras –FNA que tienen más de 2 folios.
3) </t>
    </r>
    <r>
      <rPr>
        <b/>
        <sz val="11"/>
        <rFont val="Arial"/>
        <family val="2"/>
      </rPr>
      <t>Predios integrados al patrimonio de la ANT</t>
    </r>
    <r>
      <rPr>
        <sz val="11"/>
        <rFont val="Arial"/>
        <family val="2"/>
      </rPr>
      <t xml:space="preserve"> son 65 bienes de los cuales 13 predios están valorados por $9.983.171.960 y </t>
    </r>
    <r>
      <rPr>
        <b/>
        <sz val="11"/>
        <rFont val="Arial"/>
        <family val="2"/>
      </rPr>
      <t>52 predios tienen valor $0.</t>
    </r>
    <r>
      <rPr>
        <sz val="11"/>
        <rFont val="Arial"/>
        <family val="2"/>
      </rPr>
      <t xml:space="preserve">
4) </t>
    </r>
    <r>
      <rPr>
        <b/>
        <sz val="11"/>
        <rFont val="Arial"/>
        <family val="2"/>
      </rPr>
      <t>Predios transferidos por la SAE</t>
    </r>
    <r>
      <rPr>
        <sz val="11"/>
        <rFont val="Arial"/>
        <family val="2"/>
      </rPr>
      <t xml:space="preserve"> son 45, 12 bienes están valorados en $12.566.019 y </t>
    </r>
    <r>
      <rPr>
        <b/>
        <sz val="11"/>
        <rFont val="Arial"/>
        <family val="2"/>
      </rPr>
      <t xml:space="preserve">36 predios tienen valor $0. </t>
    </r>
    <r>
      <rPr>
        <sz val="11"/>
        <rFont val="Arial"/>
        <family val="2"/>
      </rPr>
      <t xml:space="preserve">
</t>
    </r>
    <r>
      <rPr>
        <b/>
        <sz val="11"/>
        <rFont val="Arial"/>
        <family val="2"/>
      </rPr>
      <t>Vigencia 2019</t>
    </r>
    <r>
      <rPr>
        <sz val="11"/>
        <rFont val="Arial"/>
        <family val="2"/>
      </rPr>
      <t xml:space="preserve">
5) Existen </t>
    </r>
    <r>
      <rPr>
        <b/>
        <sz val="11"/>
        <rFont val="Arial"/>
        <family val="2"/>
      </rPr>
      <t>855 predios baldíos en Administración de tierras-FNA</t>
    </r>
    <r>
      <rPr>
        <sz val="11"/>
        <rFont val="Arial"/>
        <family val="2"/>
      </rPr>
      <t xml:space="preserve"> con nombre del predio, folio de matrícula inmobiliaria y </t>
    </r>
    <r>
      <rPr>
        <b/>
        <sz val="11"/>
        <rFont val="Arial"/>
        <family val="2"/>
      </rPr>
      <t>registrados con valor $ 0</t>
    </r>
    <r>
      <rPr>
        <sz val="11"/>
        <rFont val="Arial"/>
        <family val="2"/>
      </rPr>
      <t>, con destinación para campesinos, indígenas y entidades de derecho público; en contabilidad no se evidenció registro de predios baldíos. 
6) Los</t>
    </r>
    <r>
      <rPr>
        <b/>
        <sz val="11"/>
        <rFont val="Arial"/>
        <family val="2"/>
      </rPr>
      <t xml:space="preserve"> predios cedidos por el extinto INCODER a la ANT</t>
    </r>
    <r>
      <rPr>
        <sz val="11"/>
        <rFont val="Arial"/>
        <family val="2"/>
      </rPr>
      <t xml:space="preserve">, están registrados en contabilidad 4.087 y 4.140 en el FNA; 298 bienes tienen aún titularidad INCODER, la diferencia de predios entre las dos áreas es de 53, se debe a que varios bienes registrados en Administración de tierras –FNA, tienen más de 2 folios o folios cerrados ya.
7) </t>
    </r>
    <r>
      <rPr>
        <b/>
        <sz val="11"/>
        <rFont val="Arial"/>
        <family val="2"/>
      </rPr>
      <t>Predios integrados al patrimonio de la ANT</t>
    </r>
    <r>
      <rPr>
        <sz val="11"/>
        <rFont val="Arial"/>
        <family val="2"/>
      </rPr>
      <t xml:space="preserve"> son 197, de los cuales 25 predios están valorados por $10.916.228.960, </t>
    </r>
    <r>
      <rPr>
        <b/>
        <sz val="11"/>
        <rFont val="Arial"/>
        <family val="2"/>
      </rPr>
      <t>172 predios tienen valor $0</t>
    </r>
    <r>
      <rPr>
        <sz val="11"/>
        <rFont val="Arial"/>
        <family val="2"/>
      </rPr>
      <t xml:space="preserve"> en las dos áreas, contabilidad y FNA. 
8) </t>
    </r>
    <r>
      <rPr>
        <b/>
        <sz val="11"/>
        <rFont val="Arial"/>
        <family val="2"/>
      </rPr>
      <t>Predios transferidos por la SAE</t>
    </r>
    <r>
      <rPr>
        <sz val="11"/>
        <rFont val="Arial"/>
        <family val="2"/>
      </rPr>
      <t xml:space="preserve"> son </t>
    </r>
    <r>
      <rPr>
        <b/>
        <sz val="11"/>
        <rFont val="Arial"/>
        <family val="2"/>
      </rPr>
      <t>32 con valor $0</t>
    </r>
    <r>
      <rPr>
        <sz val="11"/>
        <rFont val="Arial"/>
        <family val="2"/>
      </rPr>
      <t xml:space="preserve">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Respuesta de la entidad:  
Las conciliaciones adelantadas entre la Subdirección de Administración de Tierras de la Nación y el área de Contabilidad de la Agencia Nacional de Tierras se realizan sobre los bienes que hacen parte del Fondo de Tierras para la Reforma Rural Integral, predios que se encuentran descritos en el artículo 18 del Decreto Ley 902 de 2017.
Dentro del inventario de predios del Fondo de Tierras para la Reforma Rural Integral se encuentran los predios de propiedad de la Agencia Nacional de Tierras; estos son los bienes fiscales patrimoniales afectos al servicio, que en su mayoría provienen de las transferencias que realizó el extinto INCODER mediante Actas, también los asignados definitivamente por Sociedad de Activos Especiales y las compras realizadas por la ANT.
De igual manera, lo conforman bienes fiscales que no fueron informados por el extinto INCODER y que su titularidad en el folio de matrícula inmobiliaria era del INCORA, INCODER y UNAT, los cuales se integraron al patrimonio de la Agencia mediante acto administrativo, han sido reconocidos y se ha solicitado a las Oficinas de Registro de Instrumentos Públicos correspondientes realizar la actualización de titularidad a nombre de la ANT, en cumplimiento del Decreto 1800 de 2017. Dichos bienes no son objeto del alcance de la Auditoría que adelanta la Contraloría General al cumplimiento a la Política de Administración de Baldíos, porque son bienes fiscales patrimoniales propiedad de la Agencia Nacional de Tierras y no son Baldíos de propiedad de la Nación.
Adicionalmente, al Fondo de Tierras para la Reforma Rural Integral, ingresan los bienes baldíos de la Nación adjudicables, los cuales provienen de: i) procedimiento de apertura de folio de matrícula inmobiliaria en cumplimiento del Decreto 1858 de 2015, ii) Procesos Administrativos Especiales Agrarios, cuya identificación se produce con la resolución final de un proceso administrativo agrario de clarificación, extinción de derecho de dominio, deslinde, recuperación, reversión y revocatoria de titulación de baldíos y iii) baldíos solicitados en adjudicación por Entidades de Derecho Público.
Respecto a la observación de la diferencia de cantidad de bienes fiscales patrimoniales entre Contabilidad y la Subdirección de Administración de Tierras de la Nación, ello obedece a las depuraciones adelantadas a los bienes transferidos por el extinto INCODER, tales como folios cerrados, predios repetidos y predios adjudicados por la extinta entidad, que se llevan detalladamente en la base y se identifican así, en la casilla denominada “ESTADO”, lo anterior para no perder la trazabilidad de la totalidad de bienes transferidos por la extinta Entidad (INCODER).
Esta situación obedece a que los bienes fueron transferidos por el INCODER sin que la Entidad realizara una actualización del estado de predios que en su momento se encontraban en su inventario, razón por la cual se determinó la realización de las conciliaciones, como una herramienta que permite llevar el control de los bienes que se registran en la base a cargo de la Subdirección de Administración de Tierras de la Nación y los registros a cargo del área contable de la ANT.
Por otra parte, referente a los bienes fiscales patrimoniales con valor cero, previo a la elaboración de la Resolución de incorporación al patrimonio, se realizaron las consultas catastrales correspondientes, con el fin de identificar el valor catastral registrado, obteniendo como resultado ausencia de registro o diferencias entre las áreas a integrar y los registros de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contaba y actualmente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Nación.
Finalmente es importante reiterar que los bienes fiscales patrimoniales afectos al servicio son aquellos con titularidad de la Agencia Nacional de Tierras, o en su defecto INCORA, INCODER y UNAT y su condición jurídica y de administración dista de los bienes baldíos de propiedad de la Nación; si bien el destino es similar (adjudicación y titulación para aquellos que sean adjudicables) su origen y titularidad marca la diferencia en los trámites del procedimiento previsto para su administración, custodia y uso.
Análisis de respuesta: 
La Agencia Nacional de Tierras en su respuesta, no desvirtúa lo observado por la CGR, y si ratifica que la Agencia Nacional de Tierras actualmente no cuenta con la medición fiable de los bienes que conforman el inventario de la entidad e imposibilita el reconocimiento en los estados financieros de la Agencia. 
Respecto a las gestiones de valoración de los bienes que viene desarrollando, igualmente no cambia lo señalado en el hallazgo por cuanto persiste el escenario a 31 de diciembre de 2018 y 2019, sobre el precio de los bienes para determinar la cuantía con la cual se incorporarán al patrimonio de la ANT. Se configura el hallazgo.
</t>
    </r>
  </si>
  <si>
    <r>
      <rPr>
        <b/>
        <sz val="11"/>
        <rFont val="Arial"/>
        <family val="2"/>
      </rPr>
      <t>29/03/2023.</t>
    </r>
    <r>
      <rPr>
        <sz val="11"/>
        <rFont val="Arial"/>
        <family val="2"/>
      </rPr>
      <t xml:space="preserve">  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r>
  </si>
  <si>
    <r>
      <rPr>
        <b/>
        <sz val="11"/>
        <rFont val="Arial"/>
        <family val="2"/>
      </rPr>
      <t xml:space="preserve">Hallazgo 4. Inventario del Fondo de Tierras para la reforma rural Integral a junio 30 de 2020  </t>
    </r>
    <r>
      <rPr>
        <sz val="11"/>
        <rFont val="Arial"/>
        <family val="2"/>
      </rPr>
      <t xml:space="preserve">Analizada la conciliación entre contabilidad y el Fondo de Tierras de los predios que conforman su inventario a 30 de junio 2020, se evidenciaron las siguientes situaciones:
•	Existen </t>
    </r>
    <r>
      <rPr>
        <b/>
        <sz val="11"/>
        <rFont val="Arial"/>
        <family val="2"/>
      </rPr>
      <t>1.774 predios Baldíos adjudicables que no están valorados,</t>
    </r>
    <r>
      <rPr>
        <sz val="11"/>
        <rFont val="Arial"/>
        <family val="2"/>
      </rPr>
      <t xml:space="preserve"> en consecuencia, no se han podido registrar contablemente.
•	</t>
    </r>
    <r>
      <rPr>
        <b/>
        <sz val="11"/>
        <rFont val="Arial"/>
        <family val="2"/>
      </rPr>
      <t>Predios transferidos por la SAE</t>
    </r>
    <r>
      <rPr>
        <sz val="11"/>
        <rFont val="Arial"/>
        <family val="2"/>
      </rPr>
      <t xml:space="preserve">, en administración de tierras existen 55 predios, 6 de los cuales están valorados en $9.362,3 millones; en contabilidad se relacionan 13 predios y valorados 6 por $9.362,3 millones. La diferencia, es decir 49 predios, tiene valor $0.
•	</t>
    </r>
    <r>
      <rPr>
        <b/>
        <sz val="11"/>
        <rFont val="Arial"/>
        <family val="2"/>
      </rPr>
      <t>Predios transferidos por el INCODER</t>
    </r>
    <r>
      <rPr>
        <sz val="1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rFont val="Arial"/>
        <family val="2"/>
      </rPr>
      <t>Predios con integración al patrimonio</t>
    </r>
    <r>
      <rPr>
        <sz val="11"/>
        <rFont val="Arial"/>
        <family val="2"/>
      </rPr>
      <t xml:space="preserve"> son en total 215 predios, de los cuales 36 bienes están valorados por $11.736,5 millones en cada área, contabilidad y administración de tierras, la diferencia 179 predios tienen valor $0.
Para la comprensión mayor al respecto, se transcribe la información así:
</t>
    </r>
    <r>
      <rPr>
        <b/>
        <sz val="11"/>
        <rFont val="Arial"/>
        <family val="2"/>
      </rPr>
      <t>Tabla 18.  Conciliación Inventario de Bienes del Fondo de Tierras vs Contabilidad</t>
    </r>
    <r>
      <rPr>
        <sz val="1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</si>
  <si>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t xml:space="preserve">Ingreso de predios con valor 0
Inconsistencias en la información entre contabilidad y el FNT
</t>
  </si>
  <si>
    <r>
      <rPr>
        <b/>
        <sz val="10"/>
        <rFont val="Arial"/>
        <family val="2"/>
      </rPr>
      <t xml:space="preserve">Hallazgo No. 01 – Ejecución de Recursos entregados en administración- convenio Interadministrativo 1251/2021 (Administrativo - A). </t>
    </r>
    <r>
      <rPr>
        <sz val="10"/>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</si>
  <si>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rFont val="Arial"/>
        <family val="2"/>
      </rPr>
      <t xml:space="preserve">Hallazgo No. 01 – Ejecución de Recursos entregados en administración- convenio Interadministrativo 1251/2021 (Administrativo - A). </t>
    </r>
    <r>
      <rPr>
        <sz val="1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</si>
  <si>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</si>
  <si>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
    </r>
    <r>
      <rPr>
        <b/>
        <sz val="10"/>
        <rFont val="Arial"/>
        <family val="2"/>
      </rPr>
      <t>Tabla No. 03</t>
    </r>
    <r>
      <rPr>
        <sz val="10"/>
        <rFont val="Arial"/>
        <family val="2"/>
      </rPr>
      <t xml:space="preserve">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</si>
  <si>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30/03/2023.</t>
    </r>
    <r>
      <rPr>
        <sz val="11"/>
        <rFont val="Arial"/>
        <family val="2"/>
      </rPr>
      <t xml:space="preserve"> Acción de mejora programada para inicio el 30 de abril de 2023.</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</si>
  <si>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</si>
  <si>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</si>
  <si>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5. Revelación de los Hechos Económicos (Administrativo - A). </t>
    </r>
    <r>
      <rPr>
        <sz val="10"/>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</si>
  <si>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0"/>
        <rFont val="Arial"/>
        <family val="2"/>
      </rPr>
      <t xml:space="preserve">Hallazgo No. 7. Ejecución Presupuestal de compromisos vigencia 2021 (Administrativo - A).  </t>
    </r>
    <r>
      <rPr>
        <sz val="10"/>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</si>
  <si>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rFont val="Arial"/>
        <family val="2"/>
      </rPr>
      <t>Hallazgo No. 08. Requisitos Legales en la Constitución del Rezago (Administrativo con presunto alcance Disciplinario A – D2).</t>
    </r>
    <r>
      <rPr>
        <sz val="10"/>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</si>
  <si>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rFont val="Arial"/>
        <family val="2"/>
      </rPr>
      <t xml:space="preserve">Hallazgo No. 09. Manejo del Archivo Documental (Administrativo - A). </t>
    </r>
    <r>
      <rPr>
        <sz val="10"/>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</si>
  <si>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1"/>
        <rFont val="Arial"/>
        <family val="2"/>
      </rPr>
      <t>31/03/2023</t>
    </r>
    <r>
      <rPr>
        <sz val="11"/>
        <rFont val="Arial"/>
        <family val="2"/>
      </rPr>
      <t xml:space="preserve"> La Coordinación para la Gestión Contractual reporta como avance a la gestión el segundo entregable del informe de seguimiento a la organización Documental y los anexos correspondientes. </t>
    </r>
  </si>
  <si>
    <r>
      <rPr>
        <b/>
        <sz val="11"/>
        <rFont val="Arial"/>
        <family val="2"/>
      </rPr>
      <t xml:space="preserve">18/04/2023. </t>
    </r>
    <r>
      <rPr>
        <sz val="11"/>
        <rFont val="Arial"/>
        <family val="2"/>
      </rPr>
      <t xml:space="preserve"> La Oficina de Control Interno observó los soportes del avance presentado por la dependencia y que se centran en las actividades documentales realizadas a los expedientes contractuales de las vigencias 2016 y 2017 así:
-AME-700 Informe Seguimiento Organización Documental
-AME-700.1 ADMBS-F-018 FORMA ROTULO CAJA V3
-AME-700.2 Evidencia Fotográfica
-AME-700.3 Correo Gestión Documental
El equipo de la OCI en el mes de marzo realizó actividades de verificación sobre la conformación de expedientes de las series Convenios y Contratos cuyo resultado se adjunta al presente seguimiento.
Se reitera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fecha de finalización está programada para el 30/11/2023.  
Verificación realizada por el contratista Sergio Alejandro Matiz Parra.</t>
    </r>
  </si>
  <si>
    <r>
      <rPr>
        <b/>
        <sz val="11"/>
        <rFont val="Arial"/>
        <family val="2"/>
      </rPr>
      <t>No conformidad No. 1: Incumplimiento en los tiempos establecidos para la atención de las solicitudes de revocatoria directa de los actos de adjudicación de baldíos a persona natural.</t>
    </r>
    <r>
      <rPr>
        <sz val="1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</si>
  <si>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rFont val="Arial"/>
        <family val="2"/>
      </rPr>
      <t>17/04/2023.</t>
    </r>
    <r>
      <rPr>
        <sz val="11"/>
        <rFont val="Arial"/>
        <family val="2"/>
      </rPr>
      <t xml:space="preserve">  La Subdirección de Acceso a Tierras en Zonas Focalizadas indicó que,  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
Frente a lo enunciado,  se aportó concepto jurídico 20231030084553 del 28/03/2023 el cual concluye lo siguiente:
Con fundamento en las consideraciones expuestas, esta Oficina concluye:
1. El término establecido sea el general de 2 meses cuando se aplica el régimen del Decreto 1071 de 2015 o el especial consignado en el Decreto – Ley 902 de 2017, teniendo en cuenta que la sumatoria de los tiempos o plazos señalados en la norma especial para el agotamiento de las distintas subetapas de las que está compuesto el procedimiento único, se obtiene un estimado de 88 días hábiles, equivalente aproximadamente a 4 meses calendario, son aplicables a las revocatorias directas en contra de las Resoluciones de adjudicación de baldíos en los casos de rezago, aunque dentro de estos se adelanten actuaciones administrativas de reconstrucción de expedientes, toda vez que si no emite respuesta de la solicitud en dichos términos, no se consuma el silencio administrativo positivo. Además, es importante tener en cuenta que los términos procesales que tiene la administración de manera general son término perentorios y no preclusivos.
2. Los términos establecidos en la Parte 14 Título 19 del Decreto 1071 de 2015 y en el Decreto – Ley 902 de 2017 para la revocatoria directa en casos de reconstrucción de expedientes, se deben contabilizar desde la comunicación a las dependencias interesadas de la Resolución mediante la cual se conforma el expediente, teniendo en cuenta que si no se ha reconstruido el expediente, las Subdirecciones no cuentan con expediente administrativo consolidado para emitir el pronunciamiento, ello atendiendo al principio constitucional del derecho “nadie está obligado a lo imposible”, conocido también bajo la locución latina Ad imposibilita Nemo tener, que quiere decir que ninguna persona está obligada a cumplir un requerimiento o requisito legal si no es posible humana o racionalmente hablando, realizarlo o omitirlo.
Ahora bien, la acción de mejora fue establecida en respuesta a la actividad auditora adelanta por la OCI en la vigencia 2020, sin que a la fecha se haya observado avances de gestión relacionados elaboración e implementación de un plan de descongestión de revocatoria, con seguimiento continuo durante un año, situación por la cual, la OCI invita a la Subdirección a adelantar las acciones que conlleven a dar tratamiento a lo observado por el equipo auditor, a fin de aportar a la mejora continua de la Agencia.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</si>
  <si>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rFont val="Arial"/>
        <family val="2"/>
      </rPr>
      <t>No conformidad No. 3: Debilidades en la organización de archivos de gestión.</t>
    </r>
    <r>
      <rPr>
        <sz val="1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</si>
  <si>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rFont val="Arial"/>
        <family val="2"/>
      </rPr>
      <t xml:space="preserve">14/04/2023. </t>
    </r>
    <r>
      <rPr>
        <sz val="11"/>
        <rFont val="Arial"/>
        <family val="2"/>
      </rPr>
      <t xml:space="preserve"> La Oficina de Control interno verificó los soportes de los avances dispuesto por la dependencia, frente a la gestión documental  de los expedientes se encontró lo siguiente:
- Revocatoria Los Cocos (cuenta con hoja de control , foliación y orden cronológico)
- Revocatoria La Partida (Cuenta con hoja de control pero no se adjuntó la digitalización de los primeros folios del expediente)
- Revocatoria El Dólar Y El Pedregal  (cuenta con hoja de control , foliación y orden cronológico)
- Revocatoria-El Refugio (Tocaima)  (las dos carpetas cuentan con hoja de control , foliación y orden cronológico)
- Revocatoria Laguna Vieja  (cuenta con hoja de control , foliación y orden cronológico)
- Revocatoria Las Vegas (cuenta con hoja de control , foliación y orden cronológico)
- Revocatoria los venados  (cuenta con hoja de control , foliación y orden cronológico. La hoja de control hace referencia a 14 carpetas, sin embargo se aportó la digitalización de 9 carpetas únicamente)
- Revocatoria Agrado I,II,III (cuenta con hoja de control , foliación y orden cronológico)
- Revocatoria Danna Lucia  (cuenta con hoja de control , foliación y orden cronológico)
- Revocatoria La Fortuna I  (las dos carpetas cuentan con hoja de control , foliación y orden cronológico)
- Revocatoria La Fortuna II  (cuenta con hoja de control , foliación y orden cronológico)
- Revocatoria El Milagro (no se allegó hoja de control de este expediente)
- Revocatoria La Cabaña de Juancho   (las dos carpetas allegadas  cuentan con hoja de control , foliación y orden cronológico)
- Revocatoria Altamizal  (las dos carpetas cuentan con hoja de control , foliación y orden cronológico)
- Revocatoria Flor Amarilla (cuenta con hoja de control , foliación y orden cronológico)
- Revocatoria Agua Linda (cuenta con hoja de control , foliación y orden cronológico)
- El Jazmín y Villa Maria Parcela No. 16 ( Pajonal ) (cuenta con hoja de control , foliación y orden cronológico)
- Lote Urbano (cuenta con hoja de control , foliación y orden cronológico)
- Lote Urbano (cuenta con hoja de control , foliación y orden cronológico)
- La Perla (cuenta con hoja de control , foliación y orden cronológico)
- La Bodega (cuenta con hoja de control , foliación y orden cronológico)
- Loma de las Florez (cuenta con hoja de control , foliación y orden cronológico)
- EE Altamira (la totalidad de tipos documentales registrados en la hoja de control se encuentran en ORFEO)
- El Coco, la Mesa y Pekín (cuenta con hoja de control , foliación y orden cronológico)
- Cerrito (cuenta con hoja de control , foliación y orden cronológico)
- Revocatoria-El Rubí. (cuenta con hoja de control , foliación y orden cronológico)
- Nápoles (cuenta con hoja de control , foliación y orden cronológico)
- San Pablo (las dos carpetas cuentan con hoja de control , foliación y orden cronológico)
- San Rafael (las dos carpetas cuentan con hoja de control , foliación y orden cronológico)
La Oficina de Control Interno solicita realizar los ajustes para  registrar el avance físico de la actividad.
Verificación realizada por el contratista Sergio Alejandro Matiz Parra.
</t>
    </r>
  </si>
  <si>
    <r>
      <rPr>
        <b/>
        <sz val="11"/>
        <rFont val="Arial"/>
        <family val="2"/>
      </rPr>
      <t>No Conformidad No. 1. Desactualización de los Documentos del Sistema Integrado de Gestión de la ANT, con la normatividad actual y el proceso que realiza la Agencia.</t>
    </r>
    <r>
      <rPr>
        <sz val="1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</si>
  <si>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rFont val="Arial"/>
        <family val="2"/>
      </rPr>
      <t>03/04/2023.</t>
    </r>
    <r>
      <rPr>
        <sz val="11"/>
        <rFont val="Arial"/>
        <family val="2"/>
      </rPr>
      <t xml:space="preserve">  La acción de mejora se encuentra en términos, su finalización está programada para el 31/12/2023.  Para el periodo evaluado no se reportaron avances de gestión.
La Oficina de Control Interno en desarrollo de su rol de enfoque hacia la prevención, los invita a reportar los avances de gestión de la acción de mejora, teniendo en cuenta que la presente acción viene en ejecución desde la vigencia 2021 y presentó eventualidad en el II trimestre del 2022.</t>
    </r>
  </si>
  <si>
    <r>
      <rPr>
        <b/>
        <sz val="11"/>
        <rFont val="Arial"/>
        <family val="2"/>
      </rPr>
      <t xml:space="preserve">No conformidad N.3 Debilidades en la efectividad (tiempo) del proceso de Formalización de Predios. </t>
    </r>
    <r>
      <rPr>
        <sz val="1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</si>
  <si>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rFont val="Arial"/>
        <family val="2"/>
      </rPr>
      <t xml:space="preserve">03/04/2023. </t>
    </r>
    <r>
      <rPr>
        <sz val="11"/>
        <rFont val="Arial"/>
        <family val="2"/>
      </rPr>
      <t xml:space="preserve"> La Dirección de Gestión Jurídica de Tierras indicó que, en el mes de marzo se realiza la socialización del Procedimiento actualizado, socialización realzada por Teams,  se adjunta evidencias.
Frente a lo enunciado, se observó listado de asistencia del 29/03/2023 y  memorias de la capacitación brindada.
La acción de mejora presentó cumplimiento, toda vez que, se observó la socialización del Procedimiento Único de Procesos Agrarios conforme al Decreto Ley 902 de 2017</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</si>
  <si>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cual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</si>
  <si>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17/04/2023.</t>
    </r>
    <r>
      <rPr>
        <sz val="11"/>
        <rFont val="Arial"/>
        <family val="2"/>
      </rPr>
      <t xml:space="preserve">  La acción de mejora está planificada para inicio el 1/11/2023.</t>
    </r>
  </si>
  <si>
    <r>
      <rPr>
        <b/>
        <sz val="11"/>
        <rFont val="Arial"/>
        <family val="2"/>
      </rPr>
      <t xml:space="preserve">20/04/2023.  </t>
    </r>
    <r>
      <rPr>
        <sz val="11"/>
        <rFont val="Arial"/>
        <family val="2"/>
      </rPr>
      <t xml:space="preserve">La Subdirección de Administración de Tierras de la Nación en fase preliminar allegó el acto administrativo 20224300142326, que modificó la Resolución 8462 de 23 de junio de 2021. </t>
    </r>
    <r>
      <rPr>
        <b/>
        <sz val="11"/>
        <rFont val="Arial"/>
        <family val="2"/>
      </rPr>
      <t xml:space="preserve">
</t>
    </r>
    <r>
      <rPr>
        <sz val="11"/>
        <rFont val="Arial"/>
        <family val="2"/>
      </rPr>
      <t>Si bien la acción presentó cumplimiento, es preciso indicar que el acto administrativo 20224300142326 referencia fecha de elaboración del 16/06/2022, sin embargo, la acción se planificó para inició de ejecución del 1/11/2022 y con corte al IV Seguimiento realizado por la OCI, se reportó que el acto administrativo se encontraba en proceso de elaboración, allegándose borrador.</t>
    </r>
    <r>
      <rPr>
        <b/>
        <sz val="11"/>
        <rFont val="Arial"/>
        <family val="2"/>
      </rPr>
      <t xml:space="preserve">
17/04/2023.</t>
    </r>
    <r>
      <rPr>
        <sz val="11"/>
        <rFont val="Arial"/>
        <family val="2"/>
      </rPr>
      <t xml:space="preserve">  La Subdirección de Administración de Tierras de la Nación indicó que,  se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Frente a lo enunciado, en la información compartida mediante drive el 03/04/2023 no se aportaron las correspondientes evidencias que permitieran establecer el cumplimiento de la acción.
La acción de mejora presentó incumplimiento, toda vez que, no se observó la modificación de la Resolución 8462/2021.</t>
    </r>
  </si>
  <si>
    <r>
      <rPr>
        <b/>
        <sz val="11"/>
        <rFont val="Arial"/>
        <family val="2"/>
      </rPr>
      <t>17/04/2023.</t>
    </r>
    <r>
      <rPr>
        <sz val="11"/>
        <rFont val="Arial"/>
        <family val="2"/>
      </rPr>
      <t xml:space="preserve">  La  acción de mejora se encuentra en términos, su ejecución esta planificada para el periodo del 1/11/2022 al 1/07/2023.  Para el periodo evaluado no se aportaron avances de gestión.</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</si>
  <si>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cuál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</si>
  <si>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 xml:space="preserve">17/04/2023.  </t>
    </r>
    <r>
      <rPr>
        <sz val="11"/>
        <rFont val="Arial"/>
        <family val="2"/>
      </rPr>
      <t>La  acción de mejora se encuentra en términos, su ejecución esta planificada para el periodo del 2/01/2023 al 1/04/2023.  Para el periodo evaluado no se aportaron avances de gestión.
Verificación realizada por el contratista Sergio Alejandro Matiz Parra.</t>
    </r>
  </si>
  <si>
    <r>
      <rPr>
        <b/>
        <sz val="11"/>
        <rFont val="Arial"/>
        <family val="2"/>
      </rPr>
      <t xml:space="preserve">17/04/2023.  </t>
    </r>
    <r>
      <rPr>
        <sz val="11"/>
        <rFont val="Arial"/>
        <family val="2"/>
      </rPr>
      <t>La Subdirección de Administración de Tierras de la Nación indicó que, se han elaborado 34 estudios de títulos de predios transferidos por el INCODER a la ANT mediante Actas de Transferencia de los cuales se estableció que 23 se deben solicitar actualizar la titularidad mediante Acto Administrativo y 11 deben salir del patrimonio de la Entidad por encontrarse que no procede la incorporación.
Frente a lo enunciado, se aportó relación de 34 predios, junto a sus respectivos estudio de títulos, así:
222-5310 LA META
222-5594 LOTE LA SEVILLANA
222-595	LOTE DE TERRENO
222-7089 LOTE BELLAVISTA
222-7524 LOTE MONTERIA
225-10005 PARCELACIÓN LA ROSITA
226-13594 BELLAMIRA
120-65043 EL BOLSON
126-4843 VILLA HERMOSA
222-11061 LOTE EL DELIRIO
035-20675 EL SALVADOR LOTE ESCUELA 
222-14668 LOTE LA SIBERIA
222-2651 LOTE MIRAFLORES
222-5170 AMERICA
222-16014 LOTE LA ABARCA
222-1948 LOTE LA ARGELIA
222-22319 PARCELACION BELLA ANA
222-5168 LOTE EL EDEN
222-5172 LOTE ECUADOR
225-6860 EMPRESA MONTECRISTO 2
226-12834 TIERRA GRATA BONANZA 
226-17736 EL REMANSO
226-18387 COROZALITO 
202-9242 LOTE EMAYA-VENTURA PRIMERA PORCION. FINCA SAN ISIDRO O HATO VIEJO
225-180	ARACATACA
034-4205 LOTE DE TERRENO
124-758	LA PALMERA
142-534	VALLECITO 3
364-1815 LA FLOR LOS ALPES LA FLOR LA LAGUNA
045-51526 LOTE ARROYO HONDO
226-13589 PROVIDENCIA
226-15547 LA ZARCITA
226-20315 PALMIRA
226-21005 PARCELACIÓN EL JARDIN Y PARAISO
La acción de mejora se encuentra en términos, su ejecución está programada para el periodo del  1/11/2022 al 31/05/2024.  Para el periodo evaluado se observaron 34 estudios de títulos.</t>
    </r>
  </si>
  <si>
    <r>
      <rPr>
        <b/>
        <sz val="11"/>
        <rFont val="Arial"/>
        <family val="2"/>
      </rPr>
      <t>14/04/2023.</t>
    </r>
    <r>
      <rPr>
        <sz val="11"/>
        <rFont val="Arial"/>
        <family val="2"/>
      </rPr>
      <t xml:space="preserve"> La dependencia dispuso los soportes relacionados a la acción relacionados a la realización de las capacitaciones y sus respectivos registros de asistencia,  sin embargo, de acuerdo a la unidad de medida no se aportaron las evaluaciones de conocimiento en los lineamientos establecidos en los Instructivos ADMBS-I-003, ADMBS-P-007, ADMBS-I-010 como se encuentra definido en la unidad de medida
Se reitera al responsable de ejecución la necesidad de aportar las evaluaciones de conocimiento para dar cumplimiento a la actividad.
La acción de mejora se encuentra incumplida, su finalización estaba planificada para el 1/03/2023.
Verificación realizada por el contratista Sergio Alejandro Matiz Parra.</t>
    </r>
  </si>
  <si>
    <r>
      <rPr>
        <b/>
        <sz val="11"/>
        <rFont val="Arial"/>
        <family val="2"/>
      </rPr>
      <t>14/04/2023.</t>
    </r>
    <r>
      <rPr>
        <sz val="11"/>
        <rFont val="Arial"/>
        <family val="2"/>
      </rPr>
      <t xml:space="preserve"> La Oficina de Control Interno observó el documento "Estudio de cargas Organización Documental Plan de Mejoramiento Bienes Fiscales Patrimoniales 03-03-2023 " dispuesto por la dependencia como avance de gestión.
Se recomienda continuar las actividades que garanticen el cumplimiento de la actividad dentro de los términos establecidos de acuerdo a la unidad de medida y cantidad definida.
Verificación realizada por el contratista Sergio Alejandro Matiz Parra.</t>
    </r>
  </si>
  <si>
    <r>
      <rPr>
        <b/>
        <sz val="11"/>
        <rFont val="Arial"/>
        <family val="2"/>
      </rPr>
      <t>17/04/2023.</t>
    </r>
    <r>
      <rPr>
        <sz val="11"/>
        <rFont val="Arial"/>
        <family val="2"/>
      </rPr>
      <t xml:space="preserve">  La Subdirección de Acceso a Tierras por Demanda y Descongestión indicó que, 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
En cuanto a lo enunciado,  se observó borrador del procedimiento.
En atención a los avances de gestión y evidencias aportadas, la acción de mejora presentó incumplimiento, toda vez que, no se observó la actualización del ACCTI-P-015 TRÁMITE ESPECIAL EN CASO DE OCUPACIÓN DE HECHO DE PREDIOS.</t>
    </r>
  </si>
  <si>
    <r>
      <rPr>
        <b/>
        <sz val="11"/>
        <rFont val="Arial"/>
        <family val="2"/>
      </rPr>
      <t xml:space="preserve">30-03-2023. </t>
    </r>
    <r>
      <rPr>
        <sz val="11"/>
        <rFont val="Arial"/>
        <family val="2"/>
      </rPr>
      <t xml:space="preserve">Se elaboró la matriz con la información de los procesos con predios privados revocados que requieren ser ingresados al patrimonio de la ANT y que deben suscribir las escrituras de donación.
</t>
    </r>
    <r>
      <rPr>
        <b/>
        <sz val="11"/>
        <rFont val="Arial"/>
        <family val="2"/>
      </rPr>
      <t xml:space="preserve">19-04-2023. </t>
    </r>
    <r>
      <rPr>
        <sz val="11"/>
        <rFont val="Arial"/>
        <family val="2"/>
      </rPr>
      <t>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</si>
  <si>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 xml:space="preserve">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30/12/2023.  Para el periodo evaluado, se observó 1 de las 2 matrices, esta incluye criterios relacionados con el tipo de fallo que se atiende (restitución de tierras, reubicación); en los casos de reubicación se referencia si el predio del cual proviene es de naturaleza privada o pública, plazos de la condición resolutoria sobre los predios privados revocados, incorporación al patrimonio de la ANT.
</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30/12/2023.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30/12/2023.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</si>
  <si>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
</t>
    </r>
    <r>
      <rPr>
        <b/>
        <sz val="11"/>
        <rFont val="Arial"/>
        <family val="2"/>
      </rPr>
      <t>19-04-2023.</t>
    </r>
    <r>
      <rPr>
        <sz val="11"/>
        <rFont val="Arial"/>
        <family val="2"/>
      </rPr>
      <t xml:space="preserve"> 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</si>
  <si>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30/03/2024.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está programada para el 30/03/2024.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</si>
  <si>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La acción de mejora está planificada para inicio el 2/09/2023.</t>
    </r>
  </si>
  <si>
    <r>
      <rPr>
        <b/>
        <sz val="11"/>
        <rFont val="Arial"/>
        <family val="2"/>
      </rPr>
      <t>17/04/2023.</t>
    </r>
    <r>
      <rPr>
        <sz val="11"/>
        <rFont val="Arial"/>
        <family val="2"/>
      </rPr>
      <t xml:space="preserve">  La acción de mejora está planificada para inicio el 2/09/2023.</t>
    </r>
  </si>
  <si>
    <r>
      <rPr>
        <b/>
        <sz val="11"/>
        <rFont val="Arial"/>
        <family val="2"/>
      </rPr>
      <t xml:space="preserve">30-03-2023. </t>
    </r>
    <r>
      <rPr>
        <sz val="11"/>
        <rFont val="Arial"/>
        <family val="2"/>
      </rPr>
      <t xml:space="preserve">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</si>
  <si>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 xml:space="preserve">  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actualizaciones de matrices planificadas.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documentas, sin embargo, se hace necesario se aclare la información dispuesta en archivo a luz de lo formulado en la acción.</t>
    </r>
  </si>
  <si>
    <r>
      <rPr>
        <b/>
        <sz val="11"/>
        <rFont val="Arial"/>
        <family val="2"/>
      </rPr>
      <t>30-03-2023.</t>
    </r>
    <r>
      <rPr>
        <sz val="11"/>
        <rFont val="Arial"/>
        <family val="2"/>
      </rPr>
      <t xml:space="preserve"> 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</si>
  <si>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t>30/03/2023.</t>
    </r>
    <r>
      <rPr>
        <sz val="11"/>
        <rFont val="Arial"/>
        <family val="2"/>
      </rPr>
      <t xml:space="preserve"> se identificaron 3 familias que requieren la expedición de la resolución de revocatoria del predio El Diviso que cuentan con el consentimiento y no han sido expedidas. así mismo se identificó una familia adicional de este predio que requerirá adelantar este trámite una vez se cuente con el consentiminiento de revocatoria correspondiente. Las Resoluciones están en proceso de proyección y serán remitidas a la DAT para su firma en el mes de abril.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</si>
  <si>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Respecto a lo enunciado,  se observó archivo "Revocatorias Subsidios", en el cual se relacionan 167 casos pertenecientes a subsidios SIT y predios adquiridos por INCODER, de los cuales esta pendiente de revocar 4 subsidios SIT pertenecientes al predio El Diviso, Resolución 871 del 25/06/2009.
En atención a los avances de gestión y evidencias aportadas, con corte al presente seguimiento se observó un avance del 98%.  La acción de mejora se encuentra en términos, su finalización esta programada para el 30/10/2023.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30/10/2023.  Para el periodo evaluado se aportaron gestión documenta,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</si>
  <si>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t>
    </r>
  </si>
  <si>
    <r>
      <rPr>
        <b/>
        <sz val="11"/>
        <rFont val="Arial"/>
        <family val="2"/>
      </rPr>
      <t>17/04/2023.</t>
    </r>
    <r>
      <rPr>
        <sz val="11"/>
        <rFont val="Arial"/>
        <family val="2"/>
      </rPr>
      <t xml:space="preserve">  La Dirección de Acceso a Tierras informó que,  en este momento se están identificando los procesos en los cuales se requiere adelantar acciones conjuntas con otras subdirecciones para lograr la recuperación de los predios. La mesa se programará en el mes de abril.
La acción de mejora se encuentra en términos, su finalización está programada para el 30/09/2023. Para el periodo evaluado se reportaron gestiones no documentadas.</t>
    </r>
  </si>
  <si>
    <r>
      <rPr>
        <b/>
        <sz val="11"/>
        <rFont val="Arial"/>
        <family val="2"/>
      </rPr>
      <t>30-03-2023</t>
    </r>
    <r>
      <rPr>
        <sz val="11"/>
        <rFont val="Arial"/>
        <family val="2"/>
      </rPr>
      <t xml:space="preserve">. Se elaboró la matriz con la información de los procesos con revocatoria, los memorandos enviados a la SATN y las ORIP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</si>
  <si>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30/03/2023.</t>
    </r>
    <r>
      <rPr>
        <sz val="11"/>
        <rFont val="Arial"/>
        <family val="2"/>
      </rPr>
      <t xml:space="preserve"> En este momento se están identificando las situaciones puntuales que se tienen con los predios y beneficiarios sobre el predio a recuperar y las acciones previas que se requieren para poder hacer el cronograma de citación para la suscripción de las escrituras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</si>
  <si>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"Matriz fallos judiciales subsidios y tareas previas a escrituración",  es necesario se adelante una mesa de trabajo que permita aclara la estructura de la información en relación a lo establecido en la acción.
La acción de mejora se encuentra en términos, su finalización esta programada para el 30/03/2024.  Para el periodo evaluado se aportaron gestión documenta, sin embargo, se hace necesario se aclare la información dispuesta en archivo a luz de lo formulado en la acción.</t>
    </r>
  </si>
  <si>
    <r>
      <rPr>
        <b/>
        <sz val="11"/>
        <rFont val="Arial"/>
        <family val="2"/>
      </rPr>
      <t xml:space="preserve">30/03/2023. </t>
    </r>
    <r>
      <rPr>
        <sz val="11"/>
        <rFont val="Arial"/>
        <family val="2"/>
      </rPr>
      <t>Se reporta el listado de necesidades de ajuste del proceso SIT- SIDRA- SIRA, el cual se irá alimentando en función de las necesidades y requerimientos identificados en el proceso</t>
    </r>
  </si>
  <si>
    <r>
      <rPr>
        <b/>
        <sz val="11"/>
        <rFont val="Arial"/>
        <family val="2"/>
      </rPr>
      <t>13/04/2023.</t>
    </r>
    <r>
      <rPr>
        <sz val="11"/>
        <rFont val="Arial"/>
        <family val="2"/>
      </rPr>
      <t xml:space="preserve">  La  Subdirección de Acceso a Tierras en Zonas Focalizadas indicó, se reporta el listado de necesidades de ajuste del proceso SIT- SIDRA- SIRA, el cual se irá alimentando en función de las necesidades y requerimientos identificados en el proceso.
De acuerdo a lo anterior, la OCI evidencia archivo de Excel con la relación de las necesidades SIDRA:
-Continuar ajuste de reporte predios   Estado Pendiente
-Ajustar modulo de comunicaciones-actas  SIDRA  Estado Terminado
-Error en creación de usuarios SIT Estado Terminado
Verificación realizada por la contratista Diana Mayerly Bernal Zapata.</t>
    </r>
  </si>
  <si>
    <r>
      <rPr>
        <b/>
        <sz val="11"/>
        <rFont val="Arial"/>
        <family val="2"/>
      </rPr>
      <t>30-03-23</t>
    </r>
    <r>
      <rPr>
        <sz val="11"/>
        <rFont val="Arial"/>
        <family val="2"/>
      </rPr>
      <t>.Se reporta la mejora realizada en el aplicativo en el sprint No 35, en el cual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t>
    </r>
  </si>
  <si>
    <r>
      <rPr>
        <b/>
        <sz val="11"/>
        <rFont val="Arial"/>
        <family val="2"/>
      </rPr>
      <t>13/04/2023.</t>
    </r>
    <r>
      <rPr>
        <sz val="11"/>
        <rFont val="Arial"/>
        <family val="2"/>
      </rPr>
      <t xml:space="preserve">  La  Subdirección de Acceso a Tierras en Zonas Focalizadas indicó, se reporta la mejora realizada en el aplicativo en el sprint No 35, en el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
De acuerdo a lo anterior, la OCI evidencia acta de cierre para el sprint 35 de fecha 28/03/2023 con el avance de las mejoras en sistema de información SIDRA-SIT
-Listado de asistencia
-Manual de Usuario ajustes sistema de Información SIDRA Versión 3 20 de marzo 2023
-Manual SIT 20 de Marzo de 2023
Verificación realizada por la contratista Diana Mayerly Bernal Zapata.</t>
    </r>
  </si>
  <si>
    <r>
      <rPr>
        <b/>
        <sz val="11"/>
        <rFont val="Arial"/>
        <family val="2"/>
      </rPr>
      <t xml:space="preserve">30-03-23. </t>
    </r>
    <r>
      <rPr>
        <sz val="11"/>
        <rFont val="Arial"/>
        <family val="2"/>
      </rPr>
      <t xml:space="preserve">Se reporta la validación del cargue documental de 33 códigos de proyectos SIRA que no habían sido normalizados entre la información registrada en el expediente digital y el expediente físico. Los 33 códigos de proyectos corresponden a la muestra auditada por Control Interno. Se adjunta la base de datos de los códigos SIRA normalizados y las hojas de control correspondientes
</t>
    </r>
    <r>
      <rPr>
        <b/>
        <sz val="11"/>
        <rFont val="Arial"/>
        <family val="2"/>
      </rPr>
      <t xml:space="preserve">19-04-2023. </t>
    </r>
    <r>
      <rPr>
        <sz val="11"/>
        <rFont val="Arial"/>
        <family val="2"/>
      </rPr>
      <t xml:space="preserve">Conforme a la reunión realizada con la OCI se realizó el ajuste en la información de las hojas de control de los procesos SIRA normalizados, haciendo el cargue de las mismas en la carpeta dela acción de mejora correspondiente. </t>
    </r>
  </si>
  <si>
    <r>
      <rPr>
        <b/>
        <sz val="11"/>
        <rFont val="Arial"/>
        <family val="2"/>
      </rPr>
      <t xml:space="preserve">20/04/2023. </t>
    </r>
    <r>
      <rPr>
        <sz val="11"/>
        <rFont val="Arial"/>
        <family val="2"/>
      </rPr>
      <t>Dentro de la fase preliminar la dependencia presento la siguiente observación a la verificación realizada así:</t>
    </r>
    <r>
      <rPr>
        <b/>
        <sz val="11"/>
        <rFont val="Arial"/>
        <family val="2"/>
      </rPr>
      <t xml:space="preserve">
</t>
    </r>
    <r>
      <rPr>
        <i/>
        <sz val="11"/>
        <rFont val="Arial"/>
        <family val="2"/>
      </rPr>
      <t xml:space="preserve">"Me permito informar que conforme a la reunión sostenida con la OCI sobre las acciones de mejora a cargo de la SATZF, se procedió a realizar el ajuste a la matriz de revocatorias y materialización, incluyendo algunas ("AL" a "AN"; "AO" y "AP") donde se consignó la fecha de registro de la adquisición, el tiempo de condición resolutoria y la fecha de vencimiento de la condición resolutoria, así como, si la revocatoria se encuentra registrada, la fecha del respectivo registro, y si  se encuentra a nombre de la ANT (ingreso al patrimonio de la ANT).
Lo anterior, atendiendo las observaciones realizadas sobre las acciones AM 213, 214, 216,217,218,220 Y 222. De igual forma se ajustó lo concerniente a las hojas de control de los procesos SIRA normalizados solicitado en la AME 226.
En relación con la acción AME 406 de la CGR se complementó la información respecto de la inquietud relacionada con las posibles nuevas revocatorias que se están adelantando. 
Los ajustes quedaron consignados en el archivo 20230417_preliminar PM DAT, en el campo correspondiente l reporte de gestiones adelantadas por la Subdirección, las cuales fueron identificadas con la fecha del día de hoy; así mismo se realizó nuevamente el cargue de la matriz en cada una de las carpetas que correspondía y de las Hojas de control en la carpeta del AME 226. "
</t>
    </r>
    <r>
      <rPr>
        <sz val="11"/>
        <rFont val="Arial"/>
        <family val="2"/>
      </rPr>
      <t>Por lo anterior la Oficina de Control Interno realizo verificación a los ajustes realizados por la dependencia sobre la muestra de los 33 expedientes ajustando el avance físico de la actividad.
La acción se encuentra en términos y tiene programada su finalización para</t>
    </r>
    <r>
      <rPr>
        <b/>
        <sz val="11"/>
        <rFont val="Arial"/>
        <family val="2"/>
      </rPr>
      <t xml:space="preserve">
</t>
    </r>
    <r>
      <rPr>
        <sz val="11"/>
        <rFont val="Arial"/>
        <family val="2"/>
      </rPr>
      <t>28/02/2024.</t>
    </r>
    <r>
      <rPr>
        <b/>
        <sz val="11"/>
        <rFont val="Arial"/>
        <family val="2"/>
      </rPr>
      <t xml:space="preserve">
14/04/2023.</t>
    </r>
    <r>
      <rPr>
        <sz val="11"/>
        <rFont val="Arial"/>
        <family val="2"/>
      </rPr>
      <t xml:space="preserve"> La Oficina de Control Interno observó, de acuerdo a los soportes dispuestos por la dependencia la base de datos de los códigos SIRA normalizados, así como 33 hojas de control diligenciadas. Sin embargo estas no registran correctamente  la información correspondiente a la columna "Folios" de acuerdo al instructivo de la Forma ADMBS-016 Hoja de control.
Se solicita a la dependencia ajustar la información de las hojas de control de modo que se ajuste a lo definido en el instructivo del instrumento.
Verificación realizada por el contratista Sergio Alejandro Matiz Parra.
</t>
    </r>
  </si>
  <si>
    <r>
      <t>30/03/2023:</t>
    </r>
    <r>
      <rPr>
        <sz val="11"/>
        <rFont val="Arial"/>
        <family val="2"/>
      </rPr>
      <t xml:space="preserve"> Actividad cumplida, de acuerdo al reglamento operativo para el manejo y control administrativo de los bienes de la ANT en el Capitulo 2 Numeral 1.8 sobrantes se realizo el respectivo ingreso en el cierre mensual del invetarios, es asi como en el mes de enero de 2023 se efectuo dicha actividad, la cual se evidencia con el comprobante de entrada. Bajo este contexto y con el regamento operativo y el acta de entrada esta actividad se cumple, es importante mencionar que para ello no se requiere comite de bienes por lo que la evidencia no es el acta del comite si no el comprobante de entrada </t>
    </r>
  </si>
  <si>
    <r>
      <rPr>
        <b/>
        <sz val="11"/>
        <rFont val="Arial"/>
        <family val="2"/>
      </rPr>
      <t xml:space="preserve">19/04/2023. </t>
    </r>
    <r>
      <rPr>
        <sz val="11"/>
        <rFont val="Arial"/>
        <family val="2"/>
      </rPr>
      <t xml:space="preserve"> La Subdirección Administrativa y Financiera informó que, de acuerdo al reglamento operativo para el manejo y control administrativo de los bienes de la ANT en el Capitulo 2 Numeral 1.8 sobrantes se realizo el respectivo ingreso en el cierre mensual del inventarios, es así como en el mes de enero de 2023 se efectuó dicha actividad, la cual se evidencia con el comprobante de entrada. Bajo este contexto y con el reglamento operativo y el acta de entrada esta actividad se cumple, es importante mencionar que para ello no se requiere comité de bienes por lo que la evidencia no es el acta del comité si no el comprobante de entrada.
En cuanto a lo informado, se observó documento soporte de entrada sobrantes emitido por apoteosis el 02/01/2023, en el cual se relacionan 7 bienes.
En atención a los avances de gestión y evidencias aportadas, la acción de mejora presentó cumplimiento, toda vez que, se observó el ingreso de bienes sobrantes.  No obstante, se invita a la dependencia fortalecer la formulación de acciones, a fin que su ejecución sea de acuerdo a su planificación.</t>
    </r>
  </si>
  <si>
    <r>
      <t>30/03/2023:</t>
    </r>
    <r>
      <rPr>
        <sz val="11"/>
        <rFont val="Arial"/>
        <family val="2"/>
      </rPr>
      <t xml:space="preserve"> La acción de mejora se encuentra en términos, su periodo de ejecución esta programado del 1/01/2023 al 31/08/2023.</t>
    </r>
  </si>
  <si>
    <r>
      <rPr>
        <b/>
        <sz val="11"/>
        <rFont val="Arial"/>
        <family val="2"/>
      </rPr>
      <t>19/04/2023.</t>
    </r>
    <r>
      <rPr>
        <sz val="11"/>
        <rFont val="Arial"/>
        <family val="2"/>
      </rPr>
      <t xml:space="preserve">  La acción de mejora se encuentra en términos, su periodo de ejecución esta programado del 1/01/2023 al 31/08/2023. Para el periodo evaluado no se allegaron avances gestión documentados.</t>
    </r>
  </si>
  <si>
    <r>
      <t>30/03/2023:</t>
    </r>
    <r>
      <rPr>
        <sz val="11"/>
        <rFont val="Arial"/>
        <family val="2"/>
      </rPr>
      <t xml:space="preserve"> Actividad cumplida, dendro de los estudios previos del contratista se establecio la obligación especifica de generar un reporte de control de bienes intangibles. Se anexa estudios previos.</t>
    </r>
  </si>
  <si>
    <r>
      <rPr>
        <b/>
        <sz val="11"/>
        <rFont val="Arial"/>
        <family val="2"/>
      </rPr>
      <t>19/04/2023.</t>
    </r>
    <r>
      <rPr>
        <sz val="11"/>
        <rFont val="Arial"/>
        <family val="2"/>
      </rPr>
      <t xml:space="preserve">  La Subdirección Administrativa y Financiera indicó que,  dentro de los estudios previos del contratista se estableció la obligación especifica de generar un reporte de control de bienes intangibles.
En relación a lo mencionado, se observó incorporación de la obligación "</t>
    </r>
    <r>
      <rPr>
        <i/>
        <sz val="11"/>
        <rFont val="Arial"/>
        <family val="2"/>
      </rPr>
      <t>Dar cumplimiento al desarrollo, parametrización e implementación de la amortización de intangibles en el módulo de servicios administrativos</t>
    </r>
    <r>
      <rPr>
        <sz val="11"/>
        <rFont val="Arial"/>
        <family val="2"/>
      </rPr>
      <t>" en el registro ADQBS-F-002 de enero del 2023.
En atención a los avances de gestión y evidencias aportadas, la acción de mejora presentó cumplimiento, toda vez que, se observó la inclusión de la obligación especifica.</t>
    </r>
  </si>
  <si>
    <r>
      <rPr>
        <b/>
        <sz val="11"/>
        <rFont val="Arial"/>
        <family val="2"/>
      </rPr>
      <t>Oportunidad de Mejora Nro. 2. Bienes que salieron de la Agencia con modalidad de trabajo en casa</t>
    </r>
    <r>
      <rPr>
        <sz val="11"/>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</si>
  <si>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t xml:space="preserve">30/03/2023: </t>
    </r>
    <r>
      <rPr>
        <sz val="11"/>
        <rFont val="Arial"/>
        <family val="2"/>
      </rPr>
      <t>La acción de mejora se encuentra en términos, su periodo de ejecución esta programado del 1/01/2023 al 30/09/2023.</t>
    </r>
  </si>
  <si>
    <r>
      <rPr>
        <b/>
        <sz val="11"/>
        <rFont val="Arial"/>
        <family val="2"/>
      </rPr>
      <t xml:space="preserve">19/04/2023. </t>
    </r>
    <r>
      <rPr>
        <sz val="11"/>
        <rFont val="Arial"/>
        <family val="2"/>
      </rPr>
      <t xml:space="preserve"> La acción de mejora se encuentra en términos, su periodo de ejecución esta programado del 1/01/2023 al 30/09/2023.  Para el periodo evaluado no se allegaron avances gestión documentados.</t>
    </r>
  </si>
  <si>
    <t>Reporte de gestión y/o cumplimiento de las acciones de mejora 
Dependencia Responsable de Ejecución
II Trimestre 2023</t>
  </si>
  <si>
    <t>Observaciones al reporte de gestión y/o cumplimiento 
Oficina de Control Interno
II Trimestre 2023</t>
  </si>
  <si>
    <t>Actividad ejecutada con corte al I Trimestre del 2023.</t>
  </si>
  <si>
    <t>Actividad ejecutada anticipadamente con corte al I Trimestre del 2023.</t>
  </si>
  <si>
    <t>Hallazgo  11. Convenio 112 de 2016 principio de especialidad
En consecuencia, 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 afectando el cumplimiento de la cadena de valor del proyecto de inversión que soporta el rubro. Esta situación se debió a la No aplica.ción de la ley orgánica de presupuesto.
Respuesta de la Entidad.
AI respecto, la ANT en respuesta del 24 de noviembre de 2017, manifiesta que, en la estructura de la cadena de valor del proyecto, encontramos:
“a. Objetivo  General: Es la situación deseada para la población con relación al problema identificado
b.	Objetivos especificos: son los medios cuantificables que llevarán al cumplimiento del objetivo central o general
c.	Productos: bien y/o servicio que se genera en un proceso productivo con los cuales se materializan los objetivos específicos
d.	Actividades. relación de acciones que contribuye a la transformación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Análisis de la respuesta
Analizada la respuesta de la entidad, se determina validar la observación como hallazgo. AI respecto, cabe resaltar que tal y como lo manifiesta la ANT en la definición de “Producto”, los convenios y/o contratos que suscribe la entidad no son el fin sino los medios para llegar a materializar un producto.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</si>
  <si>
    <t>Elaborar y socializar un memorando circular donde se indique la estructura de la cadena de valor de un  proyecto de inversión y a su vez informándoles las posibles consecuencias de la No aplica.ción del principio presupuestal de especialización.</t>
  </si>
  <si>
    <t xml:space="preserve">No aplica. </t>
  </si>
  <si>
    <t xml:space="preserve">Hallazgo No. 19 - Procesos Ejecutivos ante los Jueces – Presunto Fiscal (F3).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Análisis de la Respuesta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</si>
  <si>
    <t>Actividad presentó eventualidad con corte al I Trimestre del 2023.</t>
  </si>
  <si>
    <t>Inobservancia y No aplica.ción de la normatividad vigente y/o del procedimiento de compra directa.</t>
  </si>
  <si>
    <t xml:space="preserve">OBSERVACIONES REMITIDAS POR EL AGN </t>
  </si>
  <si>
    <t>OBSERVACIONES AGN AL PRIMER SEGUIMIENTO PMA
ETAPA DE CONTROL</t>
  </si>
  <si>
    <t>PRIMER SEGUIMIENTO PMA ETAPA DE CONTROL
OFICINA DE CONTROL INTERNO</t>
  </si>
  <si>
    <t>GESTIÓN PMA DEL 01/04/2023 AL 30/06/2023 ETAPA DE CONTROL
DEPENDENCIA RESPONSABLE DE EJECUCIÓN</t>
  </si>
  <si>
    <t>Segundo Informe PM Visita de Control
19/07/2023</t>
  </si>
  <si>
    <t>Respecto a este hallazgo la oficina de control interno reporta un avance del 64%. Y se remiten las
siguientes evidencias:
􀀃 Actas visitas de seguimiento.
􀀃 Acta No 11 SPO 20-02-2023.pdf.
􀀃 Acta No 12 SSIT 21-02-2023.pdf.
􀀃 Acta No 13 DGJT 21-02-2023.pdf.
􀀃 Acta No 14 DAT 22-02-2023.pdf.
􀀃 Acta No 15 SATDD 22-02-2023.pdf.
􀀃 Acta No 16 SATN 22-02-2023.pdf.
􀀃 Acta No 17 SATZF 23-02-2023.pdf.
􀀃 Acta No 18 OIGT 24-02-2023.pdf.
􀀃 Acta No 19 SGJ 24-02-2023.pdf.
􀀃 Acta No 21 SPAGJ 24-02-2023.pdf.
􀀃 Circular 12.pdf.
􀀃 Informe_Final_ANT_C_1389_2022.pdf.
􀀃 Seguimiento FUID 2023.xlsx.
􀀃 100 DG.
􀀃 FUID 2016 Final firmado.pdf.
􀀃 FUID 2017 Final Firmado.pdf.
􀀃 FUID 2018 Final.xlsx.
􀀃 FUID 2019 Final.xlsx.
􀀃 FUID 2020 final.xlsx.
􀀃 FUID 2021 Final.xlsx.
􀀃 FUID 2022 Final.xlsx.
􀀃 101 OP.
􀀃 101 OP.xlsx.
􀀃 103 OJ.
􀀃 103 oficina jurídica final.xlsx.
􀀃 104 OIGT.
􀀃 104 OIGT.xlsx.
􀀃 200 DGOSP.
􀀃 ADMBS-F-015 FUID FORMA INVENTARIO DOCUMENTAL - 200 DGOSP.xlsx.
􀀃 210 SPO.
􀀃 INVENTARIOS_MUNICIPIOS_P.U.
􀀃 20220819_FONSECA_FUID.xlsx.
􀀃 20220819_SAN_JUAN_FUID.xlsx.
􀀃 20220826_FUID_SAN_JACINTO_FINAL.xlsx.
􀀃 ASIGNACION_ORDENACION_PLANADAS.xlsx.
􀀃 FUID CIENAGA ACTUALIZADO.xlsx.
􀀃 FUID_SA_GU_SI_TA_240322_.xlsx.
􀀃 UBICACION_CAJAS_OIM.xlsx.
􀀃 2.1.1_FUID_SPO_2022.xlsx.
􀀃 210 SPO.xlsx.
􀀃 FUID_SPO_2022.xlsx.
􀀃 220 SITP.
􀀃 220 SITP.xlsx.
􀀃 FUID FISOS.xlsx.
􀀃 300 DGJT.
􀀃 Dirección de gestión juridica.xlsx.
􀀃 310 SSJ.
􀀃 FUID SSJ
􀀃 320 PAGJ.
􀀃 Inventario documental.xlsx.
􀀃 400 DAT.
􀀃 INVENTARIO DOCUMENTAL ADQUISICION DE PREDIOS - 400 - DAT.xlsx.
􀀃 410 ATZF.pdf.
􀀃 410 FUID PROYECTOS CERRADOS.pdf.
􀀃 420 SDD.
INVENTARIO DOCUMENTAL PQRSFD 2016 Y 2017 - 420 SDD.xlsx.
􀀃 430 SATN.
􀀃 INVENTARIO DOCUMENTAL FORMALIZACIÓN SERVIDUMBRES - 430 SATN.xlsx.
􀀃 INVENTARIO DOCUMENTAL LIMITACIONES A LA PROPIEDAD - 430 -SATN.xlsx.
􀀃 INVENTARIO DOCUMENTAL PQRSFD 2016-2017-2018 - 430 SATN (2).xlsx.
􀀃 INVENTARIO EDP (CORTE OCTUBRE 2022).xlsx.
􀀃 500 Y 510 DAE.
􀀃 Inventario documental DAE.xlsx.
􀀃 601 CGC.
􀀃 FUID Contratos.xlsx.
􀀃 610 TH.
􀀃 ADMBS-F-015-FORMA-INVENTARIO-DOCUMENTAL-HL.xlsx.
􀀃 ADMBS-F-015-FORMA-INVENTARIO-DOCUMENTAL-Versión-3 - COPPAST.xlsx.
􀀃 ADMBS-F-015-FORMA-INVENTARIO-DOCUMENTAL-Versión-3 - SGSST.xlsx.
􀀃 ADMBS-F-015-FORMA-INVENTARIO-DOCUMENTAL-Versión-3 CCL.xlsx.
􀀃 FORMA-RÓTULO-DE-CAJA-V3 COMISION DE PERSONAL.xlsx.
􀀃 FUID - BIENESTAR.xlsx.
􀀃 FUID - INFOR AUSTERIDAD.xlsx.
􀀃 FUID - INFOR DE GESTION.xlsx.
􀀃 FUID - INFOR MAPA DE RIESGOS .xlsx.
􀀃 FUID - INFOR PAAC.xlsx.
􀀃 FUID - INFOR PLAN DE ACCION.xlsx.
􀀃 FUID CERTIFICADOS DE CUMPLIMIENTO.xlsx.
􀀃 FUID PLAN CAPACITACION.xlsx.
􀀃 INVENTARIO-DOCUMENTAL-Versión-3 CERTIFICACIONES.xlsx.
􀀃 INVENTARIO-DOCUMENTAL-Versión-3 COMISION DE PERSONAL - copia.xlsx.
􀀃 INVENTARIO-DOCUMENTAL-Versión-3 CONVOCATORIA.xlsx.
􀀃 INVENTARIO-DOCUMENTAL-Versión-3 DERECHOS DE PETICION.xlsx.
􀀃 INVENTARIO-DOCUMENTAL-Versión-3 ENCARGOS .xlsx.
􀀃 INVENTARIO-DOCUMENTAL-Versión-3 INCORPORACIONES.xlsx.
􀀃 INVENTARIO-DOCUMENTAL-Versión-3 LIBRE NOMBRAMIENTO.xlsx.
􀀃 INVENTARIO-DOCUMENTAL-Versión-3 LISTA DE ELEGIBLES.xlsx.
􀀃 INVENTARIO-DOCUMENTAL-Versión-3 PLAN ANUAL VACANTES.xlsx.
􀀃 INVENTARIO-DOCUMENTAL-Versión-3 PLAN PREVISION TH.xlsx.
􀀃 INVENTARIO-DOCUMENTAL-Versión-3 PROVISIONALIDAD.xlsx.
􀀃 INVENTARIO-DOCUMENTAL-Versión-3 QUEJAS.xlsx.
􀀃 INVENTARIO-DOCUMENTAL-Versión-3 TURNOS.xlsx.
􀀃 620 SAF.
􀀃 620 SAF.xlsx.
􀀃 710 UGT CENTRO.
􀀃 INVENTARIO DOCUMENTAL UGT CENTRO.xlsx.
􀀃 720 UGT NORORIENTE.
􀀃 710 UGT NORORIENTE.xlsx.
􀀃 730 UGT EJE CAFETERO.
􀀃 INVENTARIO DOCUMENTAL.xlsx.
􀀃 790 UGT AMAZONIA.
􀀃 ADMBS-F-015 FORMA INVENTARIO DOCUMENTAL V3 (4).xlsx.
Una vez revisada la información remitida, se observa que la entidad ha venido desarrollando las actividades para dar cumplimiento a los estipulado en el PMA. Sin embargo, la entidad no tuvo en cuenta lo estipulado en el Acta No.8 de la visita de control realizada el 18 de noviembre de 2022, en la cual se estipula el reporte en esta etapa así: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Por lo tanto, se insta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
Conclusión: Hallazgo no Superado.</t>
  </si>
  <si>
    <t>Hallazgo 2. Organización de Archivos de Gestión.
Respecto a este hallazgo la oficina de control interno reporta un avance del 58%. Y se remiten las siguientes evidencias:
􀀃 Actas mesas de trabajo actualización TRD (25 ACTAS).
􀀃 TRD ajustadas.
􀀃 Circular 12 - DIRECTRICES PARA EL MANEJO DE ARCHIVOS DE GESTIÓN DE LA AGENCIA NACIONAL DE TIERRAS.
􀀃 790 UGT AMAZONIA.
􀀃 730 UGT EJE CAFETERO.
􀀃 710 UGT CENTRO.
􀀃 620 SAF.
􀀃 610 TH – Hojas de control, rótulos de cajas, (algunas carpetas se encuentran en blanco ejemplo:
70 y 73).
􀀃 600 SG.
􀀃 500 – 510 DAE Y SDAE.
􀀃 410 PROCESOS.
􀀃 400-420-430 PROCESOS.
􀀃 400-420-430 DAE, SATDD, SATN.
􀀃 320 PAGJ.
􀀃 310 SSJ.
􀀃 300 DGJT.
􀀃 210 SPO.
􀀃 104 DGOSP.
􀀃 103 OAJ.
􀀃 102 OIC PROCESOS.
􀀃 100 DG.
Se reitera a la entidad remitir información de volumetría, para el próximo seguimiento, pues este hallazgo va de la mano con el anterior.
Conclusión: Hallazgo no Superado.</t>
  </si>
  <si>
    <t>Hallazgo 3. Organización de Historias Laborales.
Respecto a este hallazgo la entidad reporta un avance del 32%. Y se remiten las siguientes evidencias:
􀀃 1 ACOSTA BUITRAGO JOSE AUGUSTO.
􀀃 2 AMAYA TUIRAN HORESTE JOSE.
􀀃 3 ARANGO JARAMILLO ANGELA MARIA.
􀀃 4 ARANGO MOLINA MAURICIO.
􀀃 5 ASTAIZA URBANO JIMER ANTONIO.
􀀃 6 CALDERON JIMENEZ MYRIAM ANDREA.
􀀃 7 AYCARDI MORINELLY RODOLFO TOMAS.
􀀃 8 BEDOYA HENAO MARIA PATRICIA.
􀀃 9 BERMUDEZ LEON GERMAN CAMILO.
􀀃 10 CAMACHO APONTE PEDRO ALONSO.
􀀃 11 CAMPO VIVES MARTIN RAFAEL.
􀀃 12 CARDOZO OLIVEROS JOSE GUILLERMO.
􀀃 13 CHARO TOMBE ABSALON.
􀀃 14 CIPAGAUTA BENINCORE MANUEL GABRI.
􀀃 15 CUELLAR TOVAR OSCAR EDUARDO.
􀀃 16 DULCE MORENO HECTOR ORLANDO.
􀀃 17 DURANGO FUENTES DIGNA PATRICIA.
􀀃 18 GALVIS REYES ALBERTO.
􀀃 19 ESTRELLA ALVAREZ TULIO FERNAN.
􀀃 20 GARCIA RINCON OLGA LUCIA.
􀀃 21 GONZALEZ ACOSTA PAULINO.
􀀃 22 CACERES URIBE PEDRO PABLO.
􀀃 23 JIMENEZ DIAZ HUGO JAVIER.
􀀃 24 LACOUTURE HERRERA SOLEY.
􀀃 25 LUQUE GARZON ROSE MARY.
􀀃 26 MARTINEZ EVAL MARIO.
􀀃 27 MENDEZ ZULUAGA MARTHA JEANNET.
􀀃 28 MUNOZ NIVIA GLORIA ESPERANZA.
􀀃 29 PARRAGA APONTE JESUS HORACIO.
􀀃 30 POTOSI JIMENEZ CESAR SIGIFRED.
􀀃 31 QUINTERO DIAZ LUIS MANUEL.
􀀃 32 QUIROGA LOPEZ WILSON.
􀀃 33 REVELO LOPEZ JUAN CARLOS.
􀀃 34 CADENA FONSECA DORIAN CLEMENC.
􀀃 35 SANCHEZ CASTANEDA CAROLA FERN.
􀀃 36 SANTRICH HERRERA OTON NELSON.
􀀃 37 SIERRA CHAVARRO JAKELINE.
􀀃 38 SUAREZ BEDOLLA LULIO MANUEL.
􀀃 39 TABARES ARBOLEDA ELKIN EMILIO.
􀀃 40 TORRADO QUIÑONEZ RAMON DARIO.
􀀃 41 VEGA ZULUAGA DORIS LILIANA.
􀀃 42 VILLADA HERNANDEZ MARCELA.
􀀃 43 MATIZ ACOSTA ALBERTO JOSE.
􀀃 44 SAMPER STROUSS MIGUEL.
􀀃 45 GOMEZ SANCHEZ ELIZABETH.
􀀃 46 VALENCIA ALVAREZ JUAN GUILLER.
􀀃 47 FLOREZ HENAO JAVIER ANDRES.
􀀃 48 ORTIZ CAICEDO GLORIA ELVIRA.
􀀃 49 GOMEZ MOLINA GIOVANY.
􀀃 50 HINCAPIE CARDONA NATALIA ANDR.
􀀃 51 CORTES GUERRA JULIANA.
􀀃 52 OCHOA MARTINEZ FANNY MARIA.
􀀃 53 BENITEZ PEÑA HERNANDO JOSE.
􀀃 54 PRETELT LOPEZ MANUEL HERIBERT.
􀀃 55 ROSERO BALCAZAR PABLO SANTIAG.
􀀃 56 BUSTOS AGUIRRE ETNA CECILIA.
􀀃 57 DIAZ CRISTANCHO DAVID.
􀀃 58 GARCIA CELIS FRANCISCO ALBERT.
􀀃 59 SANTOFIMIO MENDEZ JESUS GERAR.
􀀃 60 BUENDIA RAMIREZ HAROLD MAURIC.
􀀃 61 MARTINEZ SANCHEZ LEONEL.
􀀃 62 ERAZO JURADO NOHORA CENAIDA.
􀀃 63 ANGEL ARBOLEDA ELIANA PATRICI.
􀀃 64 LOPEZ RUALES RICARDO GUILLERM.
􀀃 28022023_VERIFICACION HISTORIAS LABORALES.
􀀃 ADMBS-F-015-FORMA-INVENTARIO-DOCUMENTAL-HLA.
􀀃 Carta de Representación Seguimiento Plan de Mejoramiento Archivístico – STH.
Se reciben las evidencias a conformidad a lo solicitado en el acta de visita de control, se espera para el siguiente informe la entidad reporte la cantidad de Historias Laborales inactivas, y que siga avanzando en
la organización e implementación de los procesos de organización para esta serie, teniendo en cuenta que la entidad posee 439 expedientes de Historias Laborales.
Conclusión: Hallazgo no Superado.</t>
  </si>
  <si>
    <t>Hallazgo superado mediante radicado No. 2-2019-09364 de fecha 17 de julio de 2019. Sin embargo, en visita de control realizada en día 18 de noviembre de 2022. Respecto a este hallazgo la entidad reporta
un avance del 100%. Y se remiten las siguientes evidencias:
􀀃 Capacitación Conservación documental.
􀀃 Contrato interadministrativo.
􀀃 Presentación Capacitación SIC- Conservación Documental.
􀀃 PRIMER INFORME SANEAMIENTO AMBIENTAL JULIO.
􀀃 SEGUIMIENTO PROGRAMA MONITOREO Y CONTROL DE CONDICIONES AMBIENTALES diciembre.
􀀃 SEGUIMIENTO PROGRAMA MONITOREO Y CONTROL DE CONDICIONES AMBIENTALES NOVIEMBRE.
􀀃 SEGUIMIENTO PROGRAMA MONITOREO Y CONTROL DE CONDICIONES AMBIENTALES OCTUBRE.
􀀃 SEGUNDO INFORME SANEAMIENTO AMBIENTAL SEPTIEMBRE.
􀀃 SISTEMA INTEGRADO DE CONSERVACIÓN-LIMPIEZA DE ARCHIVOS Y CAMBIO DE EXTINTORES.
􀀃 SOPORTES CAMBIO DE EXTINTORES.
􀀃 TERCER INFORME SANEAMIENTO AMBIENTAL NOVIEMBRE.
Frente a este aspecto se verificaron cada uno de los soportes remitidos y se exhorta a la Agencia a dar continuidad a la implementación de cada uno de los programas específicos del plan de conservación según el cronograma establecido para ello. Ahora bien, la agencia seguirá reportan los avances de esta implementación a esta subdirección en virtud del seguimiento a los compromisos pactados con la
Procuraduría General de la Nación en el marco de la acción popular interpuesta por el acervo documental del PAR INCODER en liquidación.
Conclusión: Hallazgo no superado.</t>
  </si>
  <si>
    <t>Auditoría Financiera vigencia fiscal 2022</t>
  </si>
  <si>
    <t>Como avance de producto, se reporta el segundo informe a corte del primer semestre del año 2023 del estado del proceso de liquidación judicial, así como la relación de reintegración de rendimiento financieros realizados al período de evaluación para el Convenio 653-15/06/2017 IDEA /VALOR + S.A.S</t>
  </si>
  <si>
    <r>
      <rPr>
        <b/>
        <sz val="10"/>
        <rFont val="Arial"/>
        <family val="2"/>
      </rPr>
      <t xml:space="preserve">Hallazgo No. 06. Convenio 653/2017 (Administrativo con presunto alcance Disciplinario A – D1). </t>
    </r>
    <r>
      <rPr>
        <sz val="10"/>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</si>
  <si>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t>De acuerdo a la implementación de este plan,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t>
  </si>
  <si>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</si>
  <si>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0"/>
        <rFont val="Arial"/>
        <family val="2"/>
      </rPr>
      <t>Hallazgo No. 10 – Ejercicio de Supervisión de Contratos y Convenios (Administrativo con presunto alcance disciplinario A – D3).</t>
    </r>
    <r>
      <rPr>
        <sz val="10"/>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</si>
  <si>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rFont val="Arial"/>
        <family val="2"/>
      </rPr>
      <t xml:space="preserve">31/03/2023 </t>
    </r>
    <r>
      <rPr>
        <sz val="11"/>
        <rFont val="Arial"/>
        <family val="2"/>
      </rPr>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 Se adjunta como evidencia: Pantallazo correo electrónico masivo, presentaciones utilizadas en formato PDF.</t>
    </r>
  </si>
  <si>
    <r>
      <rPr>
        <b/>
        <sz val="11"/>
        <rFont val="Arial"/>
        <family val="2"/>
      </rPr>
      <t>Hallazgo No. 10 – Ejercicio de Supervisión de Contratos y Convenios (Administrativo con presunto alcance disciplinario A – D3).</t>
    </r>
    <r>
      <rPr>
        <sz val="1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</si>
  <si>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t>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respectivos Planes Operativos conciliados con la ejecución presupuestal registrada en los estados financieros de la ANT.</t>
  </si>
  <si>
    <t xml:space="preserve">La acción de mejora se encuentra dentro de los términos, tiene fecha de inicio 1/03/2023 y fecha de terminación 31/12/2023. </t>
  </si>
  <si>
    <t>En el mes de mayo y junio se realizó 4 mesas de trabajo, se adjuntan las actas de reunión.
1.	Acta reunión- Tema: Mesa de trabajo estado de convenios - Plan de Mejoramiento. Fecha: 08 05 2023. DAT
2.	Acta reunión- Tema: Mesa de trabajo estado de convenios - Plan de Mejoramiento. Fecha.08 05 2023. DOSP
3.	Acta reunión- Tema: Mesa de trabajo estado de convenios - Plan de Mejoramiento. Fecha: 09 05 2023. DGJT
4.	Acta reunión- Tema: Mesa de trabajo estado de convenios - Plan de Mejoramiento. Fecha: 22 06 2023. DAT Y DGJT.</t>
  </si>
  <si>
    <t xml:space="preserve">Se relaciona memorandos Nro. 20233000185913, 20233000138583, 20233000207953, donde se evidencia la implementación del formato ADQBS-F-022   para la presentación de informe de seguimiento a la supervisión de contratos y/o convenios persona jurídica.  Se adjunta memorandos relacionados y los informes en el formato ADQBS-F-022   
</t>
  </si>
  <si>
    <t xml:space="preserve">El 29 de junio del 2023, se solcito mediante correo electrónico la eliminación Procedimiento SEJUT-P-004 GESTIÓN DE LA FORMALIZACIÓN DE LA PROPIEDAD. Se adjunta correo electrónico y formato de código INTI -F-007 FORMA SOLICITUD ELABORACIÓN O MODIFICACIÓN DE DOCUMENTOS. V5 Se adjuntan evidencias 
</t>
  </si>
  <si>
    <t xml:space="preserve">El 29 de junio del 2023, se solcito mediante correo electrónico la eliminación Procedimiento SEJUT-P-004 GESTIÓN DE LA FORMALIZACIÓN DE LA PROPIEDAD. Se adjunta correo electrónico y formato de código INTI -F-007 FORMA SOLICITUD ELABORACIÓN O MODIFICACIÓN DE DOCUMENTOS. V5.   enviado a la oficina de planeacion 
Se adjuntan evidencias </t>
  </si>
  <si>
    <r>
      <rPr>
        <b/>
        <sz val="11"/>
        <rFont val="Arial"/>
        <family val="2"/>
      </rPr>
      <t xml:space="preserve">10/07/2023.  </t>
    </r>
    <r>
      <rPr>
        <sz val="11"/>
        <rFont val="Arial"/>
        <family val="2"/>
      </rPr>
      <t>En atención a las evidencias y avances reportados, la acción de mejora se encuentra en términos, observándose un avance físico de 2 de las 4 Memorias o actas de las reuniones de monitoreo.</t>
    </r>
  </si>
  <si>
    <r>
      <rPr>
        <b/>
        <sz val="11"/>
        <rFont val="Arial"/>
        <family val="2"/>
      </rPr>
      <t>10/07/2023.</t>
    </r>
    <r>
      <rPr>
        <sz val="11"/>
        <rFont val="Arial"/>
        <family val="2"/>
      </rPr>
      <t xml:space="preserve">  La Dirección de Gestión Jurídica de Tierras manifestó que,  el 29 de junio del 2023, se solcito mediante correo electrónico la eliminación Procedimiento SEJUT-P-004 GESTIÓN DE LA FORMALIZACIÓN DE LA PROPIEDAD. Se adjunta correo electrónico y formato de código INTI -F-007 FORMA SOLICITUD ELABORACIÓN O MODIFICACIÓN DE DOCUMENTOS.
Frente a lo manifestado, se observó correo electrónico del 04/07/2023 de la Oficina de Planeación mediante el cual se confirma la eliminación del documento SEJUT-P-004 GESTIÓN DE LA FORMALIZACIÓN DE LA PROPIEDAD.
La acción de mejora presentó cumplimiento.</t>
    </r>
  </si>
  <si>
    <r>
      <t xml:space="preserve">30/06/2023 </t>
    </r>
    <r>
      <rPr>
        <sz val="11"/>
        <rFont val="Arial"/>
        <family val="2"/>
      </rPr>
      <t xml:space="preserve">Acción en gestión, a  junio se han remitido a la Subdirección de Información, dos comunicaciones correspondientes a reportes mensuales de los beneficiarios de las formalizaciones en Comunidades Indígenas, con el siguiente detalle:
1. Correo y anexos de beneficiarios remitidos el 11/mayo/2023
2. Correo y anexos de beneficiarios  remitidos el 01/junio/2023.
Esta evidencia se anexa en la carpeta AME-671.
</t>
    </r>
  </si>
  <si>
    <r>
      <rPr>
        <b/>
        <sz val="11"/>
        <rFont val="Arial"/>
        <family val="2"/>
      </rPr>
      <t xml:space="preserve">30/06/2023 </t>
    </r>
    <r>
      <rPr>
        <sz val="11"/>
        <rFont val="Arial"/>
        <family val="2"/>
      </rPr>
      <t>Acción en gestión, el 22 de junio, se remitió comunicación a la Subdirección de Información, poniendo en conocimiento la disponibilidad de la información en el SIT, correspondiente a las solicitudes registradas (aspirantes) del mes de mayo y de junio para la formalización de Comunidades Indígenas.
Esta evidencia reposa en la carpeta AME-672</t>
    </r>
  </si>
  <si>
    <r>
      <rPr>
        <b/>
        <sz val="11"/>
        <rFont val="Arial"/>
        <family val="2"/>
      </rPr>
      <t>30/06/2023 Acción ejecutada</t>
    </r>
    <r>
      <rPr>
        <sz val="11"/>
        <rFont val="Arial"/>
        <family val="2"/>
      </rPr>
      <t>, se finalizó la actividad prevista en la acción de mejora, con la realización de diez (10) mesas técnicas, de periodicidad mensual, de las cuales se anexan las actas firmadas, que dan cuenta del seguimiento técnico y financiero a los convenios a cargo de la DAE - SUBDAE, a continuación se detalla la trazabilidad de cada acta.
Acta No. 1 del 28/07/2022
Acta No. 2 del 31/08/2022
Acta No. 3 del 30/09/2022
Acta No. 4 del 11/11/2022
Acta No. 5 del 30/11/2022
Acta No. 6 del 23/12/2022
Acta No. 7 del 30/01/2023
Acta No. 8 del 28/02/2023
Acta No. 9 del 29/03/2023
Acta No. 10 del 27/04/2023
La evidencia reposa en la carpeta AME-680</t>
    </r>
  </si>
  <si>
    <r>
      <rPr>
        <b/>
        <sz val="11"/>
        <rFont val="Arial"/>
        <family val="2"/>
      </rPr>
      <t xml:space="preserve">30/06/2023 Acción ejecutada: </t>
    </r>
    <r>
      <rPr>
        <sz val="11"/>
        <rFont val="Arial"/>
        <family val="2"/>
      </rPr>
      <t>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AME-684</t>
    </r>
  </si>
  <si>
    <r>
      <rPr>
        <b/>
        <sz val="11"/>
        <rFont val="Arial"/>
        <family val="2"/>
      </rPr>
      <t xml:space="preserve">30/06/2023 Acción ejecutada: </t>
    </r>
    <r>
      <rPr>
        <sz val="11"/>
        <rFont val="Arial"/>
        <family val="2"/>
      </rPr>
      <t>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AME-705</t>
    </r>
  </si>
  <si>
    <r>
      <rPr>
        <b/>
        <sz val="11"/>
        <rFont val="Arial"/>
        <family val="2"/>
      </rPr>
      <t xml:space="preserve">20/04/2023.  </t>
    </r>
    <r>
      <rPr>
        <sz val="11"/>
        <rFont val="Arial"/>
        <family val="2"/>
      </rPr>
      <t xml:space="preserve">La Dirección de Asuntos Étnicos indicó que,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
Frente a lo indicado, se observó lo siguiente:
</t>
    </r>
    <r>
      <rPr>
        <b/>
        <sz val="11"/>
        <rFont val="Arial"/>
        <family val="2"/>
      </rPr>
      <t>Acta No. 7 del 30/01/2023</t>
    </r>
    <r>
      <rPr>
        <sz val="11"/>
        <rFont val="Arial"/>
        <family val="2"/>
      </rPr>
      <t xml:space="preserve">, mesa adelantada para establecer el estado de ejecución de los convenios, a saber: CONVENIO DE COOPERACIÓN INTERNACIONAL No. 1332-2021 ANT– PNUD, CONVENIO 1550 -2020, CONVENIO 1170 DE 2019 SUSCRITO ENTRE LA AGENCIA NACIONAL DE TIERRAS – ANT Y AMAZON CONSERVATION TEAM – ACT, 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08 del 28/02/2023</t>
    </r>
    <r>
      <rPr>
        <sz val="11"/>
        <rFont val="Arial"/>
        <family val="2"/>
      </rPr>
      <t xml:space="preserve">, mesa adelantada para establecer el estado de ejecución de los convenios, a saber: CONTRATO INTERADMINISTRATIVO ANT-20231692, CON EL INSTITUTO GEOGRÁFICO AGUSTÍN CODAZZI – IGAC, CONVENIO DE COOPERACIÓN INTERNACIONAL No. 1332-2021 ANT– PNUD, CONVENIO 1550 -2020,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09 del 29/03/2023,</t>
    </r>
    <r>
      <rPr>
        <sz val="11"/>
        <rFont val="Arial"/>
        <family val="2"/>
      </rPr>
      <t xml:space="preserve"> mesa adelantada para establecer el estado de ejecución de los convenios, a saber: CONTRATO INTERADMINISTRATIVO ANT-20231692, CON EL INSTITUTO GEOGRÁFICO AGUSTÍN CODAZZI – IGAC, CONTRATO 1204 2021 IGAG, CONVENIO INTERADMINISTRATIVO ELECTRÓNICO (Contrato ANT -CI-1155-2022) SUSCRITO ENTRE AGENCIA NACIONAL DE TIERRAS Y OLEODUCTO BICENTENARIO DE COLOMBIA S.A.S, CONVENIO DE ASOCIACIÓN CON EL CONSEJO COMUNITARIO BAJO POTEDO 1387 - 2022, CONVENIO DE COOPERACIÓN INTERNACIONAL No. 1332-2021 ANT– PNUD, CONTRATO INTERADMINISTRATIVO No. ANT-20232522 CELEBRADO ENTRE LA AGENCIA NACIONAL DE TIERRAS Y PLAZA MAYOR MEDELLIN CONVENCIONES Y EXPOSICIONES S.A., CONVENIO - 2023 ASOCIT, CONVENIO 1550 -2020, CONVENIO 1386- 2022 ASOCIT, CONVENIO 1386- 2022 ASOCIT,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La acción de mejora se encuentra en términos, su finalización está programada para el 30/04/2023; para el periodo evaluado se reportaron avances de gestión relacionado con 3 actas de los seguimientos adelantados a los Convenios en los meses de enero, febrero y marzo del 2023, observándose un avance acumulado de 9 de las 10 actas pertenecientes a las mesas técnicas de revisión al  avance técnico y financiero de los convenios.  Se solicita que, para el próximo seguimiento se aporte el acta correspondiente a diciembre 2022.</t>
    </r>
  </si>
  <si>
    <r>
      <rPr>
        <b/>
        <sz val="11"/>
        <rFont val="Arial"/>
        <family val="2"/>
      </rPr>
      <t>11/07/2023</t>
    </r>
    <r>
      <rPr>
        <sz val="11"/>
        <rFont val="Arial"/>
        <family val="2"/>
      </rPr>
      <t>.  La acción de mejora presentó cumplimiento, toda vez que, se observaron 4 informes de seguimiento trimestral a los convenios a cargo de la DAÉ.</t>
    </r>
  </si>
  <si>
    <r>
      <rPr>
        <b/>
        <sz val="11"/>
        <rFont val="Arial"/>
        <family val="2"/>
      </rPr>
      <t>11/07/2023.</t>
    </r>
    <r>
      <rPr>
        <sz val="11"/>
        <rFont val="Arial"/>
        <family val="2"/>
      </rPr>
      <t xml:space="preserve">  La Dirección de Asuntos Étnicos indicó que, a  junio se han remitido a la Subdirección de Información, dos comunicaciones correspondientes a reportes mensuales de los beneficiarios de las formalizaciones en Comunidades Indígenas.
Frente a lo comunicado, se observó lo siguiente:
</t>
    </r>
    <r>
      <rPr>
        <b/>
        <sz val="11"/>
        <rFont val="Arial"/>
        <family val="2"/>
      </rPr>
      <t>Correo electrónico del 11/05/2023</t>
    </r>
    <r>
      <rPr>
        <sz val="11"/>
        <rFont val="Arial"/>
        <family val="2"/>
      </rPr>
      <t xml:space="preserve">, mediante el cual se comunicó a la SSIT la formalización bajo el procedimiento de constitución del resguardo indígena PUERTO SAMARIA.
</t>
    </r>
    <r>
      <rPr>
        <b/>
        <sz val="11"/>
        <rFont val="Arial"/>
        <family val="2"/>
      </rPr>
      <t>Correo electrónico del 01/06/2023</t>
    </r>
    <r>
      <rPr>
        <sz val="11"/>
        <rFont val="Arial"/>
        <family val="2"/>
      </rPr>
      <t>, a través del cual se remitió a la SSIT la formalización bajo el procedimiento de constitución del resguardo indígena PIJAO DE ORO.
En atención a las evidencias y avances reportados, la acción de mejora se encuentra en términos, observándose un avance físico de 2 de los 8 reportes mensuales de los beneficiarios de las formalizaciones en Comunidades Indígenas.</t>
    </r>
  </si>
  <si>
    <r>
      <rPr>
        <b/>
        <sz val="11"/>
        <rFont val="Arial"/>
        <family val="2"/>
      </rPr>
      <t>11/07/2023.</t>
    </r>
    <r>
      <rPr>
        <sz val="11"/>
        <rFont val="Arial"/>
        <family val="2"/>
      </rPr>
      <t xml:space="preserve">  La Dirección de Asuntos Étnicos informó que, el 22 de junio, se remitió comunicación a la Subdirección de Información, poniendo en conocimiento la disponibilidad de la información en el SIT, correspondiente a las solicitudes registradas (aspirantes) del mes de mayo y de junio para la formalización de Comunidades Indígenas.
En cuanto a lo informado, se allegó correo electrónico del 22/06/2023 a través del cual se remitió información relacionada con el mes de mayo, sin embargo, el correo enunciado no referencia información de junio.
En atención a las evidencias y avances reportados, la acción de mejora se encuentra en términos, observándose avance físico de 1 de las 8 reportes de solicitudes registradas (aspirantes) para la formalización de Comunidades Indígenas.</t>
    </r>
  </si>
  <si>
    <r>
      <rPr>
        <b/>
        <sz val="11"/>
        <rFont val="Arial"/>
        <family val="2"/>
      </rPr>
      <t xml:space="preserve">11/07/2023.  </t>
    </r>
    <r>
      <rPr>
        <sz val="11"/>
        <rFont val="Arial"/>
        <family val="2"/>
      </rPr>
      <t>La Dirección de Asuntos Étnicos comunicó que, e finalizó la actividad prevista en la acción de mejora, con la realización de diez (10) mesas técnicas, de periodicidad mensual, de las cuales se anexan las actas firmadas, que dan cuenta del seguimiento técnico y financiero a los convenios a cargo de la DAE - SUBDAE, a continuación se detalla la trazabilidad de cada acta.
Acta No. 1 del 28/07/2022
Acta No. 2 del 31/08/2022
Acta No. 3 del 30/09/2022
Acta No. 4 del 11/11/2022
Acta No. 5 del 30/11/2022
Acta No. 6 del 23/12/2022
Acta No. 7 del 30/01/2023
Acta No. 8 del 28/02/2023
Acta No. 9 del 29/03/2023
Acta No. 10 del 27/04/2023
Respecto a lo comunicado, se observó Acta del 27/04/2023 en la cual se trataron los siguientes convenios: CONTRATO INTERADMINISTRATIVO ANT-20231692, CON EL INSTITUTO GEOGRÁFICO AGUSTÍN CODAZZI – IGAC, CONTRATO INTERADMINISTRATIVO 1433 DE 2022 suscrito con el IGAC, CONTRATO 1204 2021 IGAG, CONVENIO INTERADMINISTRATIVO ELECTRÓNICO (Contrato ANT -CI-1155-2022), CONVENIO DE ASOCIACIÓN CON EL CONSEJO COMUNITARIO BAJO POTEDO 1387 - 2022, CONVENIO DE COOPERACIÓN INTERNACIONAL No. 1332-2021 ANT– PNUD, CONTRATO INTERADMINISTRATIVO No. ANT-20232522 CELEBRADO ENTRE LA AGENCIA NACIONAL DE TIERRAS Y PLAZA MAYOR MEDELLIN CONVENCIONES Y EXPOSICIONES S.A., CONVENIO - 2023 ASOCIT, CONVENIO 1550 -2020, CONVENIO 1386- 2022 ASOCIT, CONVENIO 1388- 2022 ZANJON DE GARRAPATERO, CONVENIO 1170 DE 2019 y CONVENIO 016-2016.
En atención a las evidencias y avances aportados con corte al presente seguimiento, la acción de mejora presentó cumplimiento, toda vez que, se observaron 10 actas de seguimiento a los convenios a cargo de la DAT.</t>
    </r>
  </si>
  <si>
    <r>
      <rPr>
        <b/>
        <sz val="11"/>
        <rFont val="Arial"/>
        <family val="2"/>
      </rPr>
      <t xml:space="preserve">11/07/2023. </t>
    </r>
    <r>
      <rPr>
        <sz val="11"/>
        <rFont val="Arial"/>
        <family val="2"/>
      </rPr>
      <t xml:space="preserve"> La Dirección de Asuntos Étnicos participó que, 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AME-684
Acerca de lo participado, se observó el documento CUARTO INFORME DE SEGUIMIENTO TRIMESTRAL DE CONVENIOS
ACCIONES DE MEJORA AME-684- AME-705 para el periodo del 01 de abril del 2023 al 30 de junio 2023, el cual contiene las gestiones adelantas por la DAÉ en articulación con la SAF.
En atención a las evidencias y avances aportados con corte al presente seguimiento, la acción de mejora presentó cumplimiento, toda vez que, se observaron 4 informes de seguimiento trimestral a los convenios a cargo de la DAÉ.
</t>
    </r>
  </si>
  <si>
    <r>
      <rPr>
        <b/>
        <sz val="11"/>
        <rFont val="Arial"/>
        <family val="2"/>
      </rPr>
      <t>11/07/2023</t>
    </r>
    <r>
      <rPr>
        <sz val="11"/>
        <rFont val="Arial"/>
        <family val="2"/>
      </rPr>
      <t>.  La acción de mejora presentó cumplimiento, toda vez que, se observaron 10 actas de seguimiento a los convenios a cargo de la DAT.</t>
    </r>
  </si>
  <si>
    <r>
      <rPr>
        <b/>
        <sz val="11"/>
        <color rgb="FF000000"/>
        <rFont val="Arial"/>
        <family val="2"/>
      </rPr>
      <t xml:space="preserve">30/06/2023
</t>
    </r>
    <r>
      <rPr>
        <sz val="11"/>
        <color rgb="FF000000"/>
        <rFont val="Arial"/>
        <family val="2"/>
      </rPr>
      <t>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procedión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t>
    </r>
  </si>
  <si>
    <r>
      <rPr>
        <b/>
        <sz val="11"/>
        <color rgb="FF000000"/>
        <rFont val="Arial"/>
        <family val="2"/>
      </rPr>
      <t>30/06/2023 - Ejecutada:</t>
    </r>
    <r>
      <rPr>
        <sz val="11"/>
        <color rgb="FF000000"/>
        <rFont val="Arial"/>
        <family val="2"/>
      </rPr>
      <t xml:space="preserve">  Se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Con esto se pretende que la gestión e impulso del expediente de cada uno de los predios se pueda registrar en el sistema y a su vez se puedan generar reportes del estado en que se encuentra cada uno.
</t>
    </r>
    <r>
      <rPr>
        <b/>
        <sz val="11"/>
        <color rgb="FF000000"/>
        <rFont val="Arial"/>
        <family val="2"/>
      </rPr>
      <t>Evidencias:</t>
    </r>
    <r>
      <rPr>
        <sz val="11"/>
        <color rgb="FF000000"/>
        <rFont val="Arial"/>
        <family val="2"/>
      </rPr>
      <t xml:space="preserve"> 
1) Reporte generado desde el SIT con fecha 29/06/2023 en el que se relaciona la información de los registros o predios creados del procedimiento de Apertura de Folio de Matrícula Inmobiliaria. 
2) Capturas de pantalla de los registros o predios creados en el SIT.  </t>
    </r>
  </si>
  <si>
    <r>
      <rPr>
        <b/>
        <sz val="11"/>
        <color rgb="FF000000"/>
        <rFont val="Arial"/>
        <family val="2"/>
      </rPr>
      <t xml:space="preserve">30/06/2023: 
</t>
    </r>
    <r>
      <rPr>
        <sz val="11"/>
        <color rgb="FF000000"/>
        <rFont val="Arial"/>
        <family val="2"/>
      </rPr>
      <t xml:space="preserve">Esta acción de mejora está ligada con la AME-462.
Se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Con esto se pretende que la gestión e impulso del expediente de cada uno de los predios se pueda regristar en el sistema y a su vez se puedan generar reportes del estado en que se encuentra cada uno.
</t>
    </r>
    <r>
      <rPr>
        <b/>
        <sz val="11"/>
        <color rgb="FF000000"/>
        <rFont val="Arial"/>
        <family val="2"/>
      </rPr>
      <t>Evidencias:</t>
    </r>
    <r>
      <rPr>
        <sz val="11"/>
        <color rgb="FF000000"/>
        <rFont val="Arial"/>
        <family val="2"/>
      </rPr>
      <t xml:space="preserve"> 
1) Reporte generado desde el SIT con fecha 29/06/2023 en el que se relaciona la información de los registros o predios creados del procedimiento de Apertura de Folio de Matrícula Inmobiliaria. 
2) Capturas de pantalla de los registros o predios creados en el SIT.  </t>
    </r>
  </si>
  <si>
    <r>
      <rPr>
        <b/>
        <sz val="11"/>
        <color rgb="FF000000"/>
        <rFont val="Arial"/>
        <family val="2"/>
      </rPr>
      <t>30/06/2023</t>
    </r>
    <r>
      <rPr>
        <sz val="11"/>
        <color rgb="FF000000"/>
        <rFont val="Arial"/>
        <family val="2"/>
      </rPr>
      <t>.  Desde la subdirección de acceso a Tierras por Demanda y Descongestión se esta a la espera de: 
Avance del desarrollo del Sistema de Información de Tierras SIT procedimiento ADJUDICACIÓN DE BALDÍOS A PERSONAS NATURALES (LEY 160/1994).
	Avance del plan de trabajo de la Subdirección de Sistemas de Información en Modelo en producción, modelo en prueba y modelo de desarrollo.
	Es importante tener en cuenta que, una vez desarrollado el sistema, la SATDD para la actualizar las etapas de los expedientes en el SIT, deberá solicitar a la Oficina de Gestión Documental los expedientes organizados y digitalizados con cada una de las actuaciones administrativas del procedimiento; información necesaria en el sistema para cambiar de una etapa otra. 
No obstante, se avanzó en la solicitud del CAS RF -241557-7-65965 DEL 13/4/2023 se solicitó a la Subdirección de Sistemas de la Información un reporte de los expedientes asignados a la Subdirección con el objetivo de "Realizar un cruce con las bases internas de la SATDD”.</t>
    </r>
  </si>
  <si>
    <r>
      <rPr>
        <b/>
        <sz val="11"/>
        <color rgb="FF000000"/>
        <rFont val="Arial"/>
        <family val="2"/>
      </rPr>
      <t xml:space="preserve">30/06/2023
</t>
    </r>
    <r>
      <rPr>
        <sz val="11"/>
        <color rgb="FF000000"/>
        <rFont val="Arial"/>
        <family val="2"/>
      </rPr>
      <t xml:space="preserve">En este segundo trimestre se han intervenido los expedientes de la siguiente forma: 
</t>
    </r>
    <r>
      <rPr>
        <b/>
        <sz val="11"/>
        <color rgb="FF000000"/>
        <rFont val="Arial"/>
        <family val="2"/>
      </rPr>
      <t xml:space="preserve">Clasificación documental, </t>
    </r>
    <r>
      <rPr>
        <sz val="11"/>
        <color rgb="FF000000"/>
        <rFont val="Arial"/>
        <family val="2"/>
      </rPr>
      <t xml:space="preserve">aplicando la Tabla de Retención Documental de la Entidad. 
</t>
    </r>
    <r>
      <rPr>
        <b/>
        <sz val="11"/>
        <color rgb="FF000000"/>
        <rFont val="Arial"/>
        <family val="2"/>
      </rPr>
      <t xml:space="preserve">Ordenación documental: </t>
    </r>
    <r>
      <rPr>
        <sz val="11"/>
        <color rgb="FF000000"/>
        <rFont val="Arial"/>
        <family val="2"/>
      </rPr>
      <t xml:space="preserve">Efectuando la depuración y retiro de material abrasivo, ordenación cronológica, foliación, elaboración de hoja de control y encarpetado. 
</t>
    </r>
    <r>
      <rPr>
        <b/>
        <sz val="11"/>
        <color rgb="FF000000"/>
        <rFont val="Arial"/>
        <family val="2"/>
      </rPr>
      <t xml:space="preserve">Descripción documental: </t>
    </r>
    <r>
      <rPr>
        <sz val="11"/>
        <color rgb="FF000000"/>
        <rFont val="Arial"/>
        <family val="2"/>
      </rPr>
      <t xml:space="preserve">Levantamiento de inventario documental y rotulación tanto de las carpetas como de las cajas. 
Como avance para reportar, se han organizado 82 carpetas contractuales de los predios baldíos de las 212 carpetas objeto del hallazgo, que corresponden a 44 expdientes. 
</t>
    </r>
    <r>
      <rPr>
        <b/>
        <sz val="11"/>
        <color rgb="FF000000"/>
        <rFont val="Arial"/>
        <family val="2"/>
      </rPr>
      <t xml:space="preserve">
Nota: </t>
    </r>
    <r>
      <rPr>
        <sz val="11"/>
        <color rgb="FF000000"/>
        <rFont val="Arial"/>
        <family val="2"/>
      </rPr>
      <t xml:space="preserve">Las hojas de control, están sujetas a ajuste por cuando fue actualizada la TDR correspondiente a los expedientes de los predios insulares.
</t>
    </r>
    <r>
      <rPr>
        <b/>
        <sz val="11"/>
        <color rgb="FF000000"/>
        <rFont val="Arial"/>
        <family val="2"/>
      </rPr>
      <t xml:space="preserve">
Evidencias:
</t>
    </r>
    <r>
      <rPr>
        <sz val="11"/>
        <color rgb="FF000000"/>
        <rFont val="Arial"/>
        <family val="2"/>
      </rPr>
      <t>Se aportan 44 carpetas de los expedientes revisados, que contienen las 82 carpetaas, y el informe con los avances realizados.</t>
    </r>
  </si>
  <si>
    <r>
      <rPr>
        <b/>
        <sz val="11"/>
        <color rgb="FF000000"/>
        <rFont val="Arial"/>
        <family val="2"/>
      </rPr>
      <t xml:space="preserve">30/06/2023. </t>
    </r>
    <r>
      <rPr>
        <sz val="11"/>
        <color rgb="FF000000"/>
        <rFont val="Arial"/>
        <family val="2"/>
      </rPr>
      <t>Se realiza la verificación de los convenios vigentes para el mes de abril de 2023 y de cual el Director de Acceso a Tierras tiene participación como supervisor, que son el 1410-FAO-ANT, bimestre febrero-marzo 2023 y 1175-FAO-ANT (BM), bimestre febrero-marzo 2023. Se hallan los informes de supervisor elaborados en la forma ADQBS-F-022-INFORME DE SEGUIMIENTO A LA SUPERVISIÓN DE CONTRATOS Y/O CONVENIOS PERSONA JURÍDICA y firmado de conformidad, según se ha dispuesto como mejora al seguimiento y supervisión de convenios.</t>
    </r>
  </si>
  <si>
    <r>
      <rPr>
        <b/>
        <sz val="11"/>
        <color rgb="FF000000"/>
        <rFont val="Arial"/>
        <family val="2"/>
      </rPr>
      <t xml:space="preserve">30/06/2023: </t>
    </r>
    <r>
      <rPr>
        <sz val="11"/>
        <color rgb="FF000000"/>
        <rFont val="Arial"/>
        <family val="2"/>
      </rPr>
      <t>En reunión convocada por la Dirección de Acceso a Tierras, para con las subdirecciones de Acceso a Tierras en Zonas Focalizadas y Acceso a Tierras por Demanda y Descongestión, se hizo el análisis de la acción de mejora y los motivos de incumpliiento, llegando a la conclución de elaborar nuevas aciones de mejora, una por cada subdirección, las cuales están en espera de ser presentadas para su aprobación en el próximo Comité Institucional Coordinador de Control Interno - CICCI.</t>
    </r>
  </si>
  <si>
    <t xml:space="preserve">Se ha realizado intervención de 414 expedientes. La acción de mejora no se ha podido ejecutar en su totalidad por falta de recurso dedicado para apoyar esta actividad, pues ha tenido que ser  compartido con otras. Se espera solicitar al Comité Insitucional Coordinador de Control Interno - CICCI, la ampliación de a la fecha de cumplimiento, con el fin de dar alcance con el recurso disponible. </t>
  </si>
  <si>
    <r>
      <rPr>
        <b/>
        <sz val="11"/>
        <color rgb="FF000000"/>
        <rFont val="Arial"/>
        <family val="2"/>
      </rPr>
      <t>30/06/2023.</t>
    </r>
    <r>
      <rPr>
        <sz val="11"/>
        <color rgb="FF000000"/>
        <rFont val="Arial"/>
        <family val="2"/>
      </rPr>
      <t xml:space="preserve"> En razón a esta acción de mejora solicitamos eventualidad, debido a que la resolución 218/2018 fue derogada por la 20231030014516 del 17feb2023, donde se asignó funciones a diferentes dependencias de la ANT, por lo cual no se pudo incluir la inclución de la modificación al acto administrativo 218.
</t>
    </r>
    <r>
      <rPr>
        <b/>
        <sz val="11"/>
        <color rgb="FF000000"/>
        <rFont val="Arial"/>
        <family val="2"/>
      </rPr>
      <t>Se solicita eventualidad en:
Acción de Mejora:</t>
    </r>
    <r>
      <rPr>
        <sz val="11"/>
        <color rgb="FF000000"/>
        <rFont val="Arial"/>
        <family val="2"/>
      </rPr>
      <t xml:space="preserve"> Actualizar el  Procedimiento ADMTI-P-014  de 2018 de la Agencia Nacional de Tierras,en relación a las Resoluciones de integración al patrimonio que deberán contener el valor y el área de los bienes inmuebles definidos catastralmente como fuente oficial para tal fin. 
Actividades / Descripción: Actualizar Procedimiento ADMTI-P-014 
Unidad de medida: Procedimiento ADMTI-P-014 Actualizado</t>
    </r>
  </si>
  <si>
    <r>
      <rPr>
        <b/>
        <sz val="11"/>
        <color rgb="FF000000"/>
        <rFont val="Arial"/>
        <family val="2"/>
      </rPr>
      <t>30/06/2023.</t>
    </r>
    <r>
      <rPr>
        <sz val="11"/>
        <color rgb="FF000000"/>
        <rFont val="Arial"/>
        <family val="2"/>
      </rPr>
      <t xml:space="preserve">  La acción de mejora está planificada para inicio el 1/11/2023.</t>
    </r>
  </si>
  <si>
    <r>
      <rPr>
        <b/>
        <sz val="11"/>
        <color rgb="FF000000"/>
        <rFont val="Arial"/>
        <family val="2"/>
      </rPr>
      <t>30/03/2023.</t>
    </r>
    <r>
      <rPr>
        <sz val="11"/>
        <color rgb="FF000000"/>
        <rFont val="Arial"/>
        <family val="2"/>
      </rPr>
      <t xml:space="preserve"> La acción de mejora se encuentra dentro de términos y vence el 1 de julio de 2023, sin embargo, se presenta como avance el archivo de excel diseñado para el cálculo del área necesario en el proceso de Procedimiento  ADMTI-P-014 "Integración al Patrimonio de Predios Afectos al Servicio a Nombre de INCORA, INCODER Y UNAT"
</t>
    </r>
    <r>
      <rPr>
        <b/>
        <sz val="11"/>
        <color rgb="FF000000"/>
        <rFont val="Arial"/>
        <family val="2"/>
      </rPr>
      <t xml:space="preserve">Evidencia:
</t>
    </r>
    <r>
      <rPr>
        <sz val="11"/>
        <color rgb="FF000000"/>
        <rFont val="Arial"/>
        <family val="2"/>
      </rPr>
      <t>Archivo excel para cálculo de área del predio objeto para integración del patrimonio.</t>
    </r>
  </si>
  <si>
    <r>
      <rPr>
        <b/>
        <sz val="11"/>
        <color rgb="FF000000"/>
        <rFont val="Arial"/>
        <family val="2"/>
      </rPr>
      <t>30/06/2023.</t>
    </r>
    <r>
      <rPr>
        <sz val="11"/>
        <color rgb="FF000000"/>
        <rFont val="Arial"/>
        <family val="2"/>
      </rPr>
      <t xml:space="preserve"> En razón a esta acción de mejora solicitamos eventualidad, debido a que la resolución 218/2018 fue derogada por la 20231030014516 del 17feb2023, donde se asignó funciones a diferentes dependencias de la ANT, por lo cual no se pudo incluir la inclución de la modificación al acto administrativo 218.
</t>
    </r>
    <r>
      <rPr>
        <b/>
        <sz val="11"/>
        <color rgb="FF000000"/>
        <rFont val="Arial"/>
        <family val="2"/>
      </rPr>
      <t xml:space="preserve">Se solicita eventualidad en:
</t>
    </r>
    <r>
      <rPr>
        <sz val="11"/>
        <color rgb="FF000000"/>
        <rFont val="Arial"/>
        <family val="2"/>
      </rPr>
      <t>Acción de Mejora: Actualizar el  Procedimiento ADMTI-P-014  de 2018 de la Agencia Nacional de Tierras,en relación a las Resoluciones de integración al patrimonio que deberán contener el valor y el área de los bienes inmuebles definidos catastralmente como fuente oficial para tal fin. 
Actividades / Descripción: Actualizar Procedimiento ADMTI-P-014 
Unidad de medida: Procedimiento ADMTI-P-014 Actualizado</t>
    </r>
  </si>
  <si>
    <r>
      <rPr>
        <b/>
        <sz val="11"/>
        <color rgb="FF000000"/>
        <rFont val="Arial"/>
        <family val="2"/>
      </rPr>
      <t xml:space="preserve">30/06/2023: </t>
    </r>
    <r>
      <rPr>
        <sz val="11"/>
        <color rgb="FF000000"/>
        <rFont val="Arial"/>
        <family val="2"/>
      </rPr>
      <t>El procedimiento se actualizó y remitió a la Oficina de Planeación para diagramación y posterior recolección de firmas y publicación en el Sistema Integrado de Gestión -  SIG.</t>
    </r>
  </si>
  <si>
    <r>
      <rPr>
        <b/>
        <sz val="11"/>
        <color rgb="FF000000"/>
        <rFont val="Arial"/>
        <family val="2"/>
      </rPr>
      <t>30/06/2023.</t>
    </r>
    <r>
      <rPr>
        <sz val="11"/>
        <color rgb="FF000000"/>
        <rFont val="Arial"/>
        <family val="2"/>
      </rPr>
      <t xml:space="preserve"> Se realiza la solicitud de contratación de dos gestores documentales, por lo cual se realiza el proceso contractual y se firman los contrato No.ANT-CPS-20231365 suscrito con LUZ DARY TOBÓN TORREGLOZA y el contrato No.ANT-CPS-20231364 suscrito con DAIRA MARCELA DURAN GALINDO.
</t>
    </r>
    <r>
      <rPr>
        <b/>
        <sz val="11"/>
        <color rgb="FF000000"/>
        <rFont val="Arial"/>
        <family val="2"/>
      </rPr>
      <t xml:space="preserve">Evidencia:
</t>
    </r>
    <r>
      <rPr>
        <sz val="11"/>
        <color rgb="FF000000"/>
        <rFont val="Arial"/>
        <family val="2"/>
      </rPr>
      <t xml:space="preserve">Se adjunta el memorando No.20234300004253 por el cual se solicita la contratación de dos gestores documentales a nombre de las dos contratistas.
Se adjuntan los contrato en ejecución No.ANT-CPS-20231364 y el contrato No.ANT-CPS-20231364 </t>
    </r>
  </si>
  <si>
    <r>
      <rPr>
        <b/>
        <sz val="11"/>
        <color rgb="FF000000"/>
        <rFont val="Arial"/>
        <family val="2"/>
      </rPr>
      <t>30/06/2023.</t>
    </r>
    <r>
      <rPr>
        <sz val="11"/>
        <color rgb="FF000000"/>
        <rFont val="Arial"/>
        <family val="2"/>
      </rPr>
      <t xml:space="preserve">  La Subdirección de Administración de Tierras de la Nación elaboró 63 estudios de títulos de predios transferidos por el INCODER a la ANT mediante Actas de Transferencia.
</t>
    </r>
    <r>
      <rPr>
        <b/>
        <sz val="11"/>
        <color rgb="FF000000"/>
        <rFont val="Arial"/>
        <family val="2"/>
      </rPr>
      <t xml:space="preserve">Evidencia:
</t>
    </r>
    <r>
      <rPr>
        <sz val="11"/>
        <color rgb="FF000000"/>
        <rFont val="Arial"/>
        <family val="2"/>
      </rPr>
      <t>Se aportan 63 estudios de títulos de predios transferidos.
Se aporta archivo excel con la relación de los 63 estudios de títulos.</t>
    </r>
  </si>
  <si>
    <t>El 16 de septiembre se participó de la capacitación en todo lo referente a las tablas de Retención y se profundizó en los temas del FNA, todo lo que refiere a la organización de los expedientes de la SATDD. El 27 de septiembre se realizó capacitación en organización documental de expedientes reconstruidos, también se realiza la capacitación el 5 de diciembre 2022. Se se anexan las evidencias tales como, listado de aistencia presentación de la reunión, Las TAR revisadas y la respectiva evaluación de conocimiento.</t>
  </si>
  <si>
    <r>
      <rPr>
        <b/>
        <sz val="11"/>
        <color rgb="FF000000"/>
        <rFont val="Arial"/>
        <family val="2"/>
      </rPr>
      <t xml:space="preserve">30/06/2023 </t>
    </r>
    <r>
      <rPr>
        <sz val="11"/>
        <color rgb="FF000000"/>
        <rFont val="Arial"/>
        <family val="2"/>
      </rPr>
      <t xml:space="preserve"> A la fecha se cuenta con un universo de 86 expedientEs organizados y foliados en físico, de los cuales 39 expedientes se encuentran digitalizados en la paltaforma share point a la espera de ser entregados a la Oficina de Gestión Documental de la ANT</t>
    </r>
  </si>
  <si>
    <r>
      <rPr>
        <b/>
        <sz val="11"/>
        <color rgb="FF000000"/>
        <rFont val="Arial"/>
        <family val="2"/>
      </rPr>
      <t>30/06/2023</t>
    </r>
    <r>
      <rPr>
        <sz val="11"/>
        <color rgb="FF000000"/>
        <rFont val="Arial"/>
        <family val="2"/>
      </rPr>
      <t xml:space="preserve"> Procedimiento  ACCTI-P-015 Versión No.3  en ofina de Planeación para validación y revisión para cargar al Sistema Integrado de Gestión de la ANT.</t>
    </r>
  </si>
  <si>
    <r>
      <rPr>
        <b/>
        <sz val="11"/>
        <color rgb="FF000000"/>
        <rFont val="Arial"/>
        <family val="2"/>
      </rPr>
      <t>30/06/2023.</t>
    </r>
    <r>
      <rPr>
        <sz val="11"/>
        <color rgb="FF000000"/>
        <rFont val="Arial"/>
        <family val="2"/>
      </rPr>
      <t xml:space="preserve">  La acción de mejora está planificada para inicio el 2/09/2023.</t>
    </r>
  </si>
  <si>
    <r>
      <t xml:space="preserve">30-06-2023: </t>
    </r>
    <r>
      <rPr>
        <sz val="11"/>
        <color rgb="FF000000"/>
        <rFont val="Arial"/>
        <family val="2"/>
      </rPr>
      <t xml:space="preserve">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jurìdicas y tècncas que contribuyan a la recuperaciòn de la totalidad de las cuotas partes de los predios revocados. En este caso se hicieron acciones tendientes a lograr la finalizar la recuperaciòn del predio El Bado, elaborando la resolución de aclaraciòn de la Revocatoria de la señora Yarpas la cual fue enviada a la DAT para su revisión, firma y notificaciòn, asì como se elaboró el memorando para la Subdirecciòn de Adminsitración de tierras con el fin de que se solicite el elvantamiento de la condiciòn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tràmite correspondiente.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</si>
  <si>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t>30-06-23</t>
    </r>
    <r>
      <rPr>
        <sz val="11"/>
        <color rgb="FF000000"/>
        <rFont val="Arial"/>
        <family val="2"/>
      </rPr>
      <t>:Se realizó el envio de los borradores para revisiòn y versiones finales de los tres (3) actos administrativos de revocatoria que estàn pendientes de ser expedidos para el caso del predio El Diviso y se proyectó la modificación de la revocatoria del predio El Bado de la señora Yarpas, a la Dirección de Acceso a Tierras para su firma y notificación. Dicho envìo se realizò mediante correo electrònico del dìa 20 y 21 de junio de 2023.
Se logró gestionar la firma del consentimineto de revocatoria de la cuota parte del predio El Diamante del señor Ivan Gonzàlez y Blanca Ocampo. Se verificará la validez del act administrativo del INCODER mediante el cual les adjudicò el predio San Luis de Salamina - Caldas.</t>
    </r>
  </si>
  <si>
    <t>Se programa mesa de trabajo para  el mes de abril de 2023, la cual no ha sido posible realizar, por temas de organización administrativa de las subdirecciones de la Dirección de Acceso a Tierras.</t>
  </si>
  <si>
    <r>
      <t>30-06-23</t>
    </r>
    <r>
      <rPr>
        <sz val="11"/>
        <color rgb="FF000000"/>
        <rFont val="Arial"/>
        <family val="2"/>
      </rPr>
      <t xml:space="preserve">: Se ingresa nuevas necesidades de ajuste de los aplicativos SIDRA - SIRA - SIT en el Backlog para realizar mejoras y soporte de los sistemas, una vez se cuente con el personal idóneo para adelantar dichos ajustes. </t>
    </r>
  </si>
  <si>
    <r>
      <t>30-06-23</t>
    </r>
    <r>
      <rPr>
        <sz val="11"/>
        <color rgb="FF000000"/>
        <rFont val="Arial"/>
        <family val="2"/>
      </rPr>
      <t>: Durante este trimestre no se adelantaron ajustes a los aplicativos del Subsidio SIDRA - SIRA -SIT</t>
    </r>
  </si>
  <si>
    <r>
      <t xml:space="preserve">30/06/2023
</t>
    </r>
    <r>
      <rPr>
        <sz val="11"/>
        <color rgb="FF000000"/>
        <rFont val="Arial"/>
        <family val="2"/>
      </rPr>
      <t xml:space="preserve">La Subdirección de Administración de Tierras de la Nación -SATN, notificó a la Dirección de Acceso a Tierras -DAT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color rgb="FF000000"/>
        <rFont val="Arial"/>
        <family val="2"/>
      </rPr>
      <t xml:space="preserve">BADO: </t>
    </r>
    <r>
      <rPr>
        <sz val="11"/>
        <color rgb="FF000000"/>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dciembre de 2018. Así mismo, SATZF remitió a la DAT la modificación de la Resolución No. 1798 de 28 de noviembre de 2017, la cual se encuentra en revisión dado que el acto administrativo de revocatoria tiene un error formal. (La cual se encuentra en revisión).
</t>
    </r>
    <r>
      <rPr>
        <b/>
        <sz val="11"/>
        <color rgb="FF000000"/>
        <rFont val="Arial"/>
        <family val="2"/>
      </rPr>
      <t xml:space="preserve">DIVISO: </t>
    </r>
    <r>
      <rPr>
        <sz val="11"/>
        <color rgb="FF000000"/>
        <rFont val="Arial"/>
        <family val="2"/>
      </rPr>
      <t xml:space="preserve">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t>
    </r>
  </si>
  <si>
    <r>
      <rPr>
        <b/>
        <sz val="11"/>
        <rFont val="Arial"/>
        <family val="2"/>
      </rPr>
      <t xml:space="preserve">Hallazgo 6. Asignación Subsidio Integral de Reforma Agraria - SIRA.  </t>
    </r>
    <r>
      <rPr>
        <sz val="1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t>
    </r>
    <r>
      <rPr>
        <sz val="11"/>
        <color rgb="FFFF0000"/>
        <rFont val="Arial"/>
        <family val="2"/>
      </rPr>
      <t>5 de ellos, por un valor $517.572.500 fueron adjudicados sin antes revocar los anteriores Subsidios Integrales de Desarrollo Rural Agrario - SIDRA, otorgados con anterioridad por el INCODER, mediante resoluciones No. 12145, 12143, 12138, 12156 y 12157 de diciembre 9 de 2013</t>
    </r>
    <r>
      <rPr>
        <sz val="11"/>
        <rFont val="Arial"/>
        <family val="2"/>
      </rPr>
      <t xml:space="preserve">,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 al cierre de la vigencia 2019.</t>
    </r>
    <r>
      <rPr>
        <sz val="11"/>
        <rFont val="Arial"/>
        <family val="2"/>
      </rPr>
      <t xml:space="preserve">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</si>
  <si>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22/12/2024; con corte al periodo evaluado, se observó la actualización del valor catastral de 27 predios referenciado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</si>
  <si>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rPr>
        <b/>
        <sz val="11"/>
        <rFont val="Arial"/>
        <family val="2"/>
      </rPr>
      <t>11/07/2023.</t>
    </r>
    <r>
      <rPr>
        <sz val="11"/>
        <rFont val="Arial"/>
        <family val="2"/>
      </rPr>
      <t xml:space="preserve"> La dependencia no reporta análisis y actualización  de expedientes de acuerdo con la unidad de medida de la acción, sin embargo reporta solicitud mediante  CAS RF -241557-7-65965 DEL 13/4/2023 a la Subdirección de Sistemas de la Información upara realizar un cruce con las bases internas de la SATDD.
La acción de mejora se encuentra en términos y su cierre se encuentra programado para el 31/12/2023. Se recomienda a la dependencia dar celeridad a la ejecución de la actividad pues para el trimestre no se observó avance frente a la meta establecida.
Verificación a cargo Sergio Alejandro Matiz Parra.</t>
    </r>
  </si>
  <si>
    <r>
      <rPr>
        <b/>
        <sz val="11"/>
        <rFont val="Arial"/>
        <family val="2"/>
      </rPr>
      <t xml:space="preserve">11/07/2023. </t>
    </r>
    <r>
      <rPr>
        <sz val="11"/>
        <rFont val="Arial"/>
        <family val="2"/>
      </rPr>
      <t>La dependencia no reporta identificación de expedientes con resolución de acuerdo con la unidad de medida de la acción, reporta solicitud mediante  CAS RF -241557-7-65965 DEL 13/4/2023 a la Subdirección de Sistemas de la Información un reporte de los expedientes asignados a la Subdirección con el objetivo de "Realizar un cruce con las bases internas de la SATDD.
La acción de mejora se encuentra en términos y su cierre se encuentra programado para el 31/12/2023. Se recomienda a la dependencia dar celeridad a la ejecución de la actividad pues no se observa avance frente a la meta establecida.
Verificación a cargo de Sergio Alejandro Matiz Parra.</t>
    </r>
  </si>
  <si>
    <r>
      <rPr>
        <b/>
        <sz val="11"/>
        <rFont val="Arial"/>
        <family val="2"/>
      </rPr>
      <t xml:space="preserve">11/07/2023. </t>
    </r>
    <r>
      <rPr>
        <sz val="11"/>
        <rFont val="Arial"/>
        <family val="2"/>
      </rPr>
      <t xml:space="preserve"> La dependencia allegó soportes de los avances reportados para el segundo trimestre, así como el documento "INFORME DE AVANCE
INTERVENCIÓN EXPEDIENTES DE PREDIOS BALDIOS DEL ESTADO
ISLAS DEL ROSARIO".
En dicho documento se reportan avances de gestión en la intervención de los expedientes así: 
-Expedientes identificados 238
-Expedientes intervención finalizada 44
La dependencia reporta avance del 34% en la actividad.
La Oficina de Control Interno verificó los soportes de gestión encontrando que se realizo organización, foliación y hoja de control a los siguientes expedientes:
1.	CAPRICCIO - CTO 024 DEL 2015
2.	CARIBARÚ - CTO 018 DEL 2015
3.	CASA EDEN - CTO 011 DEL 2016
4.	COCOLISO ALCATRAZ - CTO 031 DEL 2015
5.	CORALINA JACOB DEMINOFF 1 - CTO 006 DEL 2016 - TOMO 1
6.	CORALINA JACOB DEMINOFF 2 - CTO 007 DEL 2016
7.	EL PEÑON - CTO 1177 DEL 2017
8.	ESTEREO DEL CANAPOTE - CTO 005 DEL 2016
9.	HOTEL SAN PEDRO DE MAJAGUA - CTO 030 DEL 2015
10.	ISLA AMOR - CTO 3376 DEL 2018
11.	ISLA BONAIRE - CTO 096 DEL 2006
12.	ISLA CALETA O GIGI - CTO 015 del 2015
13.	ISLA CHIA - CTO 021 DEL 2015
14.	ISLA EL PEÑON - CTO 088 DEL 2006
15.	ISLA FIESTA - CTO 013 DEL 2015
16.	ISLA GRANDE - CTO 089 DEL 2006
17.	ISLA HAI PAO - CTO 017 DEL 2015
18.	ISLA IGUANA - CTO 004 DEL 2016
19.	ISLA KALUA - CTO 1810 DEL 2017
20.	ISLA MACABÍ - 1799 DEL 2017
21.	ISLA PAVITOS 2 SECTOR - CTO 027 DEL 2015
22.	ISLA PIRATA - CTO 003 DEL 2008
23.	ISLA RISA - CTO 034 DEL 2015
24.	ISLA SUANOGA - CTO 010 DEL 2016
25.	ISLA TAMBITO - CTO 087 DEL 2006
26.	ISLA TECHO ROJO - CTO 008 DEL 2016
27.	ISLA UNICA - CTO 009 DEL 2016
28.	LA CHAMPETUA - CTO 022 DEL 2015
29.	LA DISCULPA - CTO 025 DEL 2015
30.	LA ISLETA - CTO 016 DEL 2015
31.	LA PALMAROSA - CTO 012 DEL 2015
32.	LA PERRA - CTO 014 DEL 2015
33.	LAGUNA ENCANTADA - CTO 003 DEL 2016
34.	LATIFUNDIO Y MINIFUNDIO - CTO 002 DEL 2016
35.	LOS ARGONAUTAS - CTO 1765 DEL 2018
36.	LOS SAPOS - CTO 1673 DEL 2018
37.	MARIA GALANTE - CTO 028 DEL 2015
38.	NO TE VENDO - CTO 032 DEL 2015
39.	PELAO O PELICANO - CTO 026 DEL 2015
40.	POLIGAMIA - CTO 020 DEL 2015
41.	PUNTA BELLA - CTO 033 DEL 2015
42.	PUNTA BRAVA - CTO 001 DEL 2016
43.	PUNTA DE LAS MANTAS - CTO 019 DEL 2015
44.	QUEBRACHO - CTO 023 DEL 2015
La acción de mejora se encuentra en términos y se reporto avance  frente a la meta establecida. Se recomienda a la dependencia continuar ejecutando las tareas de organización de los expedientes identificados.
Verificación a cargo de Sergio Alejandro Matiz Parra.</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</si>
  <si>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22/12/2024; con corte al periodo evaluado, se observó la actualización del valor catastral de 27 de los 301 predios referenciados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</si>
  <si>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t xml:space="preserve">11/07/2023.  </t>
    </r>
    <r>
      <rPr>
        <sz val="11"/>
        <rFont val="Arial"/>
        <family val="2"/>
      </rPr>
      <t xml:space="preserve">La Subdirección de Administración de Tierras de la Nación indicó que, notificó a la Dirección de Acceso a Tierras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rFont val="Arial"/>
        <family val="2"/>
      </rPr>
      <t xml:space="preserve">BADO: </t>
    </r>
    <r>
      <rPr>
        <sz val="11"/>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diciembre de 2018. Así mismo, SATZF remitió a la DAT la modificación de la Resolución No. 1798 de 28 de noviembre de 2017, la cual se encuentra en revisión dado que el acto administrativo de revocatoria tiene un error formal. (La cual se encuentra en revisión).
</t>
    </r>
    <r>
      <rPr>
        <b/>
        <sz val="11"/>
        <rFont val="Arial"/>
        <family val="2"/>
      </rPr>
      <t>DIVISO:</t>
    </r>
    <r>
      <rPr>
        <sz val="11"/>
        <rFont val="Arial"/>
        <family val="2"/>
      </rPr>
      <t xml:space="preserve"> 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En atención a las evidencias y avances reportados,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así mismo, se reportaron avances de gestión documentados sobre los predios el Bado y El Diviso. 
Se reitera la solicitud de suministro de la comunicación a Contabilidad de la Resolución 20224300257036 del 07/09/2022, perteneciente a la incorporación del Predio Santa Inés.  Así como, la consulta al VUR donde conste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t>
    </r>
  </si>
  <si>
    <r>
      <t xml:space="preserve">11/07/2023.  </t>
    </r>
    <r>
      <rPr>
        <sz val="11"/>
        <rFont val="Arial"/>
        <family val="2"/>
      </rPr>
      <t xml:space="preserve">La Subdirección de Administración de Tierras de la Nación indicó que, notificó a la Dirección de Acceso a Tierras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rFont val="Arial"/>
        <family val="2"/>
      </rPr>
      <t xml:space="preserve">BADO: </t>
    </r>
    <r>
      <rPr>
        <sz val="11"/>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diciembre de 2018. Así mismo, SATZF remitió a la DAT la modificación de la Resolución No. 1798 de 28 de noviembre de 2017, la cual se encuentra en revisión dado que el acto administrativo de revocatoria tiene un error formal. (La cual se encuentra en revisión).
</t>
    </r>
    <r>
      <rPr>
        <b/>
        <sz val="11"/>
        <rFont val="Arial"/>
        <family val="2"/>
      </rPr>
      <t>DIVISO:</t>
    </r>
    <r>
      <rPr>
        <sz val="11"/>
        <rFont val="Arial"/>
        <family val="2"/>
      </rPr>
      <t xml:space="preserve"> 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En atención a las evidencias y avances reportados, la acción mejora se encuentra en términos, su finalización está programada para el 31/12/2023; con corte al periodo evaluado se observó la inscripción en el folio de matrícula de las actos administrativos de integración al patrimonio de la Agencia de los siguientes predios: Monserrate 1, Villa Diana, Bolivia y La Esperanza y Normandía; así mismo, se repararon avance de gestión documentados sobre los predios el Bado y El Diviso.  
En cuanto a los compromisos adquiridos con corte al I trimestre del 2023, se espera se alleguen los resultados de la verificación realizada a cada predio, a fin de establecer que se hayan adelantado las revocatorias y registros correspondientes y en caso contrario, la validación de las situaciones que pueden estar impidiendo la recuperación para hacer las acciones a que haya lugar para continuar el proceso.  Lo anterior, en respuesta a la solicitud realizada por la Oficina de Control Interno sobre que,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  Así mismo,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</si>
  <si>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22/12/2023; con corte al periodo evaluado, se observó la actualización del valor catastral de 27 de los 301 predios referenciados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</si>
  <si>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rPr>
        <b/>
        <sz val="11"/>
        <rFont val="Arial"/>
        <family val="2"/>
      </rPr>
      <t>12/07/2023.</t>
    </r>
    <r>
      <rPr>
        <sz val="11"/>
        <rFont val="Arial"/>
        <family val="2"/>
      </rPr>
      <t xml:space="preserve">  La Dirección de Acceso a Tierras comunicó que, se realizó la verificación de los convenios vigentes para el mes de abril de 2023 y de cual el Director de Acceso a Tierras tiene participación como supervisor, que son el 1410-FAO-ANT, bimestre febrero-marzo 2023 y 1175-FAO-ANT (BM), bimestre febrero-marzo 2023. Se hallan los informes de supervisor elaborados en la forma ADQBS-F-022-INFORME DE SEGUIMIENTO A LA SUPERVISIÓN DE CONTRATOS Y/O CONVENIOS PERSONA JURÍDICA y firmado de conformidad, según se ha dispuesto como mejora al seguimiento y supervisión de convenios.
Frente a lo comunicado se observó acta del 17/05/2023 y ADQBS-F-022 de los Convenios 1175 FAO BM y 1410 FAO.
En atención a las evidencias y avances reportados, la acción de mejora se encuentra en términos, su finalización está programada para el 30/04/2024; para el periodo evaluado se observó 1 de los 4 monitoreos planificado.  No obstante, se recomienda fortalecer las actas a fin que estas registren la conformidad frente al cronograma y requerimientos de la SAF.</t>
    </r>
  </si>
  <si>
    <r>
      <rPr>
        <b/>
        <sz val="11"/>
        <rFont val="Arial"/>
        <family val="2"/>
      </rPr>
      <t>11/07/2023.</t>
    </r>
    <r>
      <rPr>
        <sz val="11"/>
        <rFont val="Arial"/>
        <family val="2"/>
      </rPr>
      <t xml:space="preserve">  La OCI, evidenció que la Subdirección de Acceso a Tierras en Zonas Focalizadas no  realizó ajustes a los aplicativos del Subsidio SIDRA-SIRA-SIT durante el Trimestre
Verificación a cargo de la contratista Diana Mayerly Bernal Zapata.</t>
    </r>
  </si>
  <si>
    <r>
      <rPr>
        <b/>
        <sz val="11"/>
        <rFont val="Arial"/>
        <family val="2"/>
      </rPr>
      <t>11/07/2023.</t>
    </r>
    <r>
      <rPr>
        <sz val="11"/>
        <rFont val="Arial"/>
        <family val="2"/>
      </rPr>
      <t xml:space="preserve">  Se dispuso por parte de la dependencia las hojas de control de 26 proyectos normalizados.
Por lo anterior, la Oficina de Control Interno realizó verificación del avance reportado por la dependencia sobre la muestra de los 26 expedientes ajustando el avance físico de la actividad.
La acción se encuentra en términos y su finalización está programada para el 28/02/2024.
Verificación a cargo de Sergio Alejandro Matiz Parra.</t>
    </r>
  </si>
  <si>
    <r>
      <rPr>
        <b/>
        <sz val="11"/>
        <color rgb="FF000000"/>
        <rFont val="Arial"/>
        <family val="2"/>
      </rPr>
      <t>12/07/2023.</t>
    </r>
    <r>
      <rPr>
        <sz val="11"/>
        <color rgb="FF000000"/>
        <rFont val="Arial"/>
        <family val="2"/>
      </rPr>
      <t xml:space="preserve">  La acción de mejora está planificada para inicio el 1/11/2023.</t>
    </r>
  </si>
  <si>
    <r>
      <rPr>
        <b/>
        <sz val="11"/>
        <color rgb="FF000000"/>
        <rFont val="Arial"/>
        <family val="2"/>
      </rPr>
      <t>12/07/2023.</t>
    </r>
    <r>
      <rPr>
        <sz val="11"/>
        <color rgb="FF000000"/>
        <rFont val="Arial"/>
        <family val="2"/>
      </rPr>
      <t xml:space="preserve">  La acción de mejora está planificada para inicio el 2/09/2023.</t>
    </r>
  </si>
  <si>
    <r>
      <rPr>
        <b/>
        <sz val="11"/>
        <rFont val="Arial"/>
        <family val="2"/>
      </rPr>
      <t>12/07/2023.</t>
    </r>
    <r>
      <rPr>
        <sz val="11"/>
        <rFont val="Arial"/>
        <family val="2"/>
      </rPr>
      <t xml:space="preserve">  La acción de mejora está planificada para inicio el 2/09/2023.</t>
    </r>
  </si>
  <si>
    <r>
      <rPr>
        <b/>
        <sz val="11"/>
        <rFont val="Arial"/>
        <family val="2"/>
      </rPr>
      <t xml:space="preserve">12/07/2023.  </t>
    </r>
    <r>
      <rPr>
        <sz val="11"/>
        <rFont val="Arial"/>
        <family val="2"/>
      </rPr>
      <t>La Subdirección de Acceso a Tierras por Demanda y Descongestión informó que, remitió el Procedimiento  ACCTI-P-015 Versión No.3  a la Oficina de Planeación para validación y revisión para cargar al Sistema Integrado de Gestión de la ANT.
Frente a lo enunciado, se consultó la intranet institucional observando que aun el procedimiento se encuentra en versión 2 del 02/09/2018, ver enlace: chrome-extension://efaidnbmnnnibpcajpcglclefindmkaj/https://agenciadetierras.sharepoint.com/sites/antintranet/sistema-integrado-de-gestion/procesos-misionales/Procedimientos%20%20Acceso%20a%20la%20Propiedad%20de%20la%20Tie1/ACCTI-P-015%20TR%C3%81MITE%20ESPECIAL%20EN%20CASO%20DE%20OCUPACI%C3%93N%20DE%20HECHO%20DE%20PREDIOS.pdf
En atención a las evidencias y avances reportados, la acción de mejora presentó incumplimiento, dado que, no se observó la actualización del procedimiento ACCTI-P-015.</t>
    </r>
  </si>
  <si>
    <r>
      <t xml:space="preserve">30-06-2023: </t>
    </r>
    <r>
      <rPr>
        <sz val="11"/>
        <color rgb="FF000000"/>
        <rFont val="Arial"/>
        <family val="2"/>
      </rPr>
      <t xml:space="preserve">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jurídicas y técncas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tràmite correspondiente.Asì mismo se enviaron los oficios a las alcaldìas municipales de Garzón y La Unión - Nariño y las Gobernaciones de nariño y Huila solicitando el estado de pago del impuesto predial y el avalùo catastral de los predios; de igual manera se requirió a las oficinas de Orip para verificar el estado de los embargos que existen sobre cuotas partes del predio El Diviso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</si>
  <si>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Respecto a lo enunciado,  se observó archivo "Revocatorias Subsidios", en el cual se relacionan 167 casos pertenecientes a subsidios SIT y predios adquiridos por INCODER  y contiene criterios relacionados con el envío a la SATN (115) y a la ORIP (113).</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matrices con la gestión de envío a la SATN y la ORIP.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documentada, sin embargo, se hace necesario se aclare la información dispuesta en archivo a luz de lo formulado en la acción.</t>
    </r>
  </si>
  <si>
    <r>
      <t>30-06-23</t>
    </r>
    <r>
      <rPr>
        <sz val="11"/>
        <color rgb="FF000000"/>
        <rFont val="Arial"/>
        <family val="2"/>
      </rPr>
      <t>: Se remitió a la SATN el memorando No 20234100209573 mediante el cual se solicita el levantamiento de la Condicion resolutoria sobre la cuota parte de la Señora Yarpas del predio El Bado para poder adelantar el trámite de suscripciòn de escrituras de donación y recuperación de la cuota parte.</t>
    </r>
  </si>
  <si>
    <r>
      <rPr>
        <b/>
        <sz val="11"/>
        <rFont val="Arial"/>
        <family val="2"/>
      </rPr>
      <t>12/07/2023.</t>
    </r>
    <r>
      <rPr>
        <sz val="11"/>
        <rFont val="Arial"/>
        <family val="2"/>
      </rPr>
      <t xml:space="preserve">  La Dirección de Acceso a Tierras informó que, se programó mesa de trabajo para  el mes de abril de 2023, la cual no ha sido posible realizar, por temas de organización administrativa de las subdirecciones de la Dirección de Acceso a Tierras.
La acción de mejora se encuentra en términos, su finalización está programada para el 30/09/2023; para el periodo evaluado no  se reportaron gestión.</t>
    </r>
  </si>
  <si>
    <r>
      <t>30-06-23:</t>
    </r>
    <r>
      <rPr>
        <sz val="11"/>
        <color rgb="FF000000"/>
        <rFont val="Arial"/>
        <family val="2"/>
      </rPr>
      <t xml:space="preserve"> Se hace la propuesta de cronograma de actividades para la suscripciòn de las escrituras de donación, conforme al avance de las acciones previsa reqeridas para adelantar el trámite. Este cronograma serà socializada con la DAT en reunión de julio. (Anexo matriz revocatorias subsidios - pestaña cronograma)</t>
    </r>
  </si>
  <si>
    <r>
      <rPr>
        <b/>
        <sz val="11"/>
        <rFont val="Arial"/>
        <family val="2"/>
      </rPr>
      <t>12/07/2023.</t>
    </r>
    <r>
      <rPr>
        <sz val="11"/>
        <rFont val="Arial"/>
        <family val="2"/>
      </rPr>
      <t xml:space="preserve">  La Subdirección de Acceso a Tierras en Zonas Focalizadas informó que, en reunión convocada por la Dirección de Acceso a Tierras, para con las subdirecciones de Acceso a Tierras en Zonas Focalizadas y Acceso a Tierras por Demanda y Descongestión, se hizo el análisis de la acción de mejora y los motivos de incumplimiento, llegando a la conclusión de elaborar nuevas acciones de mejora, una por cada subdirección, las cuales están en espera de ser presentadas para su aprobación en el próximo Comité Institucional Coordinador de Control Interno - CICCI.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</si>
  <si>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rFont val="Arial"/>
        <family val="2"/>
      </rPr>
      <t xml:space="preserve">11/07/2023.  </t>
    </r>
    <r>
      <rPr>
        <sz val="11"/>
        <rFont val="Arial"/>
        <family val="2"/>
      </rPr>
      <t>La Dependencia no allegó evidencias del avance / cumplimiento de la actividad y manifiesta que no se pudo llevar a cabo en el plazo establecido debido a falta de recurso dedicado a la actividad y están a la espera de solicitar al CICCI la ampliación d ela fecha.
Teniendo en cuenta la fecha de finalización la actividad se encuentra incumplida.
Verificación a cargo de Sergio Alejandro Matiz Parra.</t>
    </r>
  </si>
  <si>
    <r>
      <rPr>
        <b/>
        <sz val="11"/>
        <rFont val="Arial"/>
        <family val="2"/>
      </rPr>
      <t xml:space="preserve">12/07/2023. </t>
    </r>
    <r>
      <rPr>
        <sz val="11"/>
        <rFont val="Arial"/>
        <family val="2"/>
      </rPr>
      <t xml:space="preserve"> La Subdirección de Administración de Tierras de la Nación indicó que, en razón a esta acción de mejora solicitamos eventualidad, debido a que la resolución 218/2018 fue derogada por la 20231030014516 del 17feb2023, donde se asignó funciones a diferentes dependencias de la ANT, por lo cual no se pudo incluir la inclusión de la modificación al acto administrativo 218.
En atención a los avances de gestión, la acción de mejora se encuentra en términos, su finalización está programada para el 1/11/2023; con corte al periodo evaluado no reportó avances de gestión documentados.
En cuanto a la solicitud de eventualidad, agradecemos se trámite según lo establecido en el instructivo SEYM-I-001.</t>
    </r>
  </si>
  <si>
    <r>
      <rPr>
        <b/>
        <sz val="11"/>
        <rFont val="Arial"/>
        <family val="2"/>
      </rPr>
      <t>12/07/2023.</t>
    </r>
    <r>
      <rPr>
        <sz val="11"/>
        <rFont val="Arial"/>
        <family val="2"/>
      </rPr>
      <t xml:space="preserve">  La Subdirección de Administración de Tierras de la Nación comunicó que, la acción de mejora se encuentra dentro de términos y vence el 1 de julio de 2023, sin embargo, se presenta como avance el archivo de Excel diseñado para el cálculo del área necesario en el proceso de Procedimiento  ADMTI-P-014 "Integración al Patrimonio de Predios Afectos al Servicio a Nombre de INCORA, INCODER Y UNAT".
En atención a los avances de gestión, la acción de mejora se encuentra en términos, su finalización está programada para el 1/07/2023; con corte al periodo evaluado se reportaron avances de gestión documentados relacionados con el proyecto de formato de estudio de área.</t>
    </r>
  </si>
  <si>
    <r>
      <rPr>
        <b/>
        <sz val="11"/>
        <rFont val="Arial"/>
        <family val="2"/>
      </rPr>
      <t xml:space="preserve">12/07/2023. </t>
    </r>
    <r>
      <rPr>
        <sz val="11"/>
        <rFont val="Arial"/>
        <family val="2"/>
      </rPr>
      <t xml:space="preserve"> La Subdirección de Administración de Tierras de la Nación participó que, en razón a esta acción de mejora solicitamos eventualidad, debido a que la resolución 218/2018 fue derogada por la 20231030014516 del 17feb2023, donde se asignó funciones a diferentes dependencias de la ANT, por lo cual no se pudo incluir la inclusión de la modificación al acto administrativo 218.
En atención a los avances de gestión, la acción de mejora se encuentra en términos, su finalización está programada para el 1/11/2023; con corte al periodo evaluado no reportó avances de gestión documentados.
En cuanto a la solicitud de eventualidad, agradecemos se trámite según lo establecido en el instructivo SEYM-I-001.</t>
    </r>
  </si>
  <si>
    <r>
      <rPr>
        <b/>
        <sz val="11"/>
        <rFont val="Arial"/>
        <family val="2"/>
      </rPr>
      <t xml:space="preserve">12/07/2023. </t>
    </r>
    <r>
      <rPr>
        <sz val="11"/>
        <rFont val="Arial"/>
        <family val="2"/>
      </rPr>
      <t xml:space="preserve"> La Subdirección de Administración de Tierras de la Nación informó que, el procedimiento se actualizó y remitió a la Oficina de Planeación para diagramación y posterior recolección de firmas y publicación en el Sistema Integrado de Gestión -  SIG.
Frente a lo informado se observó solicitud de actualización de documentos del 11/05/2023, sin embargo, al consultar la intranet se observó que aun el procedimiento se encuentra en versión 1 del 11/12/2018.  Enlace consultado: chrome-extension://efaidnbmnnnibpcajpcglclefindmkaj/https://agenciadetierras.sharepoint.com/sites/antintranet/sistema-integrado-de-gestion/procesos-misionales/Procedimientos%20%20Administracin%20de%20Tierras/ADMTI-P-014%20INTEGRACIONES%20AL%20PATRIMONIO.pdf
La acción de mejora se encuentra en términos, su finalización está programada para el 1/07/2023; para el periodo evaluado se reportaron avances de gestión documentados.</t>
    </r>
  </si>
  <si>
    <r>
      <rPr>
        <b/>
        <sz val="11"/>
        <rFont val="Arial"/>
        <family val="2"/>
      </rPr>
      <t xml:space="preserve">11/07/2023.  </t>
    </r>
    <r>
      <rPr>
        <sz val="11"/>
        <rFont val="Arial"/>
        <family val="2"/>
      </rPr>
      <t>La  dependencia dispuso los soportes de las solicitud y pantallazos de Secop de los contratos 
 No.ANT-CPS-20231365
 No.ANT-CPS-20231365
Los objetos contractuales están asociados a la gestión documental de la dependencia
La actividad se encuentra ejecutada.
Verificación a cargo de Sergio Alejandro Matiz Parra.</t>
    </r>
  </si>
  <si>
    <r>
      <rPr>
        <b/>
        <sz val="11"/>
        <rFont val="Arial"/>
        <family val="2"/>
      </rPr>
      <t>12/07/2023.</t>
    </r>
    <r>
      <rPr>
        <sz val="11"/>
        <rFont val="Arial"/>
        <family val="2"/>
      </rPr>
      <t xml:space="preserve"> La Subdirección de Administración de Tierras de la Nación indicó que, se elaboraron 63 estudios de títulos de predios transferidos por el INCODER a la ANT mediante Actas de Transferencia.
Respecto a lo indicado, se observó archivo con relación de 63 estudios de títulos y su resultado (procede / no procede), igualmente, se aportaron  los correspondientes estudios de títulos.
En atención a las evidencias y avances reportados, la acción de mejora se encuentra en términos, su finalización está programada para el 31/05/2024;  para el periodo evaluado se observó un avance físico relacionado con 63 de los 359 estudios de títulos planificados.</t>
    </r>
  </si>
  <si>
    <r>
      <rPr>
        <b/>
        <sz val="11"/>
        <rFont val="Arial"/>
        <family val="2"/>
      </rPr>
      <t>11/07/2023.</t>
    </r>
    <r>
      <rPr>
        <sz val="11"/>
        <rFont val="Arial"/>
        <family val="2"/>
      </rPr>
      <t xml:space="preserve"> La dependencia reportó como avance de gestión la realización de tres capacitaciones así: 
1. Capacitación Organización de Expediente FNA 5/12/2022
2. Tablas de Retención Documental 18/11/2022
3. Gestión documental predios del FNA 16/09/2022
De lo anterior, solo se allegó soporte de evaluación de conocimiento de la sesión llevada a cabo en 16/09/2022.
La acción de mejora se encuentra incumplida, su finalización estaba planificada para el 1/03/2023.
Verificación a cargo de Sergio Alejandro Matiz Parra.</t>
    </r>
  </si>
  <si>
    <r>
      <rPr>
        <b/>
        <sz val="11"/>
        <rFont val="Arial"/>
        <family val="2"/>
      </rPr>
      <t>11/072023.</t>
    </r>
    <r>
      <rPr>
        <sz val="11"/>
        <rFont val="Arial"/>
        <family val="2"/>
      </rPr>
      <t xml:space="preserve"> La dependencia reporta la identificación de 86 expedientes de los cuales digitalizaron y subieron a SharePoint 39.
no se observan hojas de control, Fui ni soportes de gestión asociados a la entrega a la SAF
Se recomienda gestionar actividades que garanticen el cumplimiento de la actividad dentro de los términos establecidos de acuerdo a la unidad de medida y cantidad definida.
Verificación a cargo de Sergio Alejandro Matiz Parra.</t>
    </r>
  </si>
  <si>
    <r>
      <rPr>
        <b/>
        <sz val="11"/>
        <rFont val="Arial"/>
        <family val="2"/>
      </rPr>
      <t xml:space="preserve">12/07/2023. </t>
    </r>
    <r>
      <rPr>
        <sz val="11"/>
        <rFont val="Arial"/>
        <family val="2"/>
      </rPr>
      <t xml:space="preserve"> La Subdirección de Acceso a Tierras en Zonas Focalizadas comunicó que, con base en la matriz de predios que requieren revocatoria, en este trimestre se ha continuado realizando las labores de gestión que se requieren adelantar sobre los predios a recuperar, con el fin de poder definir el número de cuotas partes que pueden ser recuperadas de los predios y buscar alternativas jurídicas y técnicas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tenían el consentimiento y se remitió a la DAT para su trámite correspondiente. Así mismo se enviaron los oficios a las alcaldías municipales de Garzón y La Unión - Nariño y las Gobernaciones de Nariño y Huila solicitando el estado de pago del impuesto predial y el avalúo catastral de los predios; de igual manera se requirió a las oficinas de Ori para verificar el estado de los embargos que existen sobre cuotas partes del predio El Diviso
En la matriz se incluyeron los seis beneficiarias del Diamante a los que el INCODER reubico o les otorgó el subsidio para validar la necesidad de los consentimientos de revocatoria de la cuota parte del predio El Diamante, indicando la situación que se presenta en cada caso. 
En atención a las evidencias y avances aportados, la acción de mejora presentó cumplimiento, toda vez que, se observaron las 2 matrices de predios privados revocados que requieren ser ingresados al patrimonio de la ANT.</t>
    </r>
  </si>
  <si>
    <r>
      <rPr>
        <b/>
        <sz val="11"/>
        <rFont val="Arial"/>
        <family val="2"/>
      </rPr>
      <t xml:space="preserve">12/07/2023. </t>
    </r>
    <r>
      <rPr>
        <sz val="11"/>
        <rFont val="Arial"/>
        <family val="2"/>
      </rPr>
      <t xml:space="preserve"> La Subdirección de Acceso a Tierras en Zonas Focalizadas informó que,  se hizo la propuesta de cronograma de actividades para la suscripción de las escrituras de donación, conforme al avance de las acciones prevista requeridas para adelantar el trámite. Este cronograma será socializada con la DAT en reunión de julio.
La acción de mejora se encuentra en términos, su finalización está programada para el 30/03/2024.  Para el periodo evaluado se aportaron gestión documentada, sin embargo, se hace necesario se aclare si solo existen 3 predios los cuales requieren la incorporación  al patrimonio de la ANT de predios privados revocados.</t>
    </r>
  </si>
  <si>
    <r>
      <rPr>
        <b/>
        <sz val="11"/>
        <rFont val="Arial"/>
        <family val="2"/>
      </rPr>
      <t xml:space="preserve">12/07/2023. </t>
    </r>
    <r>
      <rPr>
        <sz val="11"/>
        <rFont val="Arial"/>
        <family val="2"/>
      </rPr>
      <t xml:space="preserve"> La Subdirección de Acceso a Tierras en Zonas Focalizadas comunicó que, con base en la matriz de predios que requieren revocatoria, en este trimestre se ha continuado realizando las labores de gestión que se requieren adelantar sobre los predios a recuperar, con el fin de poder definir el número de cuotas partes que pueden ser recuperadas de los predios y buscar alternativas jurídicas y técnicas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tenían el consentimiento y se remitió a la DAT para su trámite correspondiente. Así mismo se enviaron los oficios a las alcaldías municipales de Garzón y La Unión - Nariño y las Gobernaciones de Nariño y Huila solicitando el estado de pago del impuesto predial y el avalúo catastral de los predios; de igual manera se requirió a las oficinas de Ori para verificar el estado de los embargos que existen sobre cuotas partes del predio El Diviso
En la matriz se incluyeron los seis beneficiarias del Diamante a los que el INCODER reubico o les otorgó el subsidio para validar la necesidad de los consentimientos de revocatoria de la cuota parte del predio El Diamante, indicando la situación que se presenta en cada caso. 
Frente a lo enunciado, se observo archivo "Revocatorias subsidios con código y materializacion2", el cual referencia diferentes pestañas con información sobre: Base fallos judiciales predios, Contacto El Diviso y El Bado, Cronograma, Acciones predio El Diviso,  Casos INCODER El Diamante y Acciones predio El Bado.  En cuanto a la información dispuesta en la pestaña "Base fallos judiciales predios", se observó 10 familiar pendientes de revocatoria pertenecientes a los predios El Diviso (4) y El Diamante (6).
En atención a las evidencias y avances aportados, La acción de mejora se encuentra en términos, su finalización está programada para el 30/09/2023.  Para el periodo evaluado, se observó 2 de las 3 actualizaciones de matrices planificadas.</t>
    </r>
  </si>
  <si>
    <r>
      <rPr>
        <b/>
        <sz val="11"/>
        <rFont val="Arial"/>
        <family val="2"/>
      </rPr>
      <t xml:space="preserve">12/07/2023. </t>
    </r>
    <r>
      <rPr>
        <sz val="11"/>
        <rFont val="Arial"/>
        <family val="2"/>
      </rPr>
      <t xml:space="preserve"> La Subdirección de Acceso a Tierras en Zonas Focalizadas informó que, se remitió a la SATN el memorando No 20234100209573 mediante el cual se solicita el levantamiento de la Condición resolutoria sobre la cuota parte de la Señora Yarpas del predio El Bado para poder adelantar el trámite de suscripción de escrituras de donación y recuperación de la cuota parte.
La acción de mejora se encuentra en términos, su finalización esta programada para el 30/09/2023.  Para el periodo evaluado se aportaron gestión documentada, sin embargo, se hace necesario se allegue la matriz que relacione los memorandos y oficios mediante los cuales se remiten las revocatorias a la ORIP y/o SATN.</t>
    </r>
  </si>
  <si>
    <r>
      <rPr>
        <b/>
        <sz val="11"/>
        <rFont val="Arial"/>
        <family val="2"/>
      </rPr>
      <t xml:space="preserve">12/07/2023. </t>
    </r>
    <r>
      <rPr>
        <sz val="11"/>
        <rFont val="Arial"/>
        <family val="2"/>
      </rPr>
      <t xml:space="preserve"> La Subdirección de Acceso a Tierras en Zonas Focalizadas informó que,  se hizo la propuesta de cronograma de actividades para la suscripción de las escrituras de donación, conforme al avance de las acciones prevista requeridas para adelantar el trámite. Este cronograma será socializada con la DAT en reunión de julio.
La acción de mejora se encuentra en términos, su finalización está programada para el 30/03/2024.  Para el periodo evaluado se aportaron gestión documentada, sin embargo, se hace necesario se aclare si solo existen 3 predios los cuales requieren la incorporación  al patrimonio de la ANT de predios privados revocados.  Dado que el archivo no contiene un diccionario de criterios, es necesario se indique a través de cual criterio se puede establecer cuales son los predios que están pendientes de firma de las escrituras.</t>
    </r>
  </si>
  <si>
    <r>
      <rPr>
        <b/>
        <sz val="11"/>
        <rFont val="Arial"/>
        <family val="2"/>
      </rPr>
      <t>11/07/2023.</t>
    </r>
    <r>
      <rPr>
        <sz val="11"/>
        <rFont val="Arial"/>
        <family val="2"/>
      </rPr>
      <t xml:space="preserve">  La OCI, evidenció que la Subdirección de Acceso a Tierras en Zonas Focalizadas ingresó 9 necesidades  de ajuste de los aplicativos SIDRA - SIRA - SIT en el Backlog para realizar mejoras y soporte de los sistemas de acuerdo a la Matriz Necesidades SIDRA-SIT con adicionales AMI 224
Verificación a cargo de la contratista Diana Mayerly Bernal Zapata.</t>
    </r>
  </si>
  <si>
    <r>
      <rPr>
        <b/>
        <sz val="11"/>
        <rFont val="Arial"/>
        <family val="2"/>
      </rPr>
      <t xml:space="preserve">12/07/2023. </t>
    </r>
    <r>
      <rPr>
        <sz val="11"/>
        <rFont val="Arial"/>
        <family val="2"/>
      </rPr>
      <t xml:space="preserve"> La OCI evidencia que de acuerdo a la información presentada por la Subdirección de Administración de Tierras de la Nación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de acuerdo con la matriz Reporte SIT - Apertura de folio de matrícula inmobiliaria e imágenes en el documento EVIDENCIAS AME 462-465
Verificación a cargo de la contratista Diana Mayerly Bernal Zapata.</t>
    </r>
  </si>
  <si>
    <t xml:space="preserve">Monitorear de manera aleatoria la incorporación de los ajustes y actualización en los procesos de seguimiento y supervisión de los contratos y/o convenios de la entidad en  la Dirección de Gestión Jurídica de Tierras </t>
  </si>
  <si>
    <r>
      <rPr>
        <b/>
        <sz val="11"/>
        <rFont val="Arial"/>
        <family val="2"/>
      </rPr>
      <t xml:space="preserve">17/07/2023. </t>
    </r>
    <r>
      <rPr>
        <sz val="11"/>
        <rFont val="Arial"/>
        <family val="2"/>
      </rPr>
      <t xml:space="preserve"> La Dirección de Gestión Jurídica de Tierras en fase preliminar indicó que, si bien se adjuntaron los memorandos Nro. 20233000185913, 20233000138583, 20233000207953 con los informes presentados en el formato ADQBS-F-022- INFORME DE SEGUIMIENTO A LA SUPERVISIÓN DE CONTRATOS Y/O CONVENIOS PERSONA JURÍDICA. De fecha 29/12/2022.  Se adjuntan 4 actas - MESA DE TRABAJO ESTADO DE CONVENIOS - PLAN DE MEJORAMIENTO. CÓDIGO INTI -F-008. 
Respecto a lo indicado, se verificó el contenido de las acta allegas que si bien consigna el monitoreo al estado de los convenios a cargo de la DGJT, no referencia gestiones sobre la implementación del formato.
En atención a la planificación de la acción de mejora, su estado se mantiene según lo observado en fase preliminar, a saber, en términos.
</t>
    </r>
    <r>
      <rPr>
        <b/>
        <sz val="11"/>
        <rFont val="Arial"/>
        <family val="2"/>
      </rPr>
      <t xml:space="preserve">
10/07/2023. </t>
    </r>
    <r>
      <rPr>
        <sz val="11"/>
        <rFont val="Arial"/>
        <family val="2"/>
      </rPr>
      <t xml:space="preserve"> La  Dirección de Gestión Jurídica de Tierras indicó que, se relaciona memorandos Nro. 20233000185913, 20233000138583, 20233000207953, donde se evidencia la implementación del formato ADQBS-F-022   para la presentación de informe de seguimiento a la supervisión de contratos y/o convenios persona jurídica.  Se adjunta memorandos relacionados y los informes en el formato ADQBS-F-022.  
Respecto a lo enunciado, se observaron los memorandos 20233000185913,20233000138583 y  20233000207953 a través de los cuales se reportó a la SAF el registro ADQBS-F-022 de los Convenios 1410-2021 (1326-2021) y 1175 (147) de 2022, no obstante, es preciso indicar que la verificación se adelantó en concordancia a la planificación de la acción.
En atención a las evidencias y avances reportados, la acción de mejora se encuentra en términos para su ejecución, con corte al periodo evaluado se observaron avances de gestión documentados, sin embargo, es preciso que estos estén acorde a la unidad de medida establecida.</t>
    </r>
  </si>
  <si>
    <r>
      <rPr>
        <b/>
        <sz val="11"/>
        <rFont val="Arial"/>
        <family val="2"/>
      </rPr>
      <t>17/07/2023.</t>
    </r>
    <r>
      <rPr>
        <sz val="11"/>
        <rFont val="Arial"/>
        <family val="2"/>
      </rPr>
      <t xml:space="preserve">  Es preciso indicar que se anexaron 4 actas que la DGJT anexa como evidencia - Mesas de trabajo estado de convenios –Plan de Mejoramiento. 
1.	Acta reunión- Tema: Mesa de trabajo estado de convenios - Plan de Mejoramiento. Fecha: 08 05 2023. DAT. En esta mesa de trabajo se trató el estado de dos convenios de la DGJT, Convenio 1410 y Convenio 1175. 
2.	Acta reunión- Tema: Mesa de trabajo estado de convenios - Plan de Mejoramiento. Fecha.08 05 2023. DOSP.  En esta mesa de trabajo se trató el estado de los Convenio 1410.
3.	Acta reunión- Tema: Mesa de trabajo estado de convenios - Plan de Mejoramiento. Fecha: 09 05 2023. DGJT
4.	Acta reunión- Tema: Mesa de trabajo estado de convenios - Plan de Mejoramiento. Fecha: 22 06 2023. DAT Y DGJT.
De acuerdo con lo anterior la DGJT evidencia un avance de 4 Memorias o actas de las reuniones de monitoreo.
</t>
    </r>
    <r>
      <rPr>
        <b/>
        <sz val="11"/>
        <rFont val="Arial"/>
        <family val="2"/>
      </rPr>
      <t xml:space="preserve">
10/07/2023. </t>
    </r>
    <r>
      <rPr>
        <sz val="11"/>
        <rFont val="Arial"/>
        <family val="2"/>
      </rPr>
      <t xml:space="preserve"> La  Dirección de Gestión Jurídica de Tierras informó que, en el mes de mayo y junio se realizó 4 mesas de trabajo, se adjuntan las actas de reunión.
1.	Acta reunión- Tema: Mesa de trabajo estado de convenios - Plan de Mejoramiento. Fecha: 08 05 2023. DAT
2.	Acta reunión- Tema: Mesa de trabajo estado de convenios - Plan de Mejoramiento. Fecha.08 05 2023. DOSP
3.	Acta reunión- Tema: Mesa de trabajo estado de convenios - Plan de Mejoramiento. Fecha: 09 05 2023. DGJT
4.	Acta reunión- Tema: Mesa de trabajo estado de convenios - Plan de Mejoramiento. Fecha: 22 06 2023. DAT Y DGJT.
Atendiendo la planificación de la acción, las actas objeto de análisis fueron aquellas que consignaban el estado de los convenios a cargo de la Dirección de Gestión Jurídica.
En atención a lo expresado por la Dirección en etapa preliminar, se solicitó a la SAF se indicará los convenios a cargo y/o en los que participa la DGJT, informándose los siguientes: 1410, 1175, 784, 1326, 875, 877 y 3445.
En concordancia con lo anterior, se verificaron las actas del 08/05/2023 de la DOSP y DAT, estableciéndose que en ellas se trataron los convenios 1410, 1175 y 784.
En atención a las evidencias y evidencias aportadas, la acción de mejora presentó cumplimiento, toda vez que, se observaron 4 actas de monitoreos a los convenios de la DGJT.
Dicho lo anterior, se observaron los siguientes documentos:
</t>
    </r>
    <r>
      <rPr>
        <b/>
        <sz val="11"/>
        <rFont val="Arial"/>
        <family val="2"/>
      </rPr>
      <t>Acta del 08/05/2023</t>
    </r>
    <r>
      <rPr>
        <sz val="11"/>
        <rFont val="Arial"/>
        <family val="2"/>
      </rPr>
      <t xml:space="preserve">, en la cual se trató el estado de los 6 convenios a cargo de la DGJT con corte al 31/03/2023, a saber,  Convenio 1410, Convenio 1175, Convenio 784, Convenio 1326, Convenio 875 y Convenio 877.
</t>
    </r>
    <r>
      <rPr>
        <b/>
        <sz val="11"/>
        <rFont val="Arial"/>
        <family val="2"/>
      </rPr>
      <t>Acta del 22/06/2023</t>
    </r>
    <r>
      <rPr>
        <sz val="11"/>
        <rFont val="Arial"/>
        <family val="2"/>
      </rPr>
      <t>, en la cual se trató el estado de los 6 convenios a cargo de la DGJT con corte al 31/05/2023, a saber,  Convenio 1410, Convenio 1175, Convenio 784, Convenio 1326, Convenio 875 y Convenio 877.
En atención a las evidencias y avances reportados, la acción de mejora se encuentra en términos, observándose un avance físico de 2 de las 4 Memorias o actas de las reuniones de monitoreo.</t>
    </r>
  </si>
  <si>
    <r>
      <rPr>
        <b/>
        <sz val="11"/>
        <rFont val="Arial"/>
        <family val="2"/>
      </rPr>
      <t xml:space="preserve">14/07/2023. </t>
    </r>
    <r>
      <rPr>
        <sz val="11"/>
        <rFont val="Arial"/>
        <family val="2"/>
      </rPr>
      <t xml:space="preserve"> La Dirección de Acceso a Tierras en fase preliminar informó que, se propone coordinar una reunión con la DAT y las tres subdirecciones (SATN, SATDD y SATZF) para revisar el tema de los 6 casos del predio el Diamante que no han podido ser revocadas ni recuperadas, para validar las salidas jurídicas y técnicas al respecto, pues algunos de los predios en los que fueron reubicadas las familias por el INCODER son Bienes fiscales patrimoniales y existen Resoluciones sin Registrar, y al parecer los predios fueron adjudicados a otras personas. Con base en la reunión, ajustar la acción de mejora y presentar la propuesta al Comité Institucional Coordinador de Control Interno - CICCI.
En atención a las evidencias y avances reportados, la acción de mejora presentó incumplimiento, toda vez que, se observó la información 17/23 cuotas partes del predio El Diamante FMI 282-38807, cabe señalar que, se evidenciaron gestiones documentadas por parte de la DAT de reiteración a la ORIP para la inscripción de los siguientes actos administrativos de revocatoria: Resolución No. 20224300260686 del 14 de septiembre de 2022 y Resolución No. 20224300299576 del 6 de diciembre de 2022.</t>
    </r>
    <r>
      <rPr>
        <b/>
        <sz val="11"/>
        <rFont val="Arial"/>
        <family val="2"/>
      </rPr>
      <t xml:space="preserve">
12/07/2023. </t>
    </r>
    <r>
      <rPr>
        <sz val="11"/>
        <rFont val="Arial"/>
        <family val="2"/>
      </rPr>
      <t xml:space="preserve"> La Dirección de Acceso a Tierras informó que, se envío  a la ORIP de Calarcá Quindío oficio No.20234303084101 con solicitud de Inscripción al Folios de Matrícula Inmobiliaria No. 282-38807 y a la Subdirección de Acceso a Tierras por Zonas Focalizadas el memorando 20234300124213 Solicitud información sobre si surtió todo el proceso de revocatoria del predio el diamante – Predio “Lote El Diamante” con FMI 282-38807.  Por otra parte, la SATZF indicó que, en cuanto al predio El Diamante, en relación a los adjudicatarios de este predio, según resolución INCODER y FMI, el predio fue adjudicado a 19 familias aunque en 1/23 cuotas partes. De las 19 familias registradas la SATZF revocó las adjudicaciones de 13 cuotas partes correspondientes a los subsidios SIRA adjudicados por la ANT las cuales ya se encuentran debidamente registradas en la ORIP y reportadas a la SATN; Sin embargo, El INCODER otorgó subsidios SIDRA 2013 a 3 familias que a la fecha no han postulado predios y que han manifestado que no van a firmar el consentimiento de revocatoria sobre la cuota parte del Diamante; a las otras 3 familias El INCODER las reubicó en los predios San Luis de Salamina - Caldas (Resolución 07 y 010 de 2012) pero en el caso del señor Ivan Gonzalez, la resolución no aparece registrada y al parecer este predio ya tiene otros adjudicatarios. la SATZF se gestionó la firma del consentimiento de revocatoria del señor Ivan González, pero es necesario validar si el predio San Luis fue o no adjudicado. 
En atención a las evidencias y avances reportados, la acción de mejora presentó incumplimiento, toda vez que, se observó la información 17/23 cuotas partes del predio El Diamante FMI 282-38807, cabe señalar que, se evidenciaron gestiones documentadas por parte de la DAT de reiteración a la ORIP para la inscripción de los siguientes actos administrativos de revocatoria: Resolución No. 20224300260686 del 14 de septiembre de 2022 y Resolución No. 20224300299576 del 6 de diciembre de 2022.
</t>
    </r>
  </si>
  <si>
    <r>
      <rPr>
        <b/>
        <sz val="11"/>
        <color rgb="FF000000"/>
        <rFont val="Arial"/>
        <family val="2"/>
      </rPr>
      <t xml:space="preserve">14-07-2023: </t>
    </r>
    <r>
      <rPr>
        <sz val="11"/>
        <color rgb="FF000000"/>
        <rFont val="Arial"/>
        <family val="2"/>
      </rPr>
      <t>Desde la SATZF se propone coordinar una reunión con la DAT y las tres subdirecciones (SATN, SATDD y SATZF) para revisar el tema de los 6 casos del predio el Diamante que no han podido ser revocadas ni recuperadas, para validar las salidas jurídicas y técnicas al respecto, pues algunos de los predios en los que fueron reubicadas las familias por el INCODER son Bienes fiscales patrimoniales y existen Resoluciones sin Registrar, y al parecer los predios fueron adjudicados a otras personas. Con base en la reunión, ajustar la acción de mejora y presentar la propuesta al Comité Institucional Coordinador de Control Interno - CICCI.</t>
    </r>
    <r>
      <rPr>
        <b/>
        <sz val="11"/>
        <color rgb="FF000000"/>
        <rFont val="Arial"/>
        <family val="2"/>
      </rPr>
      <t xml:space="preserve">
30/06/2023
</t>
    </r>
    <r>
      <rPr>
        <sz val="11"/>
        <color rgb="FF000000"/>
        <rFont val="Arial"/>
        <family val="2"/>
      </rPr>
      <t xml:space="preserve">Se envío  a la ORIP de Calarcá Quindio oficio No.20234303084101 con Solicitud de Inscripción al Folios de Matrícula Inmobiliaria No. 282-38807 y a la Subdirección de Acceso a Tierras por Zonas Focalizadas el memorando 20234300124213 Solicitud información sobre si surtió todo el proceso de revocatoria del predio el diamante – Predio “Lote El Diamante” con FMI 282-38807.
</t>
    </r>
    <r>
      <rPr>
        <b/>
        <sz val="11"/>
        <color rgb="FF000000"/>
        <rFont val="Arial"/>
        <family val="2"/>
      </rPr>
      <t xml:space="preserve">Evidencias:
</t>
    </r>
    <r>
      <rPr>
        <sz val="11"/>
        <color rgb="FF000000"/>
        <rFont val="Arial"/>
        <family val="2"/>
      </rPr>
      <t xml:space="preserve">Memorandos No.20234303084101 y 20234300124213.
</t>
    </r>
    <r>
      <rPr>
        <b/>
        <sz val="11"/>
        <color rgb="FF000000"/>
        <rFont val="Arial"/>
        <family val="2"/>
      </rPr>
      <t>30-06-23: SATZF</t>
    </r>
    <r>
      <rPr>
        <sz val="11"/>
        <color rgb="FF000000"/>
        <rFont val="Arial"/>
        <family val="2"/>
      </rPr>
      <t xml:space="preserve"> Predio el Diamante: en relación a los adjudicatarios de este predio, según resolución INCODER y FMI, el predio fue adjudicado a 19 familias aunque en 1/23 cuotas partes. De las 19 familias registradas la SATZF revocó las adjudicaciones de 13 cuotas partes correspondientes a los subsidios SIRA adjudicados por la ANT las cuales ya se encuentran debidamente registradas en la Orip y reportadas a la SATN; Sin embargo, El INCODER otorgó subsidios SIDRA 2013 a 3 familias que a la fecha no han postulado predios y que han manifestado que no van a firmar el consentimineto de revocatoria sobre la cuota parte del Diamante; A las otras 3 familias El INCODER las reubicò en los predios San Luis de Salamina - Caldas (Resolución 07 y 010 de 2012) pero en el caso del señor Ivan Gonzalez, la resoluciòn no aparece registrada y al parecer este predio ya tiene otros adjudicatarios. la SATZF se gestionó la firma del consentimineto de revocatora del señor Ivan Gonzàlez, pero es necesario validar si el predio San Luis fue o no adjudicado. 
</t>
    </r>
    <r>
      <rPr>
        <b/>
        <sz val="11"/>
        <color rgb="FF000000"/>
        <rFont val="Arial"/>
        <family val="2"/>
      </rPr>
      <t>Evidencias:</t>
    </r>
    <r>
      <rPr>
        <sz val="11"/>
        <color rgb="FF000000"/>
        <rFont val="Arial"/>
        <family val="2"/>
      </rPr>
      <t xml:space="preserve"> Consentimiento de revocatoria Iván González, Blanca Ocampo</t>
    </r>
  </si>
  <si>
    <r>
      <rPr>
        <b/>
        <sz val="11"/>
        <rFont val="Arial"/>
        <family val="2"/>
      </rPr>
      <t>30/06/2023:</t>
    </r>
    <r>
      <rPr>
        <sz val="11"/>
        <rFont val="Arial"/>
        <family val="2"/>
      </rPr>
      <t xml:space="preserve"> Durante este trimestre la SAF -Grupo de Almacen; se encuentra actualizando el ADMBS-I-004 REGLAMENTO OPERATIVO PARA EL MANEJO Y CONTROL ADMINISTRATIVO DE LOS BIENES DE LA ANT, a continuacion los siguientes avances:
Una vez finalizada la toma fisica de la vigencia 2022 se realizo el ingreso de los sobrantes correspondientes.
 Los sobrantes ya fueron ingresados al aplicativo de Apoteosys
 El 21 de Octubre de año 2022 se creo ADMBS-I-015 INSTRUCTIVO CONTROL DE IMPRESIÓN DE PLACAS - BIENES DEVOLUTIVOS la cual desde esa vigencia se ha venido implementndo en el area de Almacen.</t>
    </r>
  </si>
  <si>
    <r>
      <rPr>
        <b/>
        <sz val="11"/>
        <rFont val="Arial"/>
        <family val="2"/>
      </rPr>
      <t>30/06/2023:</t>
    </r>
    <r>
      <rPr>
        <sz val="11"/>
        <rFont val="Arial"/>
        <family val="2"/>
      </rPr>
      <t xml:space="preserve"> Una vez contemos con el reglamento operativo actualizado, procederemos a socializar las actualizaciones a través de banner en el correo institucional de al ANT. Actividad en términos. </t>
    </r>
  </si>
  <si>
    <r>
      <t xml:space="preserve">30/06/2023. </t>
    </r>
    <r>
      <rPr>
        <sz val="11"/>
        <rFont val="Arial"/>
        <family val="2"/>
      </rPr>
      <t xml:space="preserve">La Subdirección Administrativa y Financiera - Contabilidad, realizo el pasado 09  de mayo de  2023, cuatro mesas de seguimiento al  estado de los convenios con  la información reportada a 31 de marzo de 2023,  suscritos en la Agencia Nacional de Tierras los cuales se encuentran a cargo de la Dirección de Asuntos Étnicos, Dirección de Gestión Jurídica de Tierras, Dirección Acceso a Tierras y  Dirección de Gestión de Ordenamiento Social de la Propiedad, en relación a lo anterior se adjuntan las respectivas actas de reunión.
El día 22 de Junio de la vigencia 2023, se llevo a cabo dos reuniones de seguimiento al estado de los convenios con la información reportada a 30 de mayo de 2023, la primera fue realizada con la Dirección de Asuntos Étnicos y Dirección de Gestión de Ordenamiento Social de la Propiedad y en la segunda se encuentra la Dirección Acceso a Tierras y la  Dirección de Gestión Jurídica de Tierras, de acuerdo a lo anterior se adjunta el soporte de las mesas de seguimiento realizadas y con estas se da termino a la acción de mejora dentro de la fecha establecida.
Con las actas realizadas en la vigencia 2022 y las de esta vigencia logramos a realización de las 12 memorias de reuniones en el marco de la acción planteada. cumpliendo lo programado. </t>
    </r>
  </si>
  <si>
    <r>
      <t xml:space="preserve">30/06/2023. </t>
    </r>
    <r>
      <rPr>
        <sz val="11"/>
        <rFont val="Arial"/>
        <family val="2"/>
      </rPr>
      <t>La Subdirección Administrativa y Financiera- Contabilidad, adjunta el acta  No.01 del 24/10/2022, firmada en su totalidad. Adicionalmente informados que en dicha mesa de trabajo  por parte de la Secretaria General fue indicado que no era procedente realizar un saneamiento contable puesto que el acto administrativo realizado por la anterior administración  presentaba inconsistencias en su elaboración.</t>
    </r>
  </si>
  <si>
    <r>
      <rPr>
        <b/>
        <sz val="11"/>
        <rFont val="Arial"/>
        <family val="2"/>
      </rPr>
      <t xml:space="preserve">30/06/2023. </t>
    </r>
    <r>
      <rPr>
        <sz val="11"/>
        <rFont val="Arial"/>
        <family val="2"/>
      </rPr>
      <t>La Coordinación para la Gestión Contractual reporta como avance a la gestión el tercer entregable del informe de seguimiento a la organización Documental.</t>
    </r>
  </si>
  <si>
    <r>
      <t xml:space="preserve">18/07/2023.  </t>
    </r>
    <r>
      <rPr>
        <sz val="11"/>
        <rFont val="Arial"/>
        <family val="2"/>
      </rPr>
      <t xml:space="preserve">La Subdirección Administrativa y Financiera - Contabilidad indicó que, realizo el pasado 09  de mayo de  2023, cuatro mesas de seguimiento al  estado de los convenios con  la información reportada a 31 de marzo de 2023,  suscritos en la Agencia Nacional de Tierras los cuales se encuentran a cargo de la Dirección de Asuntos Étnicos, Dirección de Gestión Jurídica de Tierras, Dirección Acceso a Tierras y  Dirección de Gestión de Ordenamiento Social de la Propiedad, en relación a lo anterior se adjuntan las respectivas actas de reunión.
El día 22 de Junio de la vigencia 2023, se llevo a cabo dos reuniones de seguimiento al estado de los convenios con la información reportada a 30 de mayo de 2023, la primera fue realizada con la Dirección de Asuntos Étnicos y Dirección de Gestión de Ordenamiento Social de la Propiedad y en la segunda se encuentra la Dirección Acceso a Tierras y la  Dirección de Gestión Jurídica de Tierras, de acuerdo a lo anterior se adjunta el soporte de las mesas de seguimiento realizadas y con estas se da termino a la acción de mejora dentro de la fecha establecida. Con las actas realizadas en la vigencia 2022 y las de esta vigencia logramos a realización de las 12 memorias de reuniones en el marco de la acción planteada. cumpliendo lo programado. 
Respecto a lo enunciado, se observó lo siguiente:
</t>
    </r>
    <r>
      <rPr>
        <b/>
        <sz val="11"/>
        <rFont val="Arial"/>
        <family val="2"/>
      </rPr>
      <t>Acta del 09/05/2023</t>
    </r>
    <r>
      <rPr>
        <sz val="11"/>
        <rFont val="Arial"/>
        <family val="2"/>
      </rPr>
      <t xml:space="preserve">, estado de convenios a 31/03/2023 Dirección Asuntos Étnicos.
</t>
    </r>
    <r>
      <rPr>
        <b/>
        <sz val="11"/>
        <rFont val="Arial"/>
        <family val="2"/>
      </rPr>
      <t>Acta del 08/05/2023</t>
    </r>
    <r>
      <rPr>
        <sz val="11"/>
        <rFont val="Arial"/>
        <family val="2"/>
      </rPr>
      <t xml:space="preserve">, estado convenios a 31/03/20023 Dirección de Acceso a Tierras.
</t>
    </r>
    <r>
      <rPr>
        <b/>
        <sz val="11"/>
        <rFont val="Arial"/>
        <family val="2"/>
      </rPr>
      <t>Acta del 08/05/2023</t>
    </r>
    <r>
      <rPr>
        <sz val="11"/>
        <rFont val="Arial"/>
        <family val="2"/>
      </rPr>
      <t xml:space="preserve">, estado de convenios a 31/03/2023 Dirección de Ordenamiento Social de la Propiedad.
</t>
    </r>
    <r>
      <rPr>
        <b/>
        <sz val="11"/>
        <rFont val="Arial"/>
        <family val="2"/>
      </rPr>
      <t>Acta del 22/06/2023</t>
    </r>
    <r>
      <rPr>
        <sz val="11"/>
        <rFont val="Arial"/>
        <family val="2"/>
      </rPr>
      <t xml:space="preserve">, estado de Convenios a 31/03/2023 Dirección de Acceso a Tierras y Dirección de Gestión Jurídica de Tierras.
</t>
    </r>
    <r>
      <rPr>
        <b/>
        <sz val="11"/>
        <rFont val="Arial"/>
        <family val="2"/>
      </rPr>
      <t>Acta del 09/05/2023</t>
    </r>
    <r>
      <rPr>
        <sz val="11"/>
        <rFont val="Arial"/>
        <family val="2"/>
      </rPr>
      <t xml:space="preserve">, estado de Convenios a 31/03/ 2023 Dirección de Gestión Jurídica de Tierras.
</t>
    </r>
    <r>
      <rPr>
        <b/>
        <sz val="11"/>
        <rFont val="Arial"/>
        <family val="2"/>
      </rPr>
      <t>Acta del 22/06/2023</t>
    </r>
    <r>
      <rPr>
        <sz val="11"/>
        <rFont val="Arial"/>
        <family val="2"/>
      </rPr>
      <t>, Estado de Convenios a 31/03/2023 Dirección de Gestión de Ordenamiento Social de la Propiedad y Dirección de Asuntos Étnicos.
En atención a las evidencias y avances reportados, la acción de mejora presentó cumplimiento, toda vez que, se observaron 12 actas de mesas de trabajo se seguimiento a la información financiera.</t>
    </r>
  </si>
  <si>
    <r>
      <rPr>
        <b/>
        <sz val="11"/>
        <rFont val="Arial"/>
        <family val="2"/>
      </rPr>
      <t xml:space="preserve">18/07/2023. </t>
    </r>
    <r>
      <rPr>
        <sz val="11"/>
        <rFont val="Arial"/>
        <family val="2"/>
      </rPr>
      <t>En atención a las evidencias y avances reportados, la acción de mejora presentó cumplimiento, toda vez que, se observaron 12 actas de mesas de trabajo se seguimiento a la información financiera.</t>
    </r>
  </si>
  <si>
    <r>
      <rPr>
        <b/>
        <sz val="11"/>
        <rFont val="Arial"/>
        <family val="2"/>
      </rPr>
      <t>17/04/2023.</t>
    </r>
    <r>
      <rPr>
        <sz val="11"/>
        <rFont val="Arial"/>
        <family val="2"/>
      </rPr>
      <t xml:space="preserve">  La Subdirección Administrativa y Financiera indicó que, a este corte tenemos un avance de 4 actas de las 6 planeadas es decir un avance del 66%, dichas actas corresponden a mesas de seguimiento a los recursos para compra de predios, y nos encontramos con un buen ritmo de ejecución para el cumplimiento de estas mesas 
En cuanto a lo mencionado, se observó lo siguiente:
</t>
    </r>
    <r>
      <rPr>
        <b/>
        <sz val="11"/>
        <rFont val="Arial"/>
        <family val="2"/>
      </rPr>
      <t>Acta No. 1 del 04/10/2022</t>
    </r>
    <r>
      <rPr>
        <sz val="11"/>
        <rFont val="Arial"/>
        <family val="2"/>
      </rPr>
      <t xml:space="preserve">, mesa de seguimiento al avance de Plan de Acción Institucional - DAE noviembre 2022.  No obstante, el acta no cuenta con firmas y no se anexo listado de asistencia.
</t>
    </r>
    <r>
      <rPr>
        <b/>
        <sz val="11"/>
        <rFont val="Arial"/>
        <family val="2"/>
      </rPr>
      <t>Acta No. 1 del 17y21/03/2023</t>
    </r>
    <r>
      <rPr>
        <sz val="11"/>
        <rFont val="Arial"/>
        <family val="2"/>
      </rPr>
      <t>, mesa de seguimiento financiero con corte al 28/02/2023.  El documento referencia un llamado de parte del la SAF para que se cumpla la programación y ejecución de compra de predios de la DAT, que cuenta con una programación de 92,600 millones.  En cuanto a la DAÉ, hace un llamado en especial a cumplir la programación general, sin embargo, hay que enfocarse en la bolsa de compra de predios que cuenta con recursos por 346 mil millones de pesos.  No obstante, no describe el estado de dichos recursos, así como, no referencia la intervención de las dependencias.  El acta no cuenta con compromisos por parte de la dependencias que permitan agilizar la ejecución de los recursos.
Frente a los avances de gestión y evidencias aportadas, es preciso indicar que la acción busca dinamizar la ejecución de los recursos asignados para la compra de predios,  a través de mesas de seguimiento  entre la DAÉ, DAT y OP, por lo cual se espera que dichas actas plasmen el estado de los recursos y los compromisos que se requieran para su ejecución oportuna.
La acción de mejora se encuentra en términos, su finalización está programada para el 1/07/2022; para el periodo evaluado reportó avances de gestión documental, sin embargo, a fin de dar avance físico a la acción se solicita que, se allegue las actas firmas y/o sus listados de asistencias, así mismo, estos documentos deben plasmar el estado de ejecución de los recursos y la correspondiente justificación de las dependencias responsables.</t>
    </r>
  </si>
  <si>
    <r>
      <t xml:space="preserve">30/06/2023. </t>
    </r>
    <r>
      <rPr>
        <sz val="11"/>
        <rFont val="Arial"/>
        <family val="2"/>
      </rPr>
      <t xml:space="preserve">La Subdirección Administrativa y Financiera - Contabilidad, realizo el día 06 de junio la tercera mesa de trabajo  en relación con el seguimiento al acuerdo de pago 002-08. En constancia a lo anterior, se aporta el acta de la reunión.
La acción de mejora se encuentra en términos, su finalización está programada para el 31/12/2023.  Con corte al periodo evaluado, se observaron avances de gestión documentados relacionados con 3 de las 6 actas de seguimiento a la obligación de hacer contenida en el acuerdo de pago correspondiente al contrato No 002 de 2008 – predio Terreno Baldío Sin Nombre Conocido.
</t>
    </r>
  </si>
  <si>
    <r>
      <rPr>
        <b/>
        <sz val="11"/>
        <rFont val="Arial"/>
        <family val="2"/>
      </rPr>
      <t>18/07/2023.</t>
    </r>
    <r>
      <rPr>
        <sz val="11"/>
        <rFont val="Arial"/>
        <family val="2"/>
      </rPr>
      <t xml:space="preserve">  La Subdirección Administrativa y Financiera - Contabilidad comunicó que, realizo el día 06 de junio la tercera mesa de trabajo  en relación con el seguimiento al acuerdo de pago 002-08. En constancia a lo anterior, se aporta el acta de la reunión.
En cuanto a lo enunciado, se observó Acta del 06/06/2023 a través de la cual se realizó seguimiento a la obligación de hacer contenida en el acuerdo de pago correspondiente al contrato No. 002 de 2008 – Predio Terreno Baldío Sin Nombre Conocido.
En atención a las evidencias y avances allegados, la acción de mejora presentó cumplimiento, dado que, se observó 1 de las 6 actas de las mesas de seguimiento a los recursos para compra de predios con los Directores de Asuntos Étnicos y Acceso a Tierras, así como, el Jefe de la Oficina de Planeación.</t>
    </r>
  </si>
  <si>
    <r>
      <t xml:space="preserve">26/04/2023.  </t>
    </r>
    <r>
      <rPr>
        <sz val="11"/>
        <rFont val="Arial"/>
        <family val="2"/>
      </rPr>
      <t xml:space="preserve">La Subdirección Administrativa y Financiera informó que, una vez revisada la evaluación del primer trimestre de la vigencia 2023 de las actividades a cargo de la SAF, informamos que estamos trabajando por dar cumplimiento a la actividad AME-693 referente a fichas de saneamiento contable durante el segundo trimestre de la vigencia 2023, esto depende de una serie de actividades administrativas que ameritan revisión y aprobación de actos administrativos, obedeciendo a los tiempos internos que nos ha tomado el tramite para la aprobación del saneamiento contable. Bajo este contexto somos conscientes que el cumplimiento seria extemporáneo
Nos comprometemos a que una vez contemos con los soportes de cumplimiento serán remitidos para su correspondiente análisis. 
En atención a los avances de gestión y evidencias aportadas la acción de mejora presentó incumplimiento, toda vez que no se allegaron las 4 Fichas de saneamiento contable.
</t>
    </r>
    <r>
      <rPr>
        <b/>
        <sz val="11"/>
        <rFont val="Arial"/>
        <family val="2"/>
      </rPr>
      <t xml:space="preserve">
24/04/2023. </t>
    </r>
    <r>
      <rPr>
        <sz val="11"/>
        <rFont val="Arial"/>
        <family val="2"/>
      </rPr>
      <t>En atención a los avances de gestión y evidencias aportadas la acción de mejora presentó incumplimiento, toda vez que no se allegaron las 4 Fichas de saneamiento contable.
19/04/2023.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cabe destacar que la acción de mejora esta orientada a presentar ante el Comité de Sostenibilidad Contable las fichas de saneamiento contable, en el caso que se determinen obligaciones que afecten el patrimonio y que, la unidad de medida establecida son 4 fichas de saneamiento contable.
La acción de mejora se encuentra en términos, su finalización está programada para el 31/03/2023; con corte al presente seguimiento no se han allegado avance de gestión documentados relacionados con la unidad de medida establecida.</t>
    </r>
  </si>
  <si>
    <r>
      <t xml:space="preserve">18/07/2023.  </t>
    </r>
    <r>
      <rPr>
        <sz val="11"/>
        <rFont val="Arial"/>
        <family val="2"/>
      </rPr>
      <t>La Subdirección Administrativa y Financiera- Contabilidad indicó que, se adjunta el acta  No.01 del 24/10/2022, firmada en su totalidad. Adicionalmente informados que en dicha mesa de trabajo  por parte de la Secretaria General fue indicado que no era procedente realizar un saneamiento contable puesto que el acto administrativo realizado por la anterior administración  presentaba inconsistencias en su elaboración.
En atención a los avances de gestión y evidencias aportadas, la acción de mejora presentó incumplimiento, toda vez que, no se allegaron las 4 Fichas de saneamiento contable presentadas ante el Comité de Saneamiento Contable.</t>
    </r>
  </si>
  <si>
    <r>
      <rPr>
        <b/>
        <sz val="11"/>
        <rFont val="Arial"/>
        <family val="2"/>
      </rPr>
      <t xml:space="preserve">11/07/2023.  </t>
    </r>
    <r>
      <rPr>
        <sz val="11"/>
        <rFont val="Arial"/>
        <family val="2"/>
      </rPr>
      <t>La dependencia dispuso el documento "INFORME DE SEGUIMIENTO A LA ORGANIZACIÓN DOCUMENTAL." en el que detalla las actividades realizadas por el equipo de gestión documental de la Coordinación para la Gestión Contractual. Para el segundo trimestre  informaron la realización de 17 cajas  con 107 contratos y convenios intervenidos y 152 hojas de control para un total de 152 carpetas. (vigencia 2016). Adicionalmente se reporta avance de 35 expedientes contractuales a los que se realizó proceso técnico para transferencia documental y se encuentran a la espera de visita del grupo de gestión documental de la SAF para revisión final.
La acción de mejora se encuentra en términos, su finalización está planificada para el 30/11/2023, el responsable de ejecución reportó avances de gestión de acuerdo con la unidad de medida. Se recomienda garantizar la aplicación de correcciones que aseguren la integridad y organización de los expedientes de la muestra relacionados en la descripción del presente hallazgo.
Verificación a cargo de Sergio Alejandro Matiz Parra.</t>
    </r>
  </si>
  <si>
    <r>
      <rPr>
        <b/>
        <sz val="11"/>
        <rFont val="Arial"/>
        <family val="2"/>
      </rPr>
      <t xml:space="preserve">27/01/2023.  </t>
    </r>
    <r>
      <rPr>
        <sz val="11"/>
        <rFont val="Arial"/>
        <family val="2"/>
      </rPr>
      <t>La acción presentó cumplimiento, toda vez que, se observaron los soportes de las reuniones planificadas en el cronograma para lo cual realizaron el seguimiento al SSIT en cuanto a su funcionamiento y la oportunidad de mejora. No obstante, se recomienda seguir realizando los seguimientos pertinentes para dar las observaciones de mejora a seguir.</t>
    </r>
  </si>
  <si>
    <r>
      <rPr>
        <b/>
        <sz val="11"/>
        <color theme="1"/>
        <rFont val="Arial"/>
        <family val="2"/>
      </rPr>
      <t>26/01/2023.</t>
    </r>
    <r>
      <rPr>
        <sz val="11"/>
        <color theme="1"/>
        <rFont val="Arial"/>
        <family val="2"/>
      </rPr>
      <t xml:space="preserve">  En atención a los avances de gestión y aclaraciones allegadas, la acción de mejora presentó cumplimiento, toda vez que, se suministraron los autos de cierra de etapa probatoria emitidos en el periodo de ejecución de la acción</t>
    </r>
  </si>
  <si>
    <r>
      <rPr>
        <b/>
        <sz val="11"/>
        <color theme="1"/>
        <rFont val="Arial"/>
        <family val="2"/>
      </rPr>
      <t xml:space="preserve">26/01/2023. </t>
    </r>
    <r>
      <rPr>
        <sz val="11"/>
        <color theme="1"/>
        <rFont val="Arial"/>
        <family val="2"/>
      </rPr>
      <t>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t>
    </r>
  </si>
  <si>
    <r>
      <rPr>
        <b/>
        <sz val="11"/>
        <rFont val="Arial"/>
        <family val="2"/>
      </rPr>
      <t>29/03/2023</t>
    </r>
    <r>
      <rPr>
        <sz val="11"/>
        <rFont val="Arial"/>
        <family val="2"/>
      </rPr>
      <t>.  La acción de mejora presentó eventualidad relacionada con la ampliación del plazo de ejecución, la solicitud fue realizada por la SATN y aprobada por el CICCI en sesión del 29/03/2023.</t>
    </r>
  </si>
  <si>
    <r>
      <rPr>
        <b/>
        <sz val="11"/>
        <rFont val="Arial"/>
        <family val="2"/>
      </rPr>
      <t xml:space="preserve">18/07/2023. </t>
    </r>
    <r>
      <rPr>
        <sz val="11"/>
        <rFont val="Arial"/>
        <family val="2"/>
      </rPr>
      <t xml:space="preserve"> La Subdirección Administrativa y Financiera indicó que, una vez contemos con el reglamento operativo actualizado, procederemos a socializar las actualizaciones a través de banner en el correo institucional de al ANT. Actividad en términos. 
La acción de mejora se encuentra en términos, su  finalización está programada para el 30/09/2023. No obstante, depende de la ejecución de la AME-228. </t>
    </r>
  </si>
  <si>
    <r>
      <rPr>
        <b/>
        <sz val="11"/>
        <rFont val="Arial"/>
        <family val="2"/>
      </rPr>
      <t>18/07/2023.</t>
    </r>
    <r>
      <rPr>
        <sz val="11"/>
        <rFont val="Arial"/>
        <family val="2"/>
      </rPr>
      <t xml:space="preserve">  La Subdirección Administrativa y Financiera informó que,  Durante este trimestre la SAF -Grupo de Almacén; se encuentra actualizando el ADMBS-I-004 REGLAMENTO OPERATIVO PARA EL MANEJO Y CONTROL ADMINISTRATIVO DE LOS BIENES DE LA ANT, a continuación los siguientes avances:
Una vez finalizada la toma física de la vigencia 2022 se realizó el ingreso de los sobrantes correspondientes.
Los sobrantes ya fueron ingresados al aplicativo de Apoteosys
 El 21 de Octubre de año 2022 se creo ADMBS-I-015 INSTRUCTIVO CONTROL DE IMPRESIÓN DE PLACAS - BIENES DEVOLUTIVOS la cual desde esa vigencia se ha venido implementando en el área de Almacén.  
La acción de mejora se encuentra en términos, su  finalización está programada para el 31/08/2023; para el periodo evaluado se allegaron avances gestión documentados.</t>
    </r>
  </si>
  <si>
    <r>
      <rPr>
        <b/>
        <sz val="11"/>
        <rFont val="Arial"/>
        <family val="2"/>
      </rPr>
      <t xml:space="preserve">18/07/2023.  </t>
    </r>
    <r>
      <rPr>
        <sz val="11"/>
        <rFont val="Arial"/>
        <family val="2"/>
      </rPr>
      <t>La acción presentó cumplimiento, dado que, se observó el funcionamiento del módulo y el cargue de la información.</t>
    </r>
  </si>
  <si>
    <r>
      <t xml:space="preserve">25/07/2023.  </t>
    </r>
    <r>
      <rPr>
        <sz val="11"/>
        <rFont val="Arial"/>
        <family val="2"/>
      </rPr>
      <t>Retomando las observaciones realizadas por parte de la oficina de Control Interno se hace entrega de 06 Actas donde uno de los temas tratados fue compra de predios discriminadas asi:
1: DAE 19 de abril
2: DAT 19 de Abril
3: DAE 17 de mayo
4: DAT 17 de mayo
3: DAE 20 de junio
4: DAT 21 de junio
Con la verificación de estas actas se cumple con la actividad plenamente.</t>
    </r>
    <r>
      <rPr>
        <b/>
        <sz val="11"/>
        <rFont val="Arial"/>
        <family val="2"/>
      </rPr>
      <t xml:space="preserve">
30/06/2023. </t>
    </r>
    <r>
      <rPr>
        <sz val="11"/>
        <rFont val="Arial"/>
        <family val="2"/>
      </rPr>
      <t>Retomando las observaciones realizadas en el corte anterior complementamos las actas para la vigencia 2023 entregando 8 Actas de seguimiento a compra de predios 4 para la DAE correspondiente a marzo, abril, mayo y junio y 4 para la DAT correspondiente a marzo, abril, mayo y junio, con eslo logramos cumplir cabalmente la acción propuesta.</t>
    </r>
  </si>
  <si>
    <r>
      <rPr>
        <b/>
        <sz val="11"/>
        <rFont val="Arial"/>
        <family val="2"/>
      </rPr>
      <t xml:space="preserve">25/07/2023. </t>
    </r>
    <r>
      <rPr>
        <sz val="11"/>
        <rFont val="Arial"/>
        <family val="2"/>
      </rPr>
      <t xml:space="preserve">  La acción de mejora presentó cumplimiento, toda vez que, se observó la realización de 6 mesas de trabajo en las cuales se trato el tema de compra de predios y asistieron la DAÉ, DAT y OP.</t>
    </r>
  </si>
  <si>
    <r>
      <t xml:space="preserve">25/07/2023.  </t>
    </r>
    <r>
      <rPr>
        <sz val="11"/>
        <rFont val="Arial"/>
        <family val="2"/>
      </rPr>
      <t>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accion.</t>
    </r>
    <r>
      <rPr>
        <b/>
        <sz val="11"/>
        <rFont val="Arial"/>
        <family val="2"/>
      </rPr>
      <t xml:space="preserve">
30/06/2023. </t>
    </r>
    <r>
      <rPr>
        <sz val="11"/>
        <rFont val="Arial"/>
        <family val="2"/>
      </rPr>
      <t xml:space="preserve">durante el trimestre que corresponde a los meses de abril a junio realizamos 15 mesas de seguimiento a la ejecución financiera donde se inlcuia un punto especifico para el seguimiento al PA, adicional se generaban correos electronicos informando el avance de solcitudes de PAC. Cumpliendo cabalmente la acción </t>
    </r>
  </si>
  <si>
    <r>
      <rPr>
        <b/>
        <sz val="11"/>
        <rFont val="Arial"/>
        <family val="2"/>
      </rPr>
      <t xml:space="preserve">18/07/2023. </t>
    </r>
    <r>
      <rPr>
        <sz val="11"/>
        <rFont val="Arial"/>
        <family val="2"/>
      </rPr>
      <t xml:space="preserve">De acuerdo con la información presentada por la Subdirección de Administración de Tierras de la Nación  donde se allegaron imágenes del Módulo de Apertura de Folio de Matrícula y matriz Reporte SIT - Apertura de folio de matrícula inmobiliaria y verificación en el aplicativo con el usuario de Angie Katherine Acuña Rodriguez
en la mesa de trabajo realizada el día 18/07/2023 se evidencia el funcionamiento del Módulo SIT Apertura Folio de Matricula Inmobiliaria con la correspondiente  migración de la información, por lo tanto se determina que la acción fue ejecutada.
</t>
    </r>
    <r>
      <rPr>
        <b/>
        <sz val="11"/>
        <rFont val="Arial"/>
        <family val="2"/>
      </rPr>
      <t xml:space="preserve">
12/07/20203.</t>
    </r>
    <r>
      <rPr>
        <sz val="11"/>
        <rFont val="Arial"/>
        <family val="2"/>
      </rPr>
      <t xml:space="preserve">  De acuerdo con la información presentada por la Subdirección de Administración de Tierras de la Nación  donde se allegaron imágenes del Módulo de Apertura de Folio de Matrícula y matriz Reporte SIT - Apertura de folio de matrícula inmobiliaria y a fin de evidenciar si se encuentra  en funcionamiento con la correspondiente  migración de la información, agradecemos ampliar las evidencias o crear los permisos pertinentes para el ingreso al módulo.
Verificación a cargo de la contratista Diana Mayerly Bernal Zapata.</t>
    </r>
  </si>
  <si>
    <r>
      <rPr>
        <b/>
        <sz val="11"/>
        <rFont val="Arial"/>
        <family val="2"/>
      </rPr>
      <t xml:space="preserve">25/07/2024. </t>
    </r>
    <r>
      <rPr>
        <sz val="11"/>
        <rFont val="Arial"/>
        <family val="2"/>
      </rPr>
      <t xml:space="preserve"> La Subdirección Administrativa y Financiera en fase preliminar indicó que, </t>
    </r>
    <r>
      <rPr>
        <b/>
        <sz val="11"/>
        <rFont val="Arial"/>
        <family val="2"/>
      </rPr>
      <t>r</t>
    </r>
    <r>
      <rPr>
        <sz val="11"/>
        <rFont val="Arial"/>
        <family val="2"/>
      </rPr>
      <t xml:space="preserve">etomando las observaciones realizadas por parte de la oficina de Control Interno se hace entrega de 06 Actas donde uno de los temas tratados fue compra de predios discriminadas así: 1: DAE 19 de abril 2: DAT 19 de Abril 3: DAE 17 de mayo 4: DAT 17 de mayo 3: DAE 20 de junio 4: DAT 21 de junio.
Respecto a lo enunciado se allegaron las siguientes evidencias:
</t>
    </r>
    <r>
      <rPr>
        <b/>
        <sz val="11"/>
        <rFont val="Arial"/>
        <family val="2"/>
      </rPr>
      <t>Acta del 17/05/2023,</t>
    </r>
    <r>
      <rPr>
        <sz val="11"/>
        <rFont val="Arial"/>
        <family val="2"/>
      </rPr>
      <t xml:space="preserve"> </t>
    </r>
    <r>
      <rPr>
        <b/>
        <sz val="11"/>
        <rFont val="Arial"/>
        <family val="2"/>
      </rPr>
      <t xml:space="preserve">Acta del 19/04/2023 y Acta del 20/06/2023, </t>
    </r>
    <r>
      <rPr>
        <sz val="11"/>
        <rFont val="Arial"/>
        <family val="2"/>
      </rPr>
      <t xml:space="preserve">pertenecientes a las mesas de seguimiento financiero, donde se trató la compra de predios y asistió  personal de la DAÉ y OP.
</t>
    </r>
    <r>
      <rPr>
        <b/>
        <sz val="11"/>
        <rFont val="Arial"/>
        <family val="2"/>
      </rPr>
      <t>Acta del 19/04/2023, Acta del 17/05/2023 y Acta del 21/06/2023</t>
    </r>
    <r>
      <rPr>
        <sz val="11"/>
        <rFont val="Arial"/>
        <family val="2"/>
      </rPr>
      <t xml:space="preserve">, pertenecientes a las mesas de seguimiento financiero, donde se trató la compra de predios y asistió  personal de la DAT y OP.
En atención a la evidencias aportadas en fase preliminar, la acción de mejora presentó cumplimiento, toda vez que, se observó la realización de 6 mesas de trabajo en las cuales se trato el tema de compra de predios y asistieron la DAÉ, DAT y OP.
</t>
    </r>
    <r>
      <rPr>
        <b/>
        <sz val="11"/>
        <rFont val="Arial"/>
        <family val="2"/>
      </rPr>
      <t xml:space="preserve">
18/07/2023.  </t>
    </r>
    <r>
      <rPr>
        <sz val="11"/>
        <rFont val="Arial"/>
        <family val="2"/>
      </rPr>
      <t xml:space="preserve">La Subdirección Administrativa y Financiera informó que, retomando las observaciones realizadas en el corte anterior complementamos las actas para la vigencia 2023 entregando 8 Actas de seguimiento a compra de predios 4 para la DAE correspondiente a marzo, abril, mayo y junio y 4 para la DAT correspondiente a marzo, abril, mayo y junio, con es lo logramos cumplir cabalmente la acción propuesta.
Frente a lo enunciado, se observó lo siguiente:
</t>
    </r>
    <r>
      <rPr>
        <b/>
        <sz val="11"/>
        <rFont val="Arial"/>
        <family val="2"/>
      </rPr>
      <t>Acta del 17 y 21 del 03/2023</t>
    </r>
    <r>
      <rPr>
        <sz val="11"/>
        <rFont val="Arial"/>
        <family val="2"/>
      </rPr>
      <t xml:space="preserve">, mesa de seguimiento financiero corte 2023, con captura de pantalla Teams de asistentes.
</t>
    </r>
    <r>
      <rPr>
        <b/>
        <sz val="11"/>
        <rFont val="Arial"/>
        <family val="2"/>
      </rPr>
      <t>Acta del 04/10/2022</t>
    </r>
    <r>
      <rPr>
        <sz val="11"/>
        <rFont val="Arial"/>
        <family val="2"/>
      </rPr>
      <t xml:space="preserve">, mesa de seguimiento a la compra de predios de la DAÉ y DAT, sin firma y/o listado de asistencia.
En atención a las evidencias y avances reportados, la acción de mejora presentó incumplimiento, dado que, se observó 1 de las 6 actas de las mesas de seguimiento a los recursos para compra de predios con los Directores de Asuntos Étnicos y Acceso a Tierras, así como, el Jefe de la Oficina de Planeación.
</t>
    </r>
  </si>
  <si>
    <r>
      <t xml:space="preserve">25/07/2023. </t>
    </r>
    <r>
      <rPr>
        <sz val="11"/>
        <rFont val="Arial"/>
        <family val="2"/>
      </rPr>
      <t xml:space="preserve"> Atentamente informo que la actividad 696 fue complementada con actas correspondientes al mes de julio, esto teniendo en cuenta que en el mes de enero no se llevaron mesas de seguimiento por ser un mes de planecaión, donde por ejemplo se estaba constituyendo el PAABS, las áreas estaban expidiendo los CDP, no teniamos recursos para pagos de reservas, no se generaron compra de predios, en tal sentido no aplica seguimiento para este mes. </t>
    </r>
    <r>
      <rPr>
        <b/>
        <sz val="11"/>
        <rFont val="Arial"/>
        <family val="2"/>
      </rPr>
      <t xml:space="preserve">
25/07/2023.  </t>
    </r>
    <r>
      <rPr>
        <sz val="11"/>
        <rFont val="Arial"/>
        <family val="2"/>
      </rPr>
      <t>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accion.</t>
    </r>
    <r>
      <rPr>
        <b/>
        <sz val="11"/>
        <rFont val="Arial"/>
        <family val="2"/>
      </rPr>
      <t xml:space="preserve">
30/06/2023. </t>
    </r>
    <r>
      <rPr>
        <sz val="11"/>
        <rFont val="Arial"/>
        <family val="2"/>
      </rPr>
      <t xml:space="preserve">durante el trimestre que corresponde a los meses de abril a junio realizamos 15 mesas de seguimiento a la ejecución financiera. Cumpliendo cabalmente la acción </t>
    </r>
  </si>
  <si>
    <r>
      <rPr>
        <b/>
        <sz val="11"/>
        <rFont val="Arial"/>
        <family val="2"/>
      </rPr>
      <t xml:space="preserve">25/07/2023.  </t>
    </r>
    <r>
      <rPr>
        <sz val="11"/>
        <rFont val="Arial"/>
        <family val="2"/>
      </rPr>
      <t>La acción de mejora presentó cumplimiento, dado que se observaron las 12 actas de seguimiento a  la ejecución presupuestal.</t>
    </r>
  </si>
  <si>
    <r>
      <rPr>
        <b/>
        <sz val="11"/>
        <rFont val="Arial"/>
        <family val="2"/>
      </rPr>
      <t xml:space="preserve">25/07/2023. </t>
    </r>
    <r>
      <rPr>
        <sz val="11"/>
        <rFont val="Arial"/>
        <family val="2"/>
      </rPr>
      <t>La acción de mejora presentó cumplimiento, toda vez que, se observaron los 12 seguimientos a la ejecución de los recursos solicitados en el PAC a través de comunicaciones mensuales.</t>
    </r>
  </si>
  <si>
    <r>
      <t xml:space="preserve">25/07/2023.   </t>
    </r>
    <r>
      <rPr>
        <sz val="11"/>
        <rFont val="Arial"/>
        <family val="2"/>
      </rPr>
      <t>La Subdirección Administrativa y Financiera en fase preliminar informó que, la actividad 696 fue complementada con actas correspondientes al mes de julio, esto teniendo en cuenta que en el mes de enero no se llevaron mesas de seguimiento por ser un mes de planeación, donde por ejemplo se estaba constituyendo el PAABS, las áreas estaban expidiendo los CDP, no teníamos recursos para pagos de reservas, no se generaron compra de predios, en tal sentido no aplica seguimiento para este mes. 
Respecto a lo enunciado se observaron las actas de seguimiento presupuestal del 13 y 14 de mayo a la DAT y DAÉ.
En atención a las evidencias aportadas en fase  preliminar, la acción de mejora presentó cumplimiento, dado que se observaron las 12 actas de seguimiento a  la ejecución presupuestal.</t>
    </r>
    <r>
      <rPr>
        <b/>
        <sz val="11"/>
        <rFont val="Arial"/>
        <family val="2"/>
      </rPr>
      <t xml:space="preserve">
25/07/2023.   </t>
    </r>
    <r>
      <rPr>
        <sz val="11"/>
        <rFont val="Arial"/>
        <family val="2"/>
      </rPr>
      <t xml:space="preserve">La Subdirección Administrativa y Financiera en fase preliminar indicó que, 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acción.
Respecto a lo enunciado, se observaron las siguientes actas:
</t>
    </r>
    <r>
      <rPr>
        <b/>
        <sz val="11"/>
        <rFont val="Arial"/>
        <family val="2"/>
      </rPr>
      <t>Corte abril 2023:</t>
    </r>
    <r>
      <rPr>
        <sz val="11"/>
        <rFont val="Arial"/>
        <family val="2"/>
      </rPr>
      <t xml:space="preserve">
Acta del 19/04/2023 y 20/04/2023 pertenecientes a las mesas de seguimiento financiero realizado a la DAÉ, DAT, DGJT, DGOSP y SG.
</t>
    </r>
    <r>
      <rPr>
        <b/>
        <sz val="11"/>
        <rFont val="Arial"/>
        <family val="2"/>
      </rPr>
      <t>Corte mayo 2023:</t>
    </r>
    <r>
      <rPr>
        <sz val="11"/>
        <rFont val="Arial"/>
        <family val="2"/>
      </rPr>
      <t xml:space="preserve">
Acta del 17, 18 y 19/05/2023 pertenecientes a las mesas de seguimiento financiero realizado a la DAÉ, DAT, DGJT, DGOSP y SG.
</t>
    </r>
    <r>
      <rPr>
        <b/>
        <sz val="11"/>
        <rFont val="Arial"/>
        <family val="2"/>
      </rPr>
      <t xml:space="preserve">Corte junio 2023:
</t>
    </r>
    <r>
      <rPr>
        <sz val="11"/>
        <rFont val="Arial"/>
        <family val="2"/>
      </rPr>
      <t xml:space="preserve">Acta del 20, 21, 23 y 27/06/2023 pertenecientes a las mesas de seguimiento financiero realizado a la DAÉ, DAT, DGJT, DGOSP y SG.
</t>
    </r>
    <r>
      <rPr>
        <b/>
        <sz val="11"/>
        <rFont val="Arial"/>
        <family val="2"/>
      </rPr>
      <t>Corte diciembre 2022:</t>
    </r>
    <r>
      <rPr>
        <sz val="11"/>
        <rFont val="Arial"/>
        <family val="2"/>
      </rPr>
      <t xml:space="preserve">
Acta del 21/12/2023.
En atención a las evidencias aportadas en fase preliminar,  la acción de mejora presentó incumplimiento, dado que se observaron 11 de las 12 actas mensuales de seguimiento a la ejecución presupuestal.
18/07/2023.   La Subdirección Administrativa y Financiera indicó que, durante el trimestre que corresponde a los meses de abril a junio realizamos 15 mesas de seguimiento a la ejecución financiera. Cumpliendo cabalmente la acción.
Frente a lo enunciado, no se allegaron las evidencias correspondientes.
En atención a las evidencias y gestión reportada, la acción de mejora presentó incumplimiento, dado que, con corte al presente seguimiento, se han observado 7 de las 12 mesas de seguimiento a la ejecución presupuestal con periodicidad mensual con las Dependencias ejecutoras del presupuesto, a saber:
Acta No. 1 del 20,21 y 27/02/2023, mesa de seguimiento financiero corte 31 de enero 2023 a las dependencias DAT, DAÉ, SG, DGJT y DOSP.
Acta No. 1 del 17 y 21/03/2023, mesa de seguimiento financiero corte 28 de febrero 2023, donde se trataron temas relacionados con Ejecución Presupuestal, Ejecución Presupuestal, Generalidades CDP, Programación y ejecución PAABS, Comisiones, Comisiones y Comisiones.
Corte Julio 2022:
Acta No. 06 del 17/08/2022 junto a la Secretaría General
Acta No. 06 del 16/08/2022 junto a la  Dirección de Asuntos Étnicos
Acta No. 06 del 12/08/2022 junto a la Dirección de Acceso a Tierras
Acta No. 06 del 16/08/2022 junto a la   Dirección de Gestión Jurídica de Tierras
Acta No. 06 del 16/08/2022 junto a la Dirección de Ordenamiento Social de la Propiedad
Corte Agosto 2022:
Acta No. 07 del 16/09/2022  junto a la   Dirección de Gestión Jurídica de Tierras
Acta No. 07 del 15/09/2022 junto a la  Dirección de Asuntos Étnicos
Presentación Mesa de seguimiento al avance del Plan de Acción Institucional – DGOSP y SG
corte Agosto 2022
Corte Septiembre 2022:
Acta No. 9 del 12/10/2022 DGOSPR-SSIT
Acta del 14/10/22022 SG.  Sin link de reunión y/o listado de asistencia.
Acta No. 8 del 13/10/2022 DGJT
Acta No. 8 del 13/10/2022 DAÉ
Acta No. 8 del 13/10/2022 DAT
Corte Octubre 2022:
Acta No. 9 del 17/11/2022 DGJT
Acta No. 9 del 16/11/2022 DAT
Acta No. 9 del 17/11/2022 DAÉ
Acta No. 10 del 24/11/2022 SG
Acta No. 9 del 16/11/2022 DGOSPR-SSIT
Corte Noviembre 2022:
Acta No. 10 del 15/12/2022 DGJT
Acta No. 9 del 15/12/2022 DAT
Acta del 15/12/2022 SG
Acta No. 10 del 16/12/2022 DGOSPR-SSIT
El avance físico se da por el mes de ejecución de la acción y no  por número de memorias allegadas, dado que, la acción esta planificada para reuniones mensuales.. </t>
    </r>
  </si>
  <si>
    <r>
      <t xml:space="preserve">25/07/2023.  </t>
    </r>
    <r>
      <rPr>
        <sz val="11"/>
        <rFont val="Arial"/>
        <family val="2"/>
      </rPr>
      <t xml:space="preserve">La Subdirección Administrativa y Financiera en fase preliminar indicó que, adicional a las actas donde se les informa a las dependencias el estado de su PAC, se dispuso una carpeta denominada correos donde se encuentran las evidencias entre julio 2022 al junio 2023 con el 100% de la meta cumplida. 
Frente a lo observados, se aportaron correos electrónicos de alertas al PAC de los mes de agosto, septiembre y diciembre del 2022, así como de  abril, mayo y junio del 2023.
En atención a las evidencias aportadas en fase preliminar, la acción de mejora presentó cumplimiento, dado que se observaron el envío de las alertas PAC.
</t>
    </r>
    <r>
      <rPr>
        <b/>
        <sz val="11"/>
        <rFont val="Arial"/>
        <family val="2"/>
      </rPr>
      <t xml:space="preserve">
25/07/2023.  </t>
    </r>
    <r>
      <rPr>
        <sz val="11"/>
        <rFont val="Arial"/>
        <family val="2"/>
      </rPr>
      <t>La Subdirección Administrativa y Financiera en fase preliminar indicó que, 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acción.
Frente a lo anunciado, si bien la SAF aportó actas de seguimiento a la ejecución  presupuestal, es preciso indicar que la acción esta orientada a comunicaciones mensuales de alerta a la ejecución del PAC.
La acción de mejora presentó incumplimiento, toda vez que, se observaron 6 de los 12 seguimientos a la ejecución de los recursos solicitados en el PAC a través de comunicaciones mensuales.</t>
    </r>
    <r>
      <rPr>
        <b/>
        <sz val="11"/>
        <rFont val="Arial"/>
        <family val="2"/>
      </rPr>
      <t xml:space="preserve">
18/07/2023.  </t>
    </r>
    <r>
      <rPr>
        <sz val="11"/>
        <rFont val="Arial"/>
        <family val="2"/>
      </rPr>
      <t xml:space="preserve">La Subdirección Administrativa y Financiera - Contabilidad comunicó que, durante el trimestre que corresponde a los meses de abril a junio realizamos 15 mesas de seguimiento a la ejecución financiera donde se incluía un punto especifico para el seguimiento al PA, adicional se generaban correos electrónicos informando el avance de solicitudes de PAC. Cumpliendo cabalmente la acción.
En relación a las evidencias aportadas, para el periodo evaluado se observaron correos electrónicos de PAC a las dependencias en los meses de enero, febrero y marzo del 2023.
La acción de mejora presentó incumplimiento, toda vez que, se observaron 6 de los 12 seguimientos a la ejecución de los recursos solicitados en el PAC a través de comunicaciones mensuales.
</t>
    </r>
  </si>
  <si>
    <t>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-Se han realizado 7 reuniones de seguimientos y control a los archivos de gestión según lo establecido en el cronograma de visitas. (Se esta en proceso de firma de actas, ya que fueron realizadas por teams).
-La Agencia realizó contrato interadministrativo con la empresa Servicios Postales Nacionales 4/72  con el objeto “Contratar los servicios especializados para realizar el levantamiento de inventario documental en estado natural del fondo documental del INCODER.”, se realizará levantamiento de inventario documental de 2863 ML.
Por otra parte, se realizó seguimiento al proceso de diligenciamiento del  inventario documental identificando cifras en metros lineales y avances en el proceso según lo indicado en el acta de visita.</t>
  </si>
  <si>
    <t>Cronograma de segumiento segundo semestre
Actas visitas de seguimiento
ACTA DE ENTREGA DE LA 1 A LA 10 - 472
Seguimiento FUID 2023</t>
  </si>
  <si>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Oficina de Control Interno realizó verificación de los soportes del avance reportado  por la dependencia responsable de la ejecución de la acción de mejora, así:
- Actas visitas de seguimiento de compromisos gestión documental (Cúcuta 15/06/2023,  Villavicencio 15/06/2023 y Amazonía 16/06/2023
- 10 Actas de entrega cajas x200 y x300convenio 4-72 para la elaboración del Inventario en estado natural 
- Seguimiento FUID 2023 (Volumetría)
Frente a los soportes se observó en el documento  "seguimiento  Fuid 2023" el cuadro con el registro de volumetría solicitado por el AGN.
Se solicita a la dependencia responsable de ejecución de la acción de mejora continuar ejecutando las actividades necesarias para el cierre de la acción de mejora.
La acción de mejora se encuentra en términos y su cierre esta programado para el 20/07/2024</t>
    </r>
  </si>
  <si>
    <t xml:space="preserve">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-La Agencia presentó mediante rad. 20236008533241 del 15 de junio de 2023 ante el Archivo General de la Nación la actualización de TRD para continuar con el proceso de convalidación.
-Se elaboró ficha tecnica para la adquisición de un espacio adecuado que permita la conservación adecuada de la información producida por la entidad.
</t>
  </si>
  <si>
    <t>Cronograma de segumiento segundo semestre
Rad. 20236008533241 TRD
FICHA TECNICA CUSTODIA</t>
  </si>
  <si>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dependencia presenta soportes de gestión de la acción de mejora así:
1. Ficha técnica alquiler de bodega para custodia de archivo
2. Radicado 20236008533241 Asunto: Respuesta radicado No. AGN 2-2023-003974. Orden perentoria presentación ajustes de Tablas de Retención Documental (TRD) de la Agencia Nacional de Tierras (ANT)</t>
    </r>
    <r>
      <rPr>
        <b/>
        <sz val="11"/>
        <rFont val="Arial"/>
        <family val="2"/>
      </rPr>
      <t xml:space="preserve">
</t>
    </r>
    <r>
      <rPr>
        <sz val="11"/>
        <rFont val="Arial"/>
        <family val="2"/>
      </rPr>
      <t>3. Cronograma de visitas de seguimiento II segundo semestre</t>
    </r>
    <r>
      <rPr>
        <b/>
        <sz val="11"/>
        <rFont val="Arial"/>
        <family val="2"/>
      </rPr>
      <t xml:space="preserve">
</t>
    </r>
    <r>
      <rPr>
        <sz val="11"/>
        <rFont val="Arial"/>
        <family val="2"/>
      </rPr>
      <t>La Oficina de control Interno solicita a la dependencia allegar soportes de gestión que cubran las actividades definidas en la presente acción de mejora.
La acción se encuentra en términos para su ejecución y su cierre esta programado para 20/07/2024</t>
    </r>
  </si>
  <si>
    <t xml:space="preserve">Esta actividad se tiene planteada para el segundo semestre, en el proceso de seguimiento a las visitas realizadas en el primer semestre.
</t>
  </si>
  <si>
    <r>
      <rPr>
        <b/>
        <sz val="11"/>
        <color theme="1"/>
        <rFont val="Arial"/>
        <family val="2"/>
      </rP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t>
    </r>
    <r>
      <rPr>
        <sz val="11"/>
        <color theme="1"/>
        <rFont val="Arial"/>
        <family val="2"/>
      </rPr>
      <t xml:space="preserve"> Para el presente seguimiento la dependencia responsable de la acción manifiesta  que </t>
    </r>
    <r>
      <rPr>
        <i/>
        <sz val="11"/>
        <color theme="1"/>
        <rFont val="Arial"/>
        <family val="2"/>
      </rPr>
      <t xml:space="preserve">"Esta actividad se tiene planteada para el segundo semestre, en el proceso de seguimiento a las visitas realizadas en el primer semestre."
</t>
    </r>
    <r>
      <rPr>
        <sz val="11"/>
        <color theme="1"/>
        <rFont val="Arial"/>
        <family val="2"/>
      </rPr>
      <t>La Oficina de Control Interno recomienda  al responsable de gestión de la acción de mejora realizar las acciones que permitan dar cumplimiento a la actividad en los tiempos establecidos en el presente plan de mejoramiento.
La acción se encuentra en términos para su ejecución y su cierre esta programado para 20/07/2024</t>
    </r>
  </si>
  <si>
    <t>La Subdirección de Talento Humano se permite informar que; durante el segundo trimestre de la vigencia 2023, y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De esta manera, se llevó a cabo la contratación de dos (2) personas con formación y experiencia archivística,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realizó tres principales actividades que consistieron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484 expedientes de Historias Laborales que se ven representados en 551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en su totalidad que la Subdirección de Talento Humano presenta como desarrollo y cumplimiento del plan de trabajo interno propuesto durante el periodo en mención, en el que se constata los 484 expedientes de Historias Laborales que se ven representados en 551 carpetas. 
En consecuencia, la Subdirección de Talento Humano el 13 de junio del presente año, mediante memorando  20236100185093, dirigido a la Oficina de Contol Interno, informó la finalización de la intervención archivística que se venía adelantando en esta dependencia para dar por superado el Hallazgo 5. Organización de Historias Laborales del Plan de Mejoramiento Archivístico.
Asi las cosas, la Subdirección de Talento Humano esta atenta y presta a la visita por parte de la Oficina de Control Interno, con el fin, de que sean revisados el total de los expedientes y se logré dar cierre al Hallazgo No. 5 contenido en el plan de mejoramiento del Archivo General de la Nación AGN.</t>
  </si>
  <si>
    <t>Memorando No. 20236100185093
ADMBS-F-015-FORMA-INVENTARIO-DOCUMENTAL-HLA (1)</t>
  </si>
  <si>
    <r>
      <rPr>
        <b/>
        <sz val="11"/>
        <rFont val="Arial"/>
        <family val="2"/>
      </rPr>
      <t xml:space="preserve">19/07/2023. </t>
    </r>
    <r>
      <rPr>
        <sz val="11"/>
        <rFont val="Arial"/>
        <family val="2"/>
      </rPr>
      <t>Frente a la observación presentada por la Subdirección de Talento Humano mediante comunicación electrónica del día 18/07/2023 la OCI se permite aclarar que el reporte del "% DE AVANCE DE LATAREA" que se registra en la matriz se diligencia por parte de la OCI de acuerdo a la verificación de los soportes dispuestos por las dependencias responsables de atender las no conformidades. lo anterior de acuerdo a lo solicitado el 07/06/2023 en el marco del Informe de seguimiento al Plan de Mejoramiento Institucional donde frente al PMA se solicita lo siguiente: ...</t>
    </r>
    <r>
      <rPr>
        <i/>
        <sz val="11"/>
        <rFont val="Arial"/>
        <family val="2"/>
      </rPr>
      <t>" *   PESTAÑA 3 – ACCIONES AGN.  Hacer uso de la columna “FU y FV” para reportar los avances de gestión y/o cumplimiento. Las evidencias deben ser agrupadas en carpetas nombradas por número de hallazgo y tarea. "</t>
    </r>
    <r>
      <rPr>
        <sz val="11"/>
        <rFont val="Arial"/>
        <family val="2"/>
      </rPr>
      <t xml:space="preserve">
</t>
    </r>
    <r>
      <rPr>
        <b/>
        <sz val="11"/>
        <rFont val="Arial"/>
        <family val="2"/>
      </rPr>
      <t xml:space="preserve">...
</t>
    </r>
    <r>
      <rPr>
        <sz val="11"/>
        <rFont val="Arial"/>
        <family val="2"/>
      </rPr>
      <t xml:space="preserve">Por otra parte, frente a al ajuste de la cantidad de expedientes verificados, una vez revisado el caso se observó que la cantidad de expedientes verificados es de 118 Historias Laborales (96 retirados y 22 activos). lo que representa un avance del 55%
</t>
    </r>
    <r>
      <rPr>
        <b/>
        <sz val="11"/>
        <rFont val="Arial"/>
        <family val="2"/>
      </rPr>
      <t xml:space="preserve">
18/07/2023. </t>
    </r>
    <r>
      <rPr>
        <sz val="11"/>
        <rFont val="Arial"/>
        <family val="2"/>
      </rPr>
      <t xml:space="preserve">En el marco de la etapa preliminar la dependencia mediante comunicación electrónica re alizó la siguiente observación:
</t>
    </r>
    <r>
      <rPr>
        <i/>
        <sz val="11"/>
        <rFont val="Arial"/>
        <family val="2"/>
      </rPr>
      <t>..."Buenas tardes, revisada la matriz correspondiente, efectuamos las siguientes observaciones: 
Columna FT - fila 20: Se solicita aclarar la dependencia responsable del diligenciamiento de la mima, ya que, actualmente la está diligenciando la OCI, pero en el título de la misma menciona que es de la dependencia responsable de ejecución en este caso la Subdirección de Talento Humano. De ser así, la dependencia está reportando el 100 % de avance de la tarea, informado mediante Memorando No. 20236100185093.
 Columna FV - fila 20: Se solicita ajustar el número de expedientes verificados que corresponde a 118 Historias Laborales (96 retirados y 22 activos), ajustando de la misma manera el porcentaje acumulado."...</t>
    </r>
    <r>
      <rPr>
        <b/>
        <i/>
        <sz val="11"/>
        <rFont val="Arial"/>
        <family val="2"/>
      </rPr>
      <t xml:space="preserve">
</t>
    </r>
    <r>
      <rPr>
        <b/>
        <sz val="11"/>
        <rFont val="Arial"/>
        <family val="2"/>
      </rPr>
      <t xml:space="preserve">
12/07/2023. </t>
    </r>
    <r>
      <rPr>
        <sz val="11"/>
        <rFont val="Arial"/>
        <family val="2"/>
      </rPr>
      <t xml:space="preserve">En el segundo trimestre de 2023 la Oficina de control Interno realizó la verificación de 117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22 historias laborales activas y 95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acumulado de  del 54,6% frente al total de 472 historias laborales con que cuenta la Entidad de acuerdo al FUID de la Subdirección de Talento Humano. lo anterior sumado a los  expedientes verificados en el seguimiento No. 1 del primer trimestre de 2023
El detalle de la verificación realizada se adjunta en el archivo anexo: “20230712_VERIFICACION HISTORIAS LABORALES” 
Frente a lo solicitado por el AGN en radicado 20236201121892 en respuesta al primer seguimiento, la dependencia informo mediante correo electrónico del 11/07/2023 que "actualmente se cuenta con 294 expedientes de historias laborales de servidores retirados"
La acción se encuentra en términos para su ejecución y su cierre esta programado para 20/07/2024
</t>
    </r>
  </si>
  <si>
    <t>A la fecha del envio de este reporte se esta realizando el primer saneamiento ambiental.</t>
  </si>
  <si>
    <t>CRONOGRAMA PRIMER SANEAMIENTO AMBIENTAL
Banner Saneamiento ambiental-01</t>
  </si>
  <si>
    <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 </t>
    </r>
    <r>
      <rPr>
        <sz val="11"/>
        <color theme="1"/>
        <rFont val="Arial"/>
        <family val="2"/>
      </rPr>
      <t>En cumplimiento de la Ley 594 de 2000 “Por medio de la cual se dicta la Ley General de Archivos y se dictan otras disposiciones”.”, la oficina de Control Interno de la Agencia Nacional de Tierras, presenta el “Informe de Seguimiento a la Gestión Documental de la Agencia Nacional De Tierras con corte a junio 2023 " para verificar la implementación de los planes asociados al Sistema Integrado de Conservación - SIC de la Entidad.
Lo anterior teniendo en cuenta lo solicitado por el Archivo General de la Nación en visita de control del 18 de noviembre de 2022. 
El objetivo del seguimiento fue realizar seguimiento a la implementación de los planes del Sistema Integrado de Conservación - SIC de la Agencia Nacional de Tierras y su alcance fue verificar el estado de implementación de los planes relacionados al Sistema Integrado de Conservación - SIC en la Entidad. como resultado del ejercicio se concluyo que la Entidad cuenta con el documento del Sistema Integrado de Conservación disponible en la página web institucional y que el grado de implementación de los programas asociados al SIC se mantienen en etapa inicial correspondiente al 13.21% en promedio.
Se adjunta el informe de seguimiento enunciado.</t>
    </r>
  </si>
  <si>
    <t>El cooperante PNUD no ha realizado los reintegros a la Dirección del Tesoro Nacional, de los recursos sin ejecutar del convenio 943-2019, por tanto no ha aportado el comprobante de consignación. El informe final de diciembre de 2022, presenta valor de US$29.070, pero no lo presenta en pesos colombianos (COP), ni presenta la tasa de conversión a usar por el PNUD.</t>
  </si>
  <si>
    <t xml:space="preserve">Adelantar acercamiento con el cooperante PNUD, con el fin de llegar a acuerdos conducentes a la devolución de los recursos no ejecutados y/o iniciar la liquidación judicial. </t>
  </si>
  <si>
    <t>Programar reunión con el cooperante PNUD, para conciliar las acciones a seguir para el reintegro de los recursos y/o iniciar la liquidación judicial.</t>
  </si>
  <si>
    <t>Reunión concertada en agenda. Constancia de asistencia y realización y/o liquidación judicial iniciada</t>
  </si>
  <si>
    <t>El cooperante IDEA y Valor + SAS no ha realizado los reintegros a la Dirección del Tesoro Nacional, de los recursos sin ejecutar del convenio 653-2017.</t>
  </si>
  <si>
    <t>Propender por formulas conciliatorias conducentes a la devolución de los recurso y liquidación del Conveniio</t>
  </si>
  <si>
    <t>Remitir oficios a IDEA y VALOR + SAS con el objetivo de realizar acercamientos en búsqueda de un arreglo conciliatorio en el marco del proceso judicial que se adelanta actualmente</t>
  </si>
  <si>
    <t>Oficios enviados</t>
  </si>
  <si>
    <t>24/08/2023</t>
  </si>
  <si>
    <t>Dirección de ordenamiento social de la propiedad</t>
  </si>
  <si>
    <t xml:space="preserve">Debilidades en el monitoreo y control en le ejecución del procedimiento de Compra Directa de Predios.
</t>
  </si>
  <si>
    <t xml:space="preserve">Actualizar y unificar el procedimiento de Compra Directa de Predios entre la DAE y DAT, con sus controles.
</t>
  </si>
  <si>
    <t xml:space="preserve">Definir actividades de control en el procedimiento unificado de Compra Directa de Predios entre la DAE y DAT, que permitan prevenir o corregir el impacto de los riesgos desde el otorgamiento de escritura pública, registro ORIP y pago del predio sin el lleno de los requisitos.
</t>
  </si>
  <si>
    <t xml:space="preserve">Procedimiento actualizado y unificado </t>
  </si>
  <si>
    <t>Dirección de Acceso a Tierras
Oficina de Planeación</t>
  </si>
  <si>
    <t xml:space="preserve">Debilidad en el registro contable por el ingreso de predios a la cuenta inventarios, aplicando de manera errónea el Manual de Políticas contables en su titulo 5. Política por grupo de cuentas especificas, numeral 5.1.3. Inventarios.
</t>
  </si>
  <si>
    <t xml:space="preserve">Realizar registro transitorio en cuenta contable 1905 Bienes y servicios pagados por anticipado, sobre predios que no cuenten con el lleno de requisitos para el ingreso al Inventario del Fondo de Tierras de la Nación, una se ingresen los predios, seran registrados contablemente en la cuenta 1510 Inventarios, de conformidad con lo dispuesto en el concepto 20231100020071 CGN.
</t>
  </si>
  <si>
    <t xml:space="preserve">Actualizar el Manual de Políticas Contable de la Entidad en su titulo 5. Política por grupo de cuentas especificas, numeral 5.1.3. Inventarios de acuerdo a la actualización realizada al procedimiento de compra de predios de conformidad con lo dispuesto en el concepto numero 20231100020071 emitido por la Contaduria General de la Nación el dia 18 de julio de 2023.
</t>
  </si>
  <si>
    <t>Manual de políticas Contable Actualizado</t>
  </si>
  <si>
    <t>Debilidades de la Entidad en la aplicación de los procedimientos y Lista de chequeo existentes, en relación a la documentación requerida en la compra de predios.</t>
  </si>
  <si>
    <t xml:space="preserve">Socializar por medio del canal oficial ORFEO mediante  memorando los lineamientos a tener en cuenta para el pago de predios a la direcciones misionales DAT y DAE.
</t>
  </si>
  <si>
    <t>Memorando con lineamientos para el pago de predios</t>
  </si>
  <si>
    <t>Los predios identificados son incorporados con valor cero (0) porque no tienen un valor determinado para el registro en la subcuenta 151002 Inventarios – Terrenos</t>
  </si>
  <si>
    <t>Realizar las actividades respectivas para la identificación catastral y valor de los bienes identificados en el hallazgo e informar a la Subdirección Administrativa y Financiera para su registro.</t>
  </si>
  <si>
    <t>No. De predios con valor actualizado.</t>
  </si>
  <si>
    <t>Actualizar el valor de los bienes identificados a través de la factura, de la consulta catastral o resultado de la solicitud de inscripción ante catastro en el inventario del Fondo de Tierras y comunicar a la Subdirección Administrativa y Financiera (Contabilidad), para registrar las novedades en las cuentas contables del Fondo de Tierras.</t>
  </si>
  <si>
    <t xml:space="preserve">Las Notas a los Estados Financieros fueron elaboradas conforme a los dispuesto en al Resolución 182 de 2017, expedida por la Contaduria General de la Nación, en esta  no se indica que se deba detallar  las partidas que conforman el activo corriente y no corriente de acuerdo a su periodicidad. 
</t>
  </si>
  <si>
    <t>Describir de forma mas detalla las cuentas que conforman los Estados Financieros de la Entidad.</t>
  </si>
  <si>
    <t>Discriminar en el detalle de las notas, las cifras en corriente y no corriente de acuerdo a la estructura de los Estados Financieros de la Entidad. Conforme a la observación de la CGR aunque no se cuente con normatividad por parte de la Contaduría General de la Nación que lo exija.</t>
  </si>
  <si>
    <t xml:space="preserve">Notas a los Estados Financieros </t>
  </si>
  <si>
    <t xml:space="preserve">La información remitida al ente de control se realizó de manera extemporánea para la revisión correspondiente. </t>
  </si>
  <si>
    <t xml:space="preserve">Brindar lineamientos sobre el envío y consolidación de información en el marco de las auditorías externas que se adelanten en la entidad. </t>
  </si>
  <si>
    <t xml:space="preserve">Elaborar y socializar un documento con los lineamientos para la consolidación y respuesta a entes de control en el ejercicio de auditorías externas que se lleven a cabo. </t>
  </si>
  <si>
    <t>Documento elaborado y socializado</t>
  </si>
  <si>
    <t>Dirección de Asuntos Étnicos
Oficina de Planeación</t>
  </si>
  <si>
    <t xml:space="preserve">Actualizar la forma  GEFIN-F-015 Lista de chequeo documentos soporte requeridos para la obligación y el tramite de pago de predios.
</t>
  </si>
  <si>
    <t>Actualizar los documentos requeridos para gestionar la compra de predios en la forma GEFIN-F-015.</t>
  </si>
  <si>
    <t>Forma GEFIN-F-015. Actualizada</t>
  </si>
  <si>
    <t>La ejecución de contratos y verificación del cumplimiento de los mismos al final de la vigencia, no da los tiempos correspondientes para lograr efectuar la gestión de cobro y pago de los contratos. Motivo por el cual se efectúan reservas presupuestales.</t>
  </si>
  <si>
    <t xml:space="preserve">Realizar y socializar una circular de cierre presupuestal a los supervisores de contratos con el fin de mitigar la constitución de reservas presupuestales.
</t>
  </si>
  <si>
    <t xml:space="preserve">Realizar oportunamente una circular con información de cierre presupuestal y socializarla a los supervisores de contratos y convenios con el fin de mitigar la constitución de reservas presupuestales. </t>
  </si>
  <si>
    <t>Circular de cierre presupuestal socializada</t>
  </si>
  <si>
    <t>Debilidades en el seguimiento por parte de los supervisores  de los contratos y convenios de la entidad con el pago de los proveedores y contratistas y desembolsos de convenios de la Entidad.</t>
  </si>
  <si>
    <t xml:space="preserve">Realizar y socializar por medio de memorados el seguimiento a la ejecución presupuestal de las diferentes Direcciones y Subdirecciones de la Entidad </t>
  </si>
  <si>
    <t>Realizar memorados trimestralmente con el seguimiento de la ejecución presupuestal</t>
  </si>
  <si>
    <t>Memorandos estado de ejecución presupuestal</t>
  </si>
  <si>
    <t>Desarrollar actividades de control de calidad de la  información en las bases del GITGC, en cuanto al ingreso de datos de modificaciones contractuales realizando el cruce respectivo con SIIF Nación generando confiabilidad, integridad y coherencia de la información para los reportes solicitados.</t>
  </si>
  <si>
    <t>Realizar semestralmente el cruce de información permanente contra plataformas como Secop II, SIIF Nación, para de esta forma mantener actualizada la información contractual.</t>
  </si>
  <si>
    <t>Base actualizada semestralmente</t>
  </si>
  <si>
    <t>Secretaria General - Subdirección Administrativa y Financiera.</t>
  </si>
  <si>
    <r>
      <rPr>
        <b/>
        <sz val="11"/>
        <rFont val="Arial"/>
        <family val="2"/>
      </rPr>
      <t xml:space="preserve">Hallazgo 1.   Legalización de desembolsos en convenios ANT.  </t>
    </r>
    <r>
      <rPr>
        <sz val="11"/>
        <rFont val="Arial"/>
        <family val="2"/>
      </rPr>
      <t>En la cuenta Recursos entregados en administración a diciembre 31 de 2022, se presenta saldo por ejecutar en el convenio interadministrativo de cooperación internacional 943-2019 celebrado con PNUD por $680.446.583 y 943-2017 celebrado con Idea-Valor SAS por $5.972.649.260, con el objeto de aunar esfuerzos institucionales, de cooperación técnica, administrativa y financiera. La CGR observo que el saldo de estos, al cierre de la vigencia 2021, es el mismo del cierre de la vigencia 2022, sin que se evidencie avance y ejecución de los recursos públicos asignados y del propósito de los mismos. 
Así mismo, en el convenio de cooperación internacional 951-2017, se presentaron durante la vigencia 2022, desembolsos y legalizaciones, como se detallan en la siguiente tabla, pese a que a la fecha de las adiciones, no se habían ejecutado y legalizado los recursos entregados, quedando un saldo por legalizar al corte diciembre 31 de 2022 de $4.774.527.939; legalizaciones que se soportan únicamente con el informe de supervisión, sin anexar los respectivos soportes financieros, como los son facturas, contratos, recibos, etc.
Tabla No. 3. Estado de cuenta Convenio 951 2017 – PNUD Vigencia 2022
DETALLE	VALOR
Saldo a 31 de diciembre de 2021	$ 3.105.034.181
1. Desembolso Marzo 2022*	$ 5.185.000.000
2. Desembolso Mayo 2022*	$ 3.456.661.087
Saldo a Mayo 31 de 2022	$ 11.746.695.268
1. Legalización junio 2022	-$ 3.105.034.181
2. Legalización Julio 2022	-$ 1.503.957.508
3. Legalización agosto 2022	-$ 1.542.940.939
Saldo a agosto de 2022	$ 5.594.762.640
3. Desembolso septiembre 2022*	$ 2.700.000.000
4. Legalización septiembre 2022	-$ 113.829.496
Saldo a septiembre de 2022	$ 8.180.933.144
5. Legalización Octubre 	-$ 128.874.319
6. Legalización Noviembre 	-$ 3.111.020.563
7. Legalización Diciembre	-$ 166.510.323
Saldo a 31 de diciembre de 2022	$ 4.774.527.939
*Desembolso 1 y 2 corresponden a la enmienda 8 y el desembolso 3 corresponde a la enmienda 9
                            Fuente: Información ANT                                                 Elaboro: Equipo Auditor	
Lo observado se presenta por deficiencias en la planeación, por parte de la Subdirección de Planeación Operativa de la Dirección de Gestión del Ordenamiento Social de la Propiedad, que se reflejan en la estructuración de los estudios previos, en donde se establecen una serie de actividades para ejecutar en vigencias posteriores, pero se gira la totalidad de los recursos a los cooperantes. 
De igual forma, se observan deficiencias en la vigilancia y control por parte de la supervisión, por cuanto no se realiza un seguimiento oportuno de las obligaciones del convenio, y de la legalización de los desembolsos por parte de los cooperantes. 
Las situaciones descritas llevan al incumplimiento de las metas y objetivos de los proyectos en la vigencia 2022, que implica una omisión a las recomendaciones dadas por la oficina jurídica en cumplimento de la Ley 1150 de 2007; sobre los soportes financieros para la legalización de los desembolsos, que demuestren una adecuada destinación de los recursos públicos, se establece una imposibilidad de obtener evidencia suficiente y adecuada no material cualitativa, en la subcuenta 190801 Recursos entregados en administración.  
Hallazgo administrativo.
Respuesta de la entidad
La ANT en respuesta a la observación según oficio 20236007849051 de fecha 16 de mayo de 2023, manifiesta:
•	“CONVENIO 943 DE 2019 PNUD:
Al respecto, es importante precisar que durante la vigencia 2022, desde la supervisión del convenio 943 de 2019 se han realizado acciones encaminadas a realizar el cierre y liquidación del mismo, pues solo hasta el 13 de diciembre del 2022 el PNUD remitió el informe final de ejecución del convenio firmado y aprobado, según detalle que se indica a continuación:
Es necesario tener en cuenta que las cifras contenidas en el mencionado informe se encuentran en dólares y que existe un saldo de los recursos del convenio, sin ejecutar, correspondiente a US $29.070, los cuales deben ser reintegrados a la Dirección del Tesoro Nacional en pesos y que no conocemos la tasa que va a utilizar el PNUD para hacer la conversión a pesos y así poder tener certeza de los recursos no ejecutados y las cifras de ejecución final, para así proceder con la remisión de la información  a la Subdirección Administrativa y Financiera, ya en pesos y a efectos que se realice el registro de la información de amortización del convenio e inicie la liquidación del mismo. (…)
•	CONVENIO 653 DE 2017 IDEA-VALOR SAS
Es importante aclarar que el convenio celebrado con Idea-Valor SAS, corresponde al No. 653 de 2017 y no al No. 943 como se indica en la observación emitida por el equipo auditor, dicho convenio se encuentra a cargo de la Dirección De Gestión De Ordenamiento Social de la Propiedad de la ANT, quienes informan que, respecto a los valores desembolsados por la Agencia, a 31 de diciembre de 2017, y de acuerdo al Informe Final de Supervisión (Ver Anexo No. 8), suscrito por el entonces supervisor del convenio Felipe Espinosa Camacho, Director de DGOSP para la época, de fecha 19 de mayo de 2021, se indica que el valor no ejecutado asciende a la suma de CINCO MIL NOVECIENTOS SETENTA Y DOS MILLONES SEISCIENTOS CUARENTA Y NUEVE MIL DOSCIENTOS SESENTA PESOS ($5.972.649.260), los cuales se encuentran en poder del IDEA en calidad de administrador del recurso, de conformidad con la obligación contenida en el numeral 7 de la CLÁUSULA SEGUNDA. COMPROMISO DE LAS PARTES. B) COMPROMISOS DE IDEA: “Administrar los recursos entregados, y otras partidas que se adicionen, y reincorporar los rendimientos financieros que éstos generen, y otras partidas que se adicionen de acuerdo con la norma presupuestal”.
En carpeta titulada “Anexo No. 2” se anexan los soportes respectivos de los estados de cuenta, para diferentes períodos y  con fecha de corte de 30 de abril de 2023, remitido por el IDEA a la Agencia Nacional de Tierras, a través de los cuales se demuestra que los recursos aún se encuentran en poder y bajo la administración del IDEA (Ver Anexo No. 2) y se encuentran pendientes de reintegro por parte de dicha entidad a la Dirección General de Crédito Público y Tesoro Nacional teniendo en cuenta que el convenio en mención se encuentra en etapa de liquidación, en este caso judicial mediante acción de controversias contractuales, soportada en memorando No. 20221030416001, de fecha 18 de abril de 2022, dirigido a los Honorables Magistrados del Tribunal Administrativo de Antioquia (Ver Anexo 3). Adicionalmente, se requirió a IDEA el reintegro de este recurso, mediante oficio No. 20222000403751 de fecha 13 de abril de 2022.
Además, respecto a los rendimientos financieros, con fundamento en la CLÁUSULA TERCERA DEL OTROSÍ MODIFICATORIO NO. 1 DEL CONVENIO 653 DE 2017 (Ver Anexo No. 5), que modificó el numeral 17 del literal B), en la que se estableció como compromiso de IDEA “Reconocer los rendimientos equivalentes al 10% del DTF EA, liquidados y capitalizados diariamente sobre el saldo total de la cuenta; dichos rendimientos serán reintegrados mensualmente a la Dirección General de Crédito Público y Tesoro Nacional en la cuenta número 61011094 con el código de portafolio 481 Agencia Nacional de Tierras del Banco de la República dentro de los cinco (5) días hábiles de cada mes hasta la terminación del convenio (…)”, es preciso concluir que esta obligación se cumplió, considerando que DURANTE LA EJECUCIÓN DEL CONVENIO, los rendimientos financieros completaron un valor total de CIENTO TRECE MILLONES CIENTO CUARENTA Y CUATRO MIL CIENTO OCHENTA Y SIETE PESOS ($113.144.187) (Ver Anexo No. 6, los cuales fueron reintegrados por IDEA a la Dirección General de Crédito Público y Tesoro Nacional, según se evidencia en el Informe Final de Supervisión (Ver Anexo No. 8), suscrito por el entonces supervisor del convenio Felipe Espinosa Camacho, de fecha 19 de mayo de 2021, y que además se soporta en los informes mes a mes que remitió IDEA a la Agencia Nacional de Tierras, en los que se evidencian los reintegros de los rendimientos generados durante la ejecución del Convenio No. 653.
De igual forma, los rendimientos financieros acumulados desde enero de 2021, rango de fecha en cual el Convenio 653 de 2017 se encuentra FINALIZADO, suman un total de DIECISIETE MILLONES SETECIENTOS OCHENTA Y SIETE MIL CUATROCIENTOS VEINTICUATRO PESOS M/L. ($17.787.424,00), valor soportado en Estado de Cuenta anexo con fecha de corte 31 de marzo de 2023.
Es relevante señalar que el Convenio 653 de 2017 se encuentra en etapa de liquidación conforme a los plazos otorgados por la Ley  , de acuerdo con lo establecido por el Grupo Interno de Trabajo para la Gestión Contractual de la ANT, razón por la cual aún hay recursos, en los valores indicados anteriormente, que no han sido reintegrados a la Dirección General de Crédito Público y Tesoro Nacional. Esto último encuentra su fundamento en lo señalado por el Consejo de Estado, Sala de lo Contencioso Administrativo, Sección Tercera, en Sentencia del 20 de septiembre de 2007, Exp. No. 16.37: “la liquidación del contrato es una actuación administrativa posterior a su terminación normal o anormal, cuyo objeto es el de definir si existen prestaciones, obligaciones o derechos a cargo de las partes, hacer un balance de las cuentas y proceder a las reclamaciones, ajustes y reconocimientos a que haya lugar, para así dar finiquito y paz y salvo a la relación negocial” (negritas fuera de texto original). En ese sentido, a través de la liquidación del convenio se realiza un balance general de lo que fue la ejecución técnica, financiera y administrativa, y por tal razón es el acto donde se indican las situaciones presentadas durante la ejecución del convenio, dejando evidencia definitiva de los valores que se deben reintegrar a la Dirección General de Crédito Público y Tesoro Nacional.
•	CONVENIO 951 DE 2017 PNUD
I.	La Subdirección de Planeación Operativa indica que al respecto que el aporte inicial por parte de la ANT al Convenio correspondía a $35.000.000.000, es importante mencionar que éste ha presentado a corte 31 de diciembre de 2022, dos (2) adiciones de recursos presentadas en la vigencia 2022, por tanto, los aportes en pesos por parte de la ANT corresponden a $46.341.661.087 como relaciona la tabla No 1. 
Tabla 1 Recursos Aportados por parte de la ANT al PNUD
ENTIDAD	VALOR INICIAL	ADICIÓN DE RECURSOS No. 1 (Enmienda 8 febrero 2022)	ADICIÓN DE RECURSOS No 2 (Enmienda 9 agosto 2022)	TOTAL
RECURSOS ANT	$35.000.000.000	$ 8.641.661.087	$2.700.000.000	$46.341.661.087
Fuente: SPO 2023
Desembolsos 
Con corte al 31 de diciembre del 2022 por parte de la ANT se realizaron de manera acumulada al convenio, 8 de 8 desembolsos al Programa de las Naciones Unidas para el Desarrollo (PNUD), que en total suman CUARENTA Y SEIS MIL TRESCIENTOS CUARENTA Y UN MILLONES SEISCIENTOS SESENTA Y UN MIL OCHENTA Y SIETE PESOS ($46.341.661.087) correspondientes al 100% de los recursos a aportar por parte de la ANT.
Tabla 2 Desembolsos del convenio ANT al PNUD
 No.	FECHA DEL DEPÓSITO	VALOR
1	octubre-17	$ 5.000.000.000
2	noviembre-17	$ 9.000.000.000
3	enero-18	$ 11.000.000.000
4	febrero -19	$ 5.000.000.000
5	septiembre-19	$ 5.000.000.000
6	marzo-2022	$ 5.185.000.000
7	mayo -2022	$ 3.456.661.087
8	septiembre 2022	$ 2.700.000.000
	TOTAL 	$ 46.341.661.087
Fuente: SPO 2023 reporte SIIF Nación
La tabla No. 2 relaciona de acuerdo con el reporte de SIIF Nación la fecha y valor desembolsado al socio Como se puede evidenciar en las carpetas anexas de denominadas “3. Orden de pagos convenio 951 de 2017 ANT PNUD” la cual contiene las 8 órdenes de pago para el desembolso del convenio; a su vez la carpeta denominada “4. Relación de pagos” contiene los reportes de SIIF Nación de los 8 desembolsos realizados por parte de la ANT al PNUD.  Los desembolsos fueron autorizados por parte del supervisor(a) del convenio previo visto bueno de los requisitos para los mismos. Ahora bien, en la vigencia 2022 se realizaron 3 desembolsos los cuales suman $11.341.661.087 como relaciona la CGR. (…)”
Análisis de respuesta
Al revisar algunas comunicaciones de solicitud de los informes de ejecución y seguimiento a la liquidación del convenio, por parte de los supervisores, anexas a la respuesta de la observación, se constata gestión por parte de la entidad; no obstante, no se evidencia avance en la legalización del Convenio 943 de 2019 y el Convenio 653 de 2017; así mismo se reitera, que los valores no legalizados afectan la razonabilidad de los estados financieros y, tal como se manifiesta en el hallazgo, los informes de ejecución no son garantía suficiente para reconocer el gasto; la entidad argumenta que la responsabilidad es compartida con el cooperante y la ANT, por lo tanto, la CGR ratifica la observación y elimina la incidencia disciplinaria, por tratarse de situaciones observadas en vigencias anteriores; se configura como hallazgo administrativo.</t>
    </r>
  </si>
  <si>
    <r>
      <rPr>
        <b/>
        <sz val="11"/>
        <rFont val="Arial"/>
        <family val="2"/>
      </rPr>
      <t xml:space="preserve">Hallazgo 2.  Inventarios. </t>
    </r>
    <r>
      <rPr>
        <sz val="11"/>
        <rFont val="Arial"/>
        <family val="2"/>
      </rPr>
      <t xml:space="preserve"> La CGR evidenció incumplimiento del procedimiento ACCTI-P-010 Versión 3 “Compra Directa de Predios” y la incorrecta aplicación del Manual de Política Contable, al realizar la verificación del auxiliar contable de la cuenta de inventario, el listado de predios ingresados al Fondo de Tierras y los expedientes de la muestra seleccionada de compra directa de bienes, y detectó que se registraron contablemente en la cuenta “1510 Terrenos”, predios que al cierre de la vigencia 2022 no eran propiedad de la ANT, toda vez que aún no contaban con el  registro en el Certificado de Instrumentos Públicos (ORIP) que garantizara la titularidad del predio, ni acta de recibo material del bien, razón por la cual no se habían incluido en el Inventario del Fondo de Tierras, como se aprecia en el siguiente cuadro: 
Tabla No. 4. Predios registrados contablemente en el inventario sin ingreso al inventario del Fondo de Tierras
No.	PREDIO	MATRICULA INMOBILIA-RIA	VALOR	REGISTRO CONTABLE	FECHA REGISTRO CONTABLE	FECHA ANOTACION REGISTRO ORIP	FECHA DE INGRESO AL INVENTARIO DEL FONDO
1	EL TAMBO	103-4586	$ 1.754.898.430	43593	28/12/2022	-	31/01/2023
2	SAN ANTONIO	132-280	$ 877.761.080	43434	28/12/2022	-	10/02/2023
3	SAN ANTONIO	132-296	$ 421.255.900	43433	28/12/2022	-	10/02/2023
4	LUCITANIA	234-276	$ 6.805.623.967	43552	28/12/2022	10/01/2023	18/01/2023
TOTAL 	$ 9.859.539.377	
Elaboró: Equipo Auditor 	Fuente: Libro Auxiliar Cuenta 1510 Inventarios
Nota: Para los predios San Antonio, el Certificado de Tradición de la ORIP aportado por la entidad de fecha 21/12/2022 registra la última anotación de fecha 19/12/2022, registrando la Oferta de Compra por parte de la ANT. 
Para el predio el Tambo, el Certificado de Tradición de la ORIP aportado por la entidad de fecha 12/01/2023 registra la última anotación de fecha 26/12/2022, registrando la Oferta de Compra por parte de la ANT. 
Lo anterior se presenta por omisión de los lineamientos de las Normas Internacionales de Información Financiera, por parte de la Subdirección Administrativa y Financiera, lo que genera una incorrección material cuantitativa y sobreestima la cuenta de inventarios en cuantía de $9.859.539.377, situación que afecta la razonabilidad de los estados financieros al no reflejar la realidad económica de la entidad.
Hallazgo administrativo con presunta connotación disciplinaria Ley 1952 de 2019 en sus artículos 25 y 70. 
Respuesta de la entidad
La ANT da respuesta a la observación según oficio 20236007835741 de fecha 15 de mayo de 2023, así:
“Con base al expediente registrado del denominado predio LUCITANIA con matrícula inmobiliaria 234-276 ubicado en el municipio de Puerto Gaitán, departamento del Meta, la Dirección de Acceso a Tierras da respuesta a la observación, en el sentido de aclarar que la adquisición de este predio no se realizó con el procedimiento ACCTI-P010 Versión 3 - ADQUISICION DE PREDIOS, del proceso ACCESO A LA PROPIEDAD DE LA TIERRA Y LOS TERRITORIOS de fecha 17/12/2021,  sino por el procedimiento ACCTI-P-010-COMPRA DIRECTA DE PREDIOS Versión 4, del proceso ACCESO A LA PROPIEDAD DE LA TIERRA Y LOS TERRITORIOS de fecha 1/12/2022. 
En documentos anexos envía Procedimiento ACCTI-P010-COMPRA DIRECTA DE PREDIOS Versión 4, del proceso ACCESO A LA PROPIEDAD DE LA TIERRA Y LOS TERRITORIOS de fecha 1/12/2022 y forma ACCTI-F-023-Control de avalúo de fecha 21/03/2021. 
La Agencia Nacional de Tierras realizó las adquisiciones de los predios mencionados de conformidad con lo establecido en el procedimiento ACCTI-P-010 Versión 4 Compra Directa de Predios, cuya fecha de actualización fue del 1 de diciembre de 2022; razón por la cual nuevamente reiteramos que la versión No. 4 de este procedimiento fue la que se presentó al equipo auditor en la prueba de recorrido realizada el día 26 de abril del presente año, el cual indica: 
Numeral 9: “Otorgamiento de la escritura pública e inscripción en la ORIP” 
• Elaborar minuta de escritura pública de compraventa. 
• Enviar a la notaría la minuta para su revisión. 
• Solicitar al propietario el pago del impuesto de registro y de los derechos de registro. 
• Radicar en la ORIP la escritura pública firmada. 
Para los casos en donde la entidad de derecho público, ofertante del predio, tenga procedimientos y normas especiales, se hará uso de esas normas con el propósito de agilizar las compras. Para ello, solo bastará el acto administrativo de transferencia o documento equivalente. 
Por lo anterior se informa que el registro contable en la cuenta “1510 Terrenos”, se efectuó con base en las escrituras públicas que fueron suscritas durante la vigencia 2022, lo cual indica que no existe un incumplimiento al procedimiento para el registro de los predios en mención (…)
(…) De acuerdo con el numeral 11 del procedimiento ACCTI-P- 010 Versión 4 el ingreso del predio al Fondo de Tierras para la Reforma Rural Integral se realizará posterior a la radicación de los documentos para gestionar el pago, así: 
“…Ingresar el predio al Fondo de Tierras para la Reforma Rural Integral 
Recibido materialmente el predio, la Dirección de Acceso a Tierras le solicita a la Subdirección de Administración de Tierras de la Nación, el ingreso del predio al Fondo de Tierras para la Reforma Rural Integral…”
Análisis de respuesta 
De acuerdo con la respuesta dada por la entidad, la CGR ratifica que se aplicó el procedimiento incorrecto al proceso, toda vez que, al inicio de la compra de los predios en mención, el procedimiento vigente era el ACCTI-P- 010 Versión 3; sin embargo, para los dos procedimientos el desarrollo es claro en cuanto a la inclusión de los predios al Inventario de Tierras.
Así mismo se evidencia el incumpliendo de la entidad con el procedimiento aplicado ACCTI-P- 010 Versión 4, el cual establece en el numeral 11 “Ingresar el predio al Fondo de Tierras para la Reforma Rural Integral. Recibido materialmente el predio, la Dirección de Acceso a Tierras le solicita a la Subdirección de Administración de Tierras de la Nación, el ingreso del predio al Fondo de Tierras para la Reforma Rural Integral.”
No obstante, la entidad realizó el registro contable en la cuenta 1510 Inventarios, sin que los predios se hubiesen ingresado al Inventario del Fondo de Tierras, lo que genera una incorrección material cuantitativa y sobreestima los activos en la cuenta de inventarios en cuantía de $ 9.859.539.377.
Por lo anterior la observación se mantiene y se configura como hallazgo administrativo con presunta incidencia disciplinaria Ley 1952 de 2019 en sus artículos 25 y 70. </t>
    </r>
  </si>
  <si>
    <r>
      <rPr>
        <b/>
        <sz val="11"/>
        <rFont val="Arial"/>
        <family val="2"/>
      </rPr>
      <t xml:space="preserve">Hallazgo 3.  Registro Contable de cuentas por pagar. </t>
    </r>
    <r>
      <rPr>
        <sz val="11"/>
        <rFont val="Arial"/>
        <family val="2"/>
      </rPr>
      <t xml:space="preserve"> En revisión de los expedientes correspondientes a Inventarios, la CGR evidenció que durante la vigencia 2022, la Agencia Nacional de Tierras adquirió dos predios denominados SAN ANTONIO, identificados con matrículas inmobiliarias 132-280 y 132-296, por valor de $ 877.761.080 y $142.001.280 respectivamente, ubicados en el municipio Santander de Quilichao en el departamento del Cauca; y se identificó que se reconocieron contablemente afectando las cuentas de inventarios y cuentas por pagar, debiendo ser constituida una reserva presupuestal; como se aprecia en el siguiente cuadro: 
Tabla No.  5. Trazabilidad compra de predios San Antonio
PREDIO	MATRICULA INMOBILIARIA	REGISTRO CONTABLE	ACTA DE RECIBO MATERIAL DEL BIEN	INGRESO AL INVENTARIO DE TIERRAS	REGISTRO DE ORIP
SAN ANTONIO 	132-280	26/12/2022	7/02/2023	13/02/2023	11/01/2023
SAN ANTONIO 	132-296	26/12/2022	6/02/2023	13/02/2023	NO APORTA*
* El ultimo Certificado de Libertad y Tradición aportado en el expediente de fecha de expedición 21/12/2022, registra la última anotación el día 19/12/2022 "Oferta de compra" a nombre de la ANT.
Fuente: Expediente de compra                                                                                             Elaboró: Equipo Auditor
Lo anterior se presentó porque la Subdirección Administrativa y Financiera, por deficiencias en la aplicación de la política contable para el tratamiento de las cuentas por pagar que cita: “Los bienes y servicios que hayan sido recibidos durante la vigencia y que no alcancen a quedar pagados dentro de los plazos previstos en la circular de cierre contable y financiero que emita anualmente el director de la entidad son constituidos como cuentas por pagar. En todo caso, las cuentas que se constituyan presupuestalmente como cuentas por pagar, se radican en la Subdirección Administrativa y Financiera –Contabilidad para su respectivo reconocimiento en los estados financieros de la entidad.”
De igual forma, no se contemplaron las características fundamentales de la información contable como lo es Relevancia y Representación Fiel de acuerdo con el marco contable, sobre el cual se fijan las políticas contables específicas, para el Reconocimiento, Medición, Revelación y Presentación de hechos económicos.
Por consiguiente, se afecta la razonabilidad de los Estados Financieros en las cuentas de balance, y se presenta una incorrección cuantitativa no material, sobreestimando la cuenta 2401 - Cuentas por pagar en cuantía de $1.019.762.360.
Hallazgo administrativo. 
Respuesta de la entidad
La ANT en su respuesta según oficio 20236007835741 de fecha 15 de mayo de 2023, manifiesta que: 
“La Agencia Nacional de Tierras realizó la constitución de las cuentas por pagar de la compra de los predios denominados SAN ANTONIO, identificados con matrículas inmobiliarias 132-280 y 132-296, por valor de $ 877.761.080 y $142.001.280, de acuerdo a lo establecido en el procedimiento ACCTI-P- 010 Versión 4 - ADQUISICION DE PREDIOS, procedimiento que se encontraba vigente al momento de la constitución de las cuentas por pagar, del proceso ACCESO A LA PROPIEDAD DE LA TIERRA Y LOS TERRENOS, en cuyo numeral 9 (…)
(…) Por lo anterior, se informa que al momento de la constitución de las cuentas por pagar la Entidad contaba con el soporte de la Escritura pública Numero 7365 correspondiente a la matricula inmobiliaria N°132-280 de fecha 22 de diciembre de 2022, la cual indica en su literal B “COMPRADOR: XXX , en representación de la AGENCIA NACIONAL DE TIERRAS”. 
De acuerdo con el numeral 11 del procedimiento ACCTI-P- 010 Versión 4, el ingreso de los predios al Fondo de Tierras para la Reforma Rural Integral se realizará posterior a la radicación de los documentos para gestionar el pago, (…) 
(…) Conforme lo expuesto, se solicita de la manera más atenta reconsiderar la observación y su incidencia a la luz del procedimiento vigente para la constitución de la reserva.”
Análisis de respuesta 
Analizada la respuesta dada por la entidad, la CGR, ratifica que la constitución de la cuenta por pagar no está acorde con lo señalado en el Manual de Política Contable ya que, si bien existía Escritura Pública a nombre de la ANT, esta no es un documento que valide la propiedad del predio, por consiguiente, no es viable que se realice un registro contable afectando la cuenta del inventario y generando una cuenta por pagar; siendo que esta debió ser constituida como Reserva presupuestal.
Es importante aclarar que la entidad justifica que, para esta adquisición de predios, se aplicó el procedimiento ACCTI-P- 010 Versión 4, mismo que estaba vigente a partir del 01 de diciembre del 2022, y el proceso de compra de estos predios se inició en el año 2021, por lo tanto, el único procedimiento vigente y aplicable era ACCTI-P- 010 Versión 3.
Por lo tanto, para la CGR no es de aceptación la respuesta dada por la entidad y mantiene la observación reiterando una incorrección no material de sobreestimación de la cuenta 2101 - Cuentas por pagar 2401, en cuantía de $1.019.762.360, configurándola como Hallazgo Administrativo.</t>
    </r>
  </si>
  <si>
    <r>
      <t xml:space="preserve">Socializar los lineamientos establecidos para el pago de predios con el objeto de informar,  brindar claridad en los tiempos demandados para los tramites y la documentación requerida conforme al manual de políticas contables de la entidad.
</t>
    </r>
    <r>
      <rPr>
        <sz val="11"/>
        <color rgb="FFFF0000"/>
        <rFont val="Arial"/>
        <family val="2"/>
      </rPr>
      <t xml:space="preserve">
</t>
    </r>
    <r>
      <rPr>
        <sz val="11"/>
        <rFont val="Arial"/>
        <family val="2"/>
      </rPr>
      <t xml:space="preserve">
</t>
    </r>
  </si>
  <si>
    <r>
      <rPr>
        <b/>
        <sz val="11"/>
        <rFont val="Arial"/>
        <family val="2"/>
      </rPr>
      <t>Hallazgo 4.  Avalúo Bienes Patrimoniales.</t>
    </r>
    <r>
      <rPr>
        <sz val="11"/>
        <rFont val="Arial"/>
        <family val="2"/>
      </rPr>
      <t xml:space="preserve">  Evaluada la conciliación de saldos, realizada por la ANT, para la subcuenta 151002 Inventarios – Terrenos, entre la información registrada por contabilidad y la registrada por el Fondo Nacional de Tierras a diciembre 31 de 2022, se evidenció que fueron incorporados al patrimonio de la ANT, un total de 252 predios adjudicables, mediante diferentes resoluciones con valor cero (0), teniendo en cuenta que al incorporasen los bienes al inventario se convierten en bienes fiscales patrimoniales. 
Lo anterior, por ausencia de un procedimiento coordinado por la Dirección de Acceso a Tierras para el trámite de legalización y avalúo de estos predios, generando una incorrección no material cualitativa, debido a que impide establecer la cuantía que afecta la subcuenta 151002 Inventarios – Terrenos, afectando de forma significativa la razonabilidad de los estados financieros al corte 31 de diciembre de 2022. 
Hallazgo administrativo.
Respuesta de la entidad 
Según oficio 20236007849051 de fecha 16 de mayo de 2024, la entidad manifiesta que:
“Es necesario mencionar que los predios que se encuentran con valor cero, que han sido incorporados al inventario de bienes del Fondo de Tierras para la Reforma Rural Integral como resultado del proceso de integración al patrimonio, los mismos no se lograron cuantificar ni por su costo de adquisición ni por el avalúo catastral.
En efecto, en el momento en que se adelanta el proceso de integración de bienes fiscales patrimoniales, se realiza la consulta en el Instituto Geográfico Agustín Codazzi - IGAC y Catastros Descentralizados, con el fin de conocer el valor catastral del predio, identificando que, en la mayoría de los casos, el predio no registra en las bases catastrales de estas entidades, lo que impide tomar este valor para registrarlo en el inventario de bienes del Fondo de Tierras. Sumado a lo anterior, se pone en consideración que el ente rector catastral se encuentra adelantando el proceso de descentralización, dificultando acceder a la información requerida de manera inmediata.
Es necesario indicar que el predio debe incorporarse al inventario de bienes del Fondo de Tierras, debido a que jurídicamente la titularidad que registra ante la Oficina de Instrumentos Públicos correspondiente recae en la Entidad; situación que obliga a registrarlo en el inventario por ser de propiedad de la Agencia Nacional de Tierras.”
Análisis de respuesta 
La CGR ratifica la observación planteada, teniendo en cuenta que los bienes fiscales patrimoniales incluidos en el inventario del Fondo de Tierras y reflejados en la conciliación, con valor cero $0, afectan la contabilidad, toda vez que el valor del Inventario, revelado en los estados financieros, no corresponde a la realidad total de los predios patrimoniales de propiedad de la Agencia; la CGR no acepta la respuesta dada por la entidad, ya que a pesar de que como lo manifiesta en su respuesta “no se lograron cuantificar ni por su costo de adquisición ni por el avaluó catastral”, existen otros mecanismos que determinen el avaluó de estos bienes patrimoniales. 
Por lo anterior, la observación se mantiene y se configura como hallazgo administrativo. </t>
    </r>
  </si>
  <si>
    <r>
      <rPr>
        <b/>
        <sz val="11"/>
        <rFont val="Arial"/>
        <family val="2"/>
      </rPr>
      <t xml:space="preserve">Hallazgo 5.  Notas a los Estados Financieros.  </t>
    </r>
    <r>
      <rPr>
        <sz val="11"/>
        <rFont val="Arial"/>
        <family val="2"/>
      </rPr>
      <t xml:space="preserve">Al evaluar las notas a los estados financieros, la CGR evidenció que la Nota 7 CUENTAS POR COBRAR y la Nota 16 RECURSOS ENTREGADOS EN ADMINISTRACION, revelan la sumatoria de los rubros, la cual, en el Estado de Situación Financiera se clasificó en Activo Corriente y Activo No Corriente; sin embargo, no discriminan los valores ni proporcionan la información detallada de dicha clasificación, por consiguiente, no da claridad de las cifras y deja vacíos de interpretación.
Así mismo, la nota 9 sobre INVENTARIOS, detalla el componente del mismo con cifras que revelan predios ingresados contablemente al inventario durante el mes de diciembre, pero integrados al Fondo de Tierras en la vigencia siguiente, teniendo en cuenta que al cierre de la vigencia 2022 no estaban registrados a nombre de la ANT.
Lo anterior, denota deficiencias en la elaboración y revisión de las notas a los estados financieros, por parte de la Subdirección Administrativa y Financiera, por cuanto no cumplen con la finalidad de precisar, aclarar o explicar las cifras reportadas en los estados financieros, por consiguiente, no brindan los elementos necesarios para que los usuarios de la información puedan comprender claramente y sean de utilidad en la interpretación correcta de la información contable; generando una incorreción material cualitativa de revelación.
Hallazgo Administrativo.
Respuesta de la entidad
La ANT manifiesta en su respuesta es:
“Al respecto, la Subdirección Administrativa y Financiera refiere que las notas a los estados financieros realizadas por la Agencia Nacional de Tierras se elaboraron de conformidad con el Marco conceptual para la preparación y presentación de Información Financiera de las Entidades de Gobierno en su Versión 2015.03. 
Es importante resaltar que en la Nota 7 CUENTAS POR COBRAR y la Nota 16 RECURSOS ENTREGADOS EN ADMINISTRACION, la entidad presentó de manera detallada y desagregada, por cada uno de los terceros que conforman las partidas de los estados financieros, con la información relevante que permite dar a conocer la realidad económica de la entidad, sin embargo, dentro de esta descripción no se nombró la clasificación de corriente y no corriente, lo cual no genera deficiencias en la elaboración y presentación de las notas a los estados financieros, de acuerdo a lo establecido en la Resolución 182 de 2017(…)
(…) De lo anterior, se colige que la clasificación solicitada por parte del Equipo Auditor (corriente y no corriente), no corresponde a lo señalado por parte de la Contaduría respecto de las notas contables, sin perjuicio de lo anterior, la Entidad tendrá en cuenta la recomendación realizada por el equipo auditor, para la elaboración de las notas a los estados financieros de las siguientes vigencias como buena práctica advertida en la auditoría sin que sea mandatorio por parte de la Contaduría General de la Nación.
Con relación a la observación de la nota 9 sobre INVENTARIOS, la Agencia Nacional de Tierras, realizo el ingreso contable a la cuenta de inventarios de conformidad con lo establecido en el numeral 11 del procedimiento ACCTI-P- 010 Versión 4, el cual establece que el ingreso del predio al Fondo de Tierras para la Reforma Rural Integral se realizará posterior a la radicación de los documentos para gestionar el pago (…)
(…) De tal suerte que, al ingresarse a la cuenta respectiva de Inventarios, no se hace necesario incluir tal información en detalle de la nota contable, tal información por lo que muy amablemente solicitamos se dé por superada la observación, atendiendo la normativa aplicable y el procedimiento vigente.
Análisis de respuesta 
Una vez analizada la respuesta dada por la entidad, según oficio 20236007835741 de fecha 15 de mayo de 2023, la CRG ratifica que el objetivo principal de las Notas a los Estados Financieros, es dar claridad a la información revelada en los mismos, de tal manera que al no detallar los rubros clasificados en la misma forma que se presentan, no es entendible para el usuario de la información; tal como lo cita la entidad en su respuesta, en el artículo 2.2 de la Resolución 182 de 2017, la clasificación de activo corriente y no corriente, puede afectar el valor del deterioro de los activos, por lo tanto es importante explicar detalladamente a que corresponde dicha clasificación.
Además, en la cuenta de Inventarios 1510, revelan información de predios adquiridos durante la vigencia 2022, los cuales al cierre, aún no habían culminado el proceso de compra, sin revelar esta información en las notas y adicionalmente como lo citan en la respuesta, “el ingreso contable a la cuenta de inventarios de conformidad con lo establecido en el numeral 11 del procedimiento ACCTI-P- 010 Versión 4, el cual establece que el ingreso del predio al Fondo de Tierras para la Reforma Rural Integral se realizará posterior a la radicación de los documentos para gestionar el pago así: 
“…Ingresar el predio al Fondo de Tierras para la Reforma Rural Integral
Recibido materialmente el predio, la Dirección de Acceso a Tierras le solicita a la Subdirección de Administración de Tierras de la Nación, el ingreso del predio al Fondo de Tierras para la Reforma Rural Integral…”; de esta manera están incumpliendo el procedimiento, al incluir en el inventario predios que no eran propiedad de la agencia, sobrestimando la cuenta de Inventarios, como se relacionó en las observaciones comunicadas y configuradas como hallazgos.
De acuerdo a lo anterior, se mantiene la observación y se configura como hallazgo administrativo. </t>
    </r>
  </si>
  <si>
    <r>
      <rPr>
        <b/>
        <sz val="11"/>
        <rFont val="Arial"/>
        <family val="2"/>
      </rPr>
      <t xml:space="preserve">Hallazgo 6.  Pagos sin soporte de cuenta de cobro.  </t>
    </r>
    <r>
      <rPr>
        <sz val="11"/>
        <rFont val="Arial"/>
        <family val="2"/>
      </rPr>
      <t>La CGR evidenció que la ANT realizó pagos de contratos y legalizaciones de convenios, sin el cumplimiento del radicado de la cuenta de cobro, factura o documento equivalente, que soporten adecuadamente la prestación del servicio u obtención de bienes, como se relaciona en la siguiente tabla:
Tabla No. 6. Relación Contratos sin Soporte de Cobro
CONTRATO	TIPO DE CONTRATO	CONTRATISTA	MODALIDAD	VALOR TOTAL DEL CONTRATO
ANT CA-2022-1387	Contraction Directa	CONSEJO COMUNITARIO DE LA COMUNIDAD NEGRA DE BAJO POTEDO	Convenio 	$ 1.593.750.000
ANT CDPS-2022-600	Contraction Directa	WINSTON SAAVEDRA CHACÓN	Contrato de Prestación de servicios	$ 79.200.000
ANT CA-2022-1388	Contraction Directa	CONSEJO COMUNITARIO ZAJON DE GARRAPATERO	Convenio	$ 671.000.000
 ANT CDPS-2022-962	  Contraction Directa	CARLOS DAVID BELTRAN AYALA	Contrato de Prestación de servicios	$ 51.092.944
ANT CA-2022-1386	Contraction Directa	ASOCIACION DE AUTORIDADES ARHUACAS DE LA SIERRA NEVADA ASO-CIT	Convenio 	$ 1.300.000.000
ANT-CDPS-2022-997	Contraction Directa	ALONSO ANDRES ZULUAGA SAGRE	Contrato de Prestación de servicios	$ 123.200.000
ANT-COI-2021-1326	Contraction Directa	OIM - Organización Internacional para las Migraciones	Convenio	$ 28.800.000.000
ANT CC-2021- 1332	Contraction Directa	PNUD - PROGRAMA DE LAS NACIONES UNIDAS PARA EL DESARROLLO	Convenio 	$ 5.449.060.491
TOTAL	$ 38.067.303.435
                Fuente: Bases de Datos ANT                                                            Elaboro: Equipo Auditor
Lo anterior, se presentó por deficiencias en el cumplimiento de las obligaciones de la supervisión, al avalar los respectivos pagos y/o legalización de desembolsos sin los soportes exigibles; y por incumplimiento de lo establecido en la normatividad aplicable por parte de la Subdirección Administrativa y Financiera al realizar registros sin la idoneidad del soporte, lo que genera una incorreción material cualitativa de circunstancia por incumplimiento del marco normativo.
Hallazgo administrativo.
Respuesta de la entidad 	
En atención a lo observado y teniendo en cuenta los contratos y/o convenios relacionados en la tabla del escrito de Observaciones, la ANT ratifica lo señalado en respuesta anterior frente a esta observación, respecto al cambio de incidencia, desde la Agencia se aclara que no hay lugar a presunta responsabilidad disciplinaria, en la medida que para cada uno de los pagos se presentó cobro con sus respectivos soportes, que legalizaron la adquisición del bien o servicio, de la siguiente forma:
Para el caso de los Contratos de Prestación de Servicios Profesionales y/o Apoyo a la Gestión con Persona Natural incluidos en la muestra, estos son ANT-CDPS-600-2022, ANT-CDPS-962-2022 y ANT-CDPS-997-2022, cada uno de los contratistas presentó en su momento los documentos requeridos para pago, conforme a lo consignado en los Estudios Previos de cada uno de los contratos, así: “Los pagos se efectuarán previa radicación en la Subdirección Administrativa y Financiera de: i) Informe de actividades y/o entrega de productos e Informe periódico de supervisión expedido por el supervisor del contrato por cada pago que autoriza. ii) Recibos de pago por concepto de aportes al sistema de seguridad social en salud, pensión y al sistema de riesgos laborales y aportes parafiscales si a ello hubiere lugar. iii). Factura en caso de que el contratista este sujeto al régimen responsable de IVA”.
Todos los pagos incluyen lo requerido en los estudios previos correspondientes, lo cual a su vez se refrenda en los clausulados generales de los señalados contratos, por tanto la liquidación que se hace frente a cada obligación solamente se realiza con la presentación de los documentos soporte requeridos y previa aprobación del supervisor del contrato, se anexa para cada uno de estos contratos en la carpeta compartida “Observación 5” los soportes de la liquidación que se efectúa para pago desde la plataforma SIIF Nación II, los mismos se encuentran en cada contrato en la carpeta titulada Obligaciones”.
Se precisa que, respecto a las personas naturales, la Entidad dispone del aplicativo Klic, como herramienta para el trámite de pago de los contratistas, la misma le fue presentada al equipo auditor, los pagos a su vez contienen su respectiva validación en la plataforma SECOP, producto de un flujo de aprobación que corresponde al proceso de cobro y pago, contenido en una herramienta tecnológica en donde se identifica plenamente el contratista y el supervisor que aprueba.
Sin perjuicio de lo anterior, se desprende que el informe de actividades, el cual es generado por Klic con un número único de radicación, es a su vez publicado en la plataforma SECOP, con las respectivas evidencias y el supervisor al aceptar tanto en Klic como en SECOP genera su recibido a satisfacción, que se consolida en el formato titulado “RECIBIDO A SATISFACCIÓN, INFORME DEA CTIVIDADES Y ORDEN DE PAGO CONTRATISTAS Y/OPROVEEDORES”, el cual se allega para los contratos de la muestra en los distintos períodos cobrados, siendo la connotación legal para proceder al pago y dándole incluso la publicidad respectiva.
Por las razones descritas ut supra se desvirtúan las observaciones señaladas (No. 4 y No. 5). Para su verificación se adjuntan los correos electrónicos previamente referidos.
La información mencionada anteriormente se encuentra disponible para su consulta en el link de OneDrive dispuesto por la comisión auditora.
En virtud de lo anterior damos respuesta a la información solicitada mediante Oficio radicado 2023EE0084310 y quedamos prestos a responder y suministrar cualquier información adicional.
Análisis de la respuesta
Analizada la respuesta de la Agencia Nacional de Tierras (ANT), no se desvirtúa lo evidenciado por la CGR, excepto lo relacionado con el convenio AN-CA-2022-1424, pues la entidad allegó las cuentas de cobro que respaldan los respectivos desembolsos; sin embargo, en los restantes procesos contractuales, la ANT no suministró en los términos establecidos por la CGR (en las respuestas iniciales a las observaciones comunicadas y en las reiteraciones de solicitud de información), los documentos que soporten la legalización de la adquisición del bien o servicio, por deficiencias en el control de calidad en el envío de información a las respuestas, lo que genero reprocesos en el desarrollo del trabajo auditor; por lo tanto, se valida como hallazgo administrativo y se retira la incidencia disciplinaria y otra indecencia.</t>
    </r>
  </si>
  <si>
    <r>
      <rPr>
        <b/>
        <sz val="11"/>
        <rFont val="Arial"/>
        <family val="2"/>
      </rPr>
      <t xml:space="preserve">Hallazgo 7.  Compra de predios.  </t>
    </r>
    <r>
      <rPr>
        <sz val="11"/>
        <rFont val="Arial"/>
        <family val="2"/>
      </rPr>
      <t xml:space="preserve">De la revisión documental efectuada por la CGR, al expediente del predio Parcela 5 Numero de matrícula inmobiliaria 254-14349, ubicado en el municipio de Mallama departamento de Nariño, se evidenció que no se cumplió con el procedimiento ACCTI-P-010 Compra Directa de Predios; toda vez que se presentó oferta de compra del bien inmueble bajo radicado 20225001593601 de fecha 07 de diciembre de 2022 (desarrollo de procedimiento numeral 25), sin tener la viabilidad jurídica (desarrollo del procedimiento numeral 24) previa a la presentación de dicha oferta tal como lo establece el procedimiento citado.
Adicionalmente, se constituyó una reserva presupuestal por valor de $1.066.241.260 justificada así: “Se recurre a reserva presupuestal dado que se emite resolución de aclaración de reas N.º 20225000305936 del 12 de diciembre de 2022, quedando ejecutoriada el 13 de diciembre de 2022 se solicita registro el día 14 de diciembre en vista que la oficina de registro de instrumentos públicos de Mallama Nariño trabaja hasta el día 29 de diciembre, los términos de registro son de 10 días hábiles esta ORIP retoma actividades el día 09 de enero de 2023, solo hasta esa fecha esta ORIP emitirá el respectivo registro posterior mente se agendara firma de escritura pública de compra una vez registrada la compra a favor de la ANT, se agendara diligencia de recibo y entrega material a la  comunidad beneficiaria del predio, y suscrita actas de entrega se solicitara certificado de ingreso al Fondo de Tierras y posterior radicación de cuenta de cobro.”.
Situación que no es procedente para la constitución de la reserva, si se tiene en cuenta que no se cumplieron con las etapas establecidas en el procedimiento ACCTI-P-010 Versión 3 Compra Directa de Predios: 24. Expedir concepto de viabilidad jurídica, 25. Presentar oferta de compra, 32. Elaborar minuta y protocolización de la compra; por lo tanto, no se refrenda esta reserva.
Lo anterior genera una incorrección no material de desviación de control y da ocasión a la sobreestimación de las reservas presupuestales en el rubro C1704-1100-19-0-1704029-02, por valor de $1.066.241.260, e incertidumbre en la información de la base de datos de predios adquiridos durante la vigencia 2022. 
Hallazgo administrativo.
Respuesta de la entidad 
La ANT justifica en su respuesta de acuerdo al oficio 20236007835741 de fecha 15 de mayo de 2023, lo siguiente:
“Al respecto sea lo primero manifestar que el proceso de compra de predios de la Dirección de Asuntos Étnicos de la Agencia Nacional de Tierras se realiza bajo el denominado Procedimiento: COMPRA DIRECTA DE PREDIOS Y/O MEJORAS CON DESTINO A LAS COMUNIDADES ÉTNICAS; Actividad: ADQUISICIÓN DE PREDIOS; Proceso: ACCESO A LA PROPIEDAD DE LA TIERRA Y LOS TERRITORIOS; Código: ACCTI-P-021, Versión: 3, Fecha: 7/07/2022; (…) 
	(...) En atención a la observación presentada es preciso indicar que en el expediente de compra remitido a la auditoría del predio denominado Parcela 5 identificado con matrícula inmobiliaria No 254-14349, conforme el procedimiento de compra directa ACCTI-P-010 V3 de 17/12/2021, se encuentra: 
4. DESARROLLO DEL PROCEDIMIENTO
	• No 10 Evaluar la viabilidad jurídica a la oferta de compra: La Oficina Jurídica procede a efectuar la revisión del expediente y emitir concepto de viabilidad jurídica de compra del predio o mejora (positivo o negativo), mediante memorando. 
Encontrándose este a folios 338 al 348 concepto de viabilidad jurídica. 
	• No 12 Presentar la oferta de compra: El abogado asignado debe elaborar la oferta de compra del predio y/o mejora, acompañada del avalúo comercial realizado y del concepto de control de calidad de dicho avalúo y se envía el oficio radicado en ORFEO. 
Encontrándose este a folios 323 al 329 oferta de compra realizada al propietario del predio. 
Así mismo, se hallan relacionados en la lista de chequeo incluida en el expediente, no obstante, lo anterior, se remite como archivos adjuntos los documentos antes referidos. (…)
(…) En lo pertinente a la constitución de la reserva presupuestal por valor de $1.066.241.260, la Subdirección Administrativa y Financiera ratifica que la misma está constituida correctamente, teniendo en cuenta que la decisión se soporta en el procedimiento que para la fecha es el vigente para la Dirección de Asuntos Étnicos, es decir el ACCTI-P-021 Versión 3, tal y como lo explican al dar respuesta a esta observación y donde se indica adicionalmente que la viabilidad jurídica existía previa a la presentación de dicha oferta; por lo tanto, la reserva presupuestal se constituyó atendiendo los procedimientos establecidos, que cumplen con las condiciones para que se pueda constituir la misma .
En este sentido, no se genera ninguna sobreestimación de las reservas presupuestales, como tampoco se genera incertidumbre en la información de la base de datos de predios adquiridos durante la vigencia, pues se cumplió con el procedimiento vigente, lo que indica que la reserva presupuestal fue asimismo constituida correctamente.”
Análisis de respuesta
Es de resaltar que si bien, la entidad manifiesta que el procedimiento aplicado para la adquisición del predio PARCELA 5, corresponde al procedimiento ACCTI-P-021 COMPRA DIRECTA DE PREDIOS Y/O MEJORAS CON DESTINO A LAS COMUNIDADES ÉTNICAS, esté, igual que el procedimiento ACCTI-P-010 Compra Directa de Predios, establece en el desarrollo que, antes de realizar la oferta de compra por parte de la entidad (numeral 12), se debe realizar la evaluación de la viabilidad jurídica (numeral 10), misma que fue expedida el 02 de noviembre del 2022 y observa explícitamente lo siguiente:
(…) Sin perjuicio de lo anteriormente expuesto, esta oficina se permite formular la siguiente recomendación:
- Como quiera que, de acuerdo con el levantamiento topográfico del predio, el área resultante no concuerda con la registrada en catastro y en el registro, resulta necesario proceder con el trámite de aclaración de área, teniendo como fundamento la Resolución IGAC 1101 SNR 1134 del 31 de diciembre de 2020 y lo instruido en la Circular 25 de 2021 de la ANT.
- En el informe de visita de caracterización agroambiental se resalta la existencia de unos arrendatarios o aparceros sobre el predio, por lo que se recomienda al área encargada adoptar todas las medidas que se estimen pertinentes para garantizar que la entrega del inmueble a la ANT se haga libre de cualquier ocupante o tenedor.
- Teniendo en cuenta que la servidumbre de Oleoducto a favor de Ecopetrol, identificada en el informe de visita agronómica, no se observa registrada en folio de matrícula inmobiliaria del predio objeto de compra o en el predio de mayor extensión del que proviene, se recomienda formalizar dicho gravamen en la misma escritura de compraventa o que una vez se adquiere he ingrese al fondo de tierras se realice la formalización de la respectiva servidumbre mediante la aplicación de lo previsto en la Resolución 8700 de 2020, coordinándose para ello con la Subdirección de Administración de Tierras de la Nación.
- Por tratarse de una compra con destino a una comunidad que aduce la existencia de un título colonial no clarificado, se recomienda tener en cuenta lo indicado por esta Oficina en el concepto con radicado 20211030123293.
En lo referente a la constitución de la reserva presupuestal, la CGR manifiesta que no es viable la creación de esta, debido a que al cierre fiscal 2022, el proceso de compra del predio se encontraba aun en clarificación de área, sin haberse firmado la escritura de compraventa a nombre de la ANT. 
La entidad incumplió lo establecido en el procedimiento ACCTI-P-021 COMPRA DIRECTA DE PREDIOS Y/O MEJORAS CON DESTINO A LAS COMUNIDADES ÉTNICAS y presentó oferta de compra, sin tener previamente la nueva viabilidad jurídica atendiendo las recomendaciones de la anterior, para la compra del predio, lo cual altera la información relacionada en la base de datos Adquisición de predios, toda vez que a 31 de diciembre el proceso de compra no había culminado.
De acuerdo con lo anterior la observación se configura como hallazgo administrativo y se retira la connotación disciplinaria  </t>
    </r>
  </si>
  <si>
    <r>
      <rPr>
        <b/>
        <sz val="11"/>
        <rFont val="Arial"/>
        <family val="2"/>
      </rPr>
      <t xml:space="preserve">Hallazgo 8.  Gestión de pago de predios compra directa.  </t>
    </r>
    <r>
      <rPr>
        <sz val="11"/>
        <rFont val="Arial"/>
        <family val="2"/>
      </rPr>
      <t xml:space="preserve">Durante la vigencia 2022, la ANT realizo la adquisición del predio denominado LUCITANIA con matrícula inmobiliaria 234-276 ubicado en el municipio de Puerto Gaitán departamento del Meta, y el pago de este, se efectuó incumpliendo el desarrollo del procedimiento ACCTI-P-010 Versión 3 - ADQUISICION DE PREDIOS, del proceso ACCESO A LA PROPIEDAD DE LA TIERRA Y LOS TERRENOS. toda vez que, el mismo establece en el numeral 38 que, para gestionar el pago del predio, previamente se debe “Radicar mediante memorando los siguientes documentos: 
1. Certificado de Tradición y Libertad del predio donde conste la libre propiedad a favor de la Agencia Nacional de Tierras - ANT. 
2.Certificación de registro del predio ante el Fondo de Tierras para la Reforma Rural Integral.
3. Acta de recibo y entrega material del predio. 
Una vez efectuado el pago, la Subdirección Administrativa y Financiera, informará del mismo al ordenador del gasto.
Se anexan copias al expediente y se hace seguimiento del pago hasta la ejecución del mismo.
EXCEPCION: Si al cierre de cada vigencia la entidad no efectúa el pago, se deberá constituir en cuentas por pagar, anexando la escritura debidamente protocolizada. Se pagará una vez se tenga el registro en instrumentos públicos y la entrega material del predio.”
Lo anterior se evidenció en la revisión documental del expediente, efectuada por la CGR, de la mencionada compra, y se encontró que el acto administrativo de transferencia del bien inmueble “Resolución 05088”, se realizó el 26 de diciembre de 2022,  el registro presupuestal número 75922  es del 26 de diciembre de 2022, por valor de $6.805.623.967, la orden de pago presupuestal de gastos número 458412622 se formalizó el día 28 de diciembre de 2022, con estado “Pagada” y el registro contable Numero  43552  se realizó con fecha 28 de diciembre del año 2022.
Sin embargo, el control de calidad de actividades topográficas tiene fecha 29 de diciembre de 2022, el certificado de tradición y libertad, registra la última anotación el día 10 de enero del 2023, a nombre de la Agencia Nacional de Tierras, y el ingreso al inventario del Fondo de Tierras para la Reforma Rural Integral y el recibo material del bien fue realizado durante el mes de enero del 2023.
Además, no se tuvo en cuenta lo establecido en la resolución 05088 que cita... “que será pagado por la Agencia Nacional de Tierras o a su orden mediante abono (…) una vez se realice la entrega material del bien y se haya registrado este acto administrativo en el folio de matrícula inmobiliaria correspondiente a este inmueble (…)”, dado que a la fecha de pago, no se tenía el Certificado de tradición y libertad a nombre de la ANT y por consiguiente no se había realizado la entrega material del bien inmueble. 
Lo anterior, se presenta por deficiencias en la utilización del Decreto 111 y la aplicación inexacta del procedimiento descrito anteriormente, dando lugar a una ejecución presupuestal inconsistente generando un error material y sobreestimación de los compromisos en el rubro C-1704-1100-18-0-1704012-02, en cuantía de $6.805.623.967.
Hallazgo administrativo.
Respuesta de la entidad
La ANT en oficio 20236007835741 de fecha 15 de mayo de 2023da respuesta a lo observado y manifiesta que: 
“Con base al expediente registrado del denominado predio LUCITANIA con matrícula inmobiliaria 234-276 ubicado en el municipio de Puerto Gaitán, departamento del Meta, la Dirección de Acceso a Tierras de la ANT da respuesta a la observación, en el sentido de aclarar que la adquisición de este predio no se realizó con fundamento en el procedimiento ACCTI-P010 Versión 3 - ADQUISICION DE PREDIOS, del proceso ACCESO A LA PROPIEDAD DE LA TIERRA Y LOS TERRITORIOS de fecha 17/12/2021, sino por el procedimiento ACCTI-P-010-COMPRA DIRECTA DE PREDIOS Versión 4, del proceso ACCESO A LA PROPIEDAD DE LA TIERRA Y LOS TERRITORIOS de fecha 1/12/2022 (se anexa el procedimiento). Como el procedimiento lo indica se solicita control de calidad del avalúo ACCTI-F-023 de fecha 20/12/2022, el cual, para esta compra se suscribe el día 20 de diciembre de 2022, no es solicitado el control de calidad de actividades topográficas. 
Como se evidencia en el expediente, el acto administrativo de transferencia del bien inmueble “Resolución 05088”, se realizó el 26 de diciembre de 2022, el registro presupuestal número 75922 es del 26 de diciembre de 2022, por valor de $6.805.623.967, la orden de pago presupuestal de gastos número 458412622 se formalizó el día 28 de diciembre de 2022, con estado “Pagada” y el registro contable número 43552 se realizó con fecha 28 de diciembre del año 2022, adicionalmente, en la versión 4 del procedimiento ACCTI-P-010 se solicita el control de calidad del avalúo el cual se aporta con fecha del 20/12/2022 el cual antecede la fecha de pago del predio, lo cual denota el cumplimiento de los requerimientos del procedimiento ACCTI-P-010 Versión 4 – COMPRA DIRECTA DE PREDIOS, del proceso ACCESO A LA PROPIEDAD DE LA TIERRA Y LOS TERRITORIOS de fecha 1/12/2022. 
Es importante aclarar que, desde la Subdirección Administrativa y Financiera de la Agencia Nacional de Tierras, el procedimiento aplicado en el pago del bien denominado LUCITANIA con matrícula inmobiliaria 234-276, corresponde al ACCTI-P-10 Versión 4, el cual se encontraba vigente al momento de la realización de dicho pago y no ACCTI-P- 010 Versión 3 como lo indica el equipo auditor de la CGR en la observación, razón por la que el procedimiento se encuentra ajustado, por lo que pedimos muy amablemente se revise la observación y su incidencia. (…)
Análisis de respuesta 
En respuesta, la CGR manifiesta que el proceso de compra para el predio LUCITANIA, se inició el día 29 de noviembre de 2022 con el Cruce de Información Geográfica (Numeral 2 del desarrollo del procedimiento), el avaluó comercial del predio se anexa con fecha de expedición Noviembre del 2021 (Numeral 4 del desarrollo del procedimiento), por consiguiente, el procedimiento aplicable es el ACCTI-P-010 Versión 3 - ADQUISICION DE PREDIOS, del proceso ACCESO A LA PROPIEDAD DE LA TIERRA Y LOS TERRENOS, es de aclarar que si el proceso se inicia bajo un procedimiento, bajo este mismo se debe culminar, por lo tanto el procedimiento en su versión 4 es aplicable únicamente a los procesos de compra que se iniciaron después de la vigencia del mismo, es decir 01 de diciembre del 2022.
Sin embargo, es de precisar que la justificación dada por la entidad no es válida para la CGR, toda vez que aunque manifiestan que la compra del predio se realizó bajo el procedimiento ACCTI-P-010 Versión 4 - ADQUISICION DE PREDIOS, del proceso ACCESO A LA PROPIEDAD DE LA TIERRA Y LOS TERRENOS, no están dando cumplimento al mismo, puesto que el numeral 10 “Gestionar el pago del predio”, del desarrollo del procedimiento , establece que: “Radicar mediante memorando los documentos para solicitar la obligación y dar inicio al proceso ante la Subdirección Administrativa y Financiera de la ANT:
1. RP firmado.
2. Certificación bancaria (original, vigencia no mayor a 30 días).
3. Copia del RUT, con copia cédula de representante legal.
4. Factura o cuenta de cobro (si aplica).
5. Una copia de la escritura pública de venta o título que transfiere el dominio o propiedad.
6. Copia del control de calidad del avalúo.
7. Certificado de Tradición del predio donde conste la propiedad a favor de la Agencia Nacional de Tierras - ANT.
Para los casos en donde la entidad de derecho público, ofertante del predio, tenga procedimientos y normas especiales, se hará uso de esas normas con el propósito de agilizar las compras, razón por la cual se puede prescindir de algunos documentos acá mencionados.
Una vez realizado el pago por la Entidad, la Subdirección Administrativa y Financiera informará el pago del mismo al beneficiario y al área misional, con su respectivo soporte.” (Subrayado nuestro).
Como se puede observar en el expediente del predio, el certificado de tradición y libertad registra la última anotación el día 10 de enero del 2023, a nombre de la Agencia Nacional de Tierras, fecha posterior al pago de este, incumpliendo el procedimiento que la ANT manifiesta fue aplicado a dicha compra. 
De acuerdo con lo anterior la CGR, ratifica la observación y se elimina la presunta connotación disciplinaria, configurándola como hallazgo administrativo. </t>
    </r>
  </si>
  <si>
    <r>
      <rPr>
        <b/>
        <sz val="11"/>
        <rFont val="Arial"/>
        <family val="2"/>
      </rPr>
      <t xml:space="preserve">Hallazgo 9.  Constitución Reservas Presupuestales 2022.  </t>
    </r>
    <r>
      <rPr>
        <sz val="11"/>
        <rFont val="Arial"/>
        <family val="2"/>
      </rPr>
      <t>Del análisis efectuado a la constitución de las reservas presupuestales de la vigencia 2022, la Contraloría General de la Republica observó que la ANT constituyó reservas presupuestales, de compromisos cumplidos al 31 de diciembre de 2022, de 3 contratos, incumpliendo los requisitos establecidos por la normatividad vigente, de acuerdo con el artículo 89 de la Ley 111 de 1996, como se detalla en el siguiente cuadro:
Tabla No.  7. Relación Reservas No Refrendadas 2022
RUBRO PRESUPUESTAL	CUANTIA DE LA RESERVA PRESUPUESTAL ($)	CONTRATO / CONTRATISTA / TERCERO	CONCEPTO	JUSTIFICACION PRESENTADA POR LA ENTIDAD PARA LA CONSTITUCION DE LAS RESERVAS PRESUPUESTALES
-1799-1100-4-0-1799003-02	$ 1.085.413.480	Contrato Interadministrativo 1389 - Servicios Postales Nacionales S.A.S	Adquisición de bienes y servicios – Archivo histórico inventariado – Fortalecimiento gestión integral del fondo documental de la Agencia Nacional de Tierras	La Agencia Nacional de Tierras y Servicios Postales Nacionales SA, suscribieron el contrato interadministrativo ANT-CI-1389-2022 cuyo objeto consiste en "Contratar los servicios especializados para realizar el levantamiento de inventario documental en estado natural del fondo documental del INCODER". La forma de pago del contrato en mención se estableció de la siguiente manera: "La ANT pagará al contratista el valor de los servicios ejecutados, mediante pagos mensuales correspondientes al total de los metros lineales efectivamente inventariados para el periodo, previa aprobación del supervisor del contrato, conforme a las obligaciones del contrato (...)". Sin embargo, el anexo de especificaciones técnicas estableció que la ANT realizaría control de calidad permanente sobre los registros inventariados con un muestreo inicial del 40% de cada lote intervenido, en este sentido, el contratista cumplió con el total de intervención de los 3000 metros lineales de archivo inventariado. En ese sentido se encuentra pendiente por radicar la factura correspondiente al pago No. 3 de 3 equivalente a los 1300 metros lineales sobre los cuales la Agencia se encuentra realizando el control de calidad para su recibo a satisfacción, en ese sentido, se hace necesaria la constitución de la reserva presupuestal, en consideración a lo establecido en el artículo 89 de la ley 111 de 1996 y el numeral 3,3,2 CONSTITUCIÓN DE RESERVAS PRESUPUESTALES VIGENCIA 2022 de la circular interna No. 23 del 25 de noviembre de 2022 que establece que "las reservas presupuestales deberán constituirse con los contratos, convenios o actos administrativos sucintos de los cuales al cierre de la vigencia 2022 la entidad no recibió los bienes o servicios a satisfacción"
C-1704-1100-18-0-1704012-02	$ 4.340.000	Contrato de prestación de servicios – profesionales 1508 - Faruk José Sierra Lambraño	ADQUISICIÓN DE BIENES Y SERVICIOS
- SERVICIO DE ADQUISICIÓN DE TIERRAS Y/O MEJORAS PARA COMUNIDADES ÉTNICAS - IMPLEMENTACIÓN DEL PROGRAMA DE FORMALIZACIÓN DE TIERRAS Y FOMENTO AL DESARROLLO RURAL PARA COMUNIDADES INDÍGENAS A NIVEL NACIONAL	Por razones de problemas técnicos con usuarios y aplicativos en la última cuenta del último contrato (604-2022), lo cuales inhabilitan la creación del contrato No. 1508-2022.
C-1704-1100-19-0- 1704029-02	$ 1.066.241.260	PARCELA 5 ACEPTACION DE OFERTAS –- MEMO 20225000372703	 	Se recurre a reserva presupuestal dado que se emite resolución de aclaración de áreas Nº 20225000305936 del 12 de diciembre de 2022, quedando ejecutoriada el 13 de diciembre de 2022 se solicita registro el día 14 de diciembre en vista que la oficina de registro de instrumentos públicos de Mallama Nariño trabaja hasta el día 29 de diciembre, los términos de registro son de 10 días hábiles esta ORIP retoma actividades el día 09 de enero de 2023, solo hasta esa fecha esta ORIP emitirá el respectivo registro posterior mente se agendará firma de escritura pública de compra una vez registrada la compra a favor de la ANT, se agendará diligencia de recibo y entrega material a la comunidad beneficiaria del predio, y suscrita acta de entrega se solicitará certificado de ingreso al Fondo de Tierras y posterior radicación de cuenta de cobro.
Totales	$2.155.994.740 
Fuente: Información Agencia Nacional de Tierras                                                        Elaboró: Equipo Auditor
Para el caso 1. Contrato Interadministrativo 1389 - Servicios Postales Nacionales S.A.S: Si bien el contratista evidencia cumplimiento de su actividad y la misma es certificada por el supervisor, las actividades de control de calidad del entregable son del alcance de la ANT, y su ejecución fuera de los tiempos establecidos no obedece a un caso fortuito o fuerza mayor, sino a debilidades en la planificación del contrato, ya que la ANT no contempló, las actividades de control de calidad en la vigencia 2022, es decir, un plazo de entrega anterior al 31 de diciembre dejando un tiempo prudente, para realizar la verificación que aduce como clausula para verificación de los metros lineales entregados por el contratista.
Para el caso 2. Contrato de prestación de servicios – profesionales 1508 - Faruk Jose Sierra Lambraño: La argumentación presentada en la reserva no indica, situaciones asociadas a dificultades económicas para el pago de planilla parafiscal sobre el periodo contractual. Como se recibe en la respuesta a esta observación. Por tal motivo la argumentación oficial registrada en la solicitud de constitución de reservas presupuestales no obedece a un caso fortuito o fuerza mayor
Para el caso 3. Predio Parcela 5, se tiene en cuenta que, para presentar la oferta de compra, como indica el punto 12 del procedimiento “presentar la oferta de compra”, se debe contar con la viabilidad jurídica, punto 10 del procedimiento “evaluar la viabilidad jurídica a la oferta de compra”. Por lo tanto, la oferta de compra presentada por la entidad no es procedente, ya que la viabilidad jurídica presentaba observaciones que debían ser aclaradas previamente, sin embargo, se procedió con el documento sin considerar las observaciones, incumpliendo el numeral 11 del procedimiento en mención que dice “efectuar las aclaraciones y complementación al procedimiento de compra”; adicionalmente, al cierre de la vigencia, como se justifica en la constitución de la reserva, el predio se encontraba en aclaración de áreas, razón por la cual no se debió presentar oferta de compra. Por lo anteriormente expuesto, la reserva no se refrenda.
Todo lo anterior, denota deficiencias en la constitución de las reservas por parte de la subdirección administrativa y financiera y falta de oportunidad en la gestión de los supervisores al no existir elementos que constituyan un compromiso para la reserva presupuestal; lo que ocasiona una incorrección material con sobreestimación de las reservas en los rubros presupuestales detallados, por valor de $2.155.994.740.
Hallazgo administrativo con presunto alcance disciplinario.
Respuesta de la entidad
La ANT da respuesta según oficio 20236007715671 de fecha 27 de abril de 2028 de la siguiente manera:
Al respecto, la ANT aclara que, en la comunicación de observaciones se precisa textualmente: "La entidad NO aporta documentación para la justificación de la constitución de la reserva del contrato 1150" respecto del contrato de prestación de servicios 1150-Servicios Postales Nacionales S.A.S con cuantía de reserva por $26.256.009.
Con relación a esta observación, indicamos que en el oficio N°2023EE0037059 remitido por la Contraloría y mediante el cual solicitan la información para su análisis, específicamente en el punto 7 relacionado con las reservas presupuestales, no se encuentra relacionado el contrato 1150, razón por la cual no se aportó el documento en mención.
Con relación a las demás reservas que indican que no serán refrendadas, es necesario indicar que estas fueron constituidas por cuanto no alcanzaron a surtir el trámite de la obligación y de acuerdo al artículo 2.8.1.7.3.1. del Decreto 1068 de 2015, que indica:
"ARTÍCULO 2.8.1.7.3.1. Reservas presupuestales y cuentas por pagar. A través del Sistema Integrado de Información Financiera SIIF Nación se definirán, cada vigencia y con corte a 31 de diciembre de la vigencia fiscal anterior, las reservas presupuestales y cuentas por pagar de cada una de las secciones del Presupuesto General de la Nación.
Las reservas presupuestales corresponderán a la diferencia entre los compromisos y las obligaciones, y las cuentas por pagar a la diferencia entre las obligaciones y los pagos."
Teniendo en cuenta la definición de reserva presupuestal y en el entendido que el SIIF Nación al cierre de la vigencia no permite el registro de obligaciones o pagos posteriores a esta fecha, todos aquellos registros presupuestales que no hayan sido obligados se establecen automáticamente como reservas presupuestales.
Ahora bien, entendemos que para la comisión de la Contraloría General de la República aquellos contratos en los que los contratistas cumplieron con la entrega del bien y servicio con apego a lo establecido en el respectivo contrato deberían constituirse como cuentas por pagar, pero de acuerdo a los procedimientos establecidos por la Agencia para el pago a un contratista, este debe cumplir con los demás requisitos, además de la entrega del bien o servicio, como son la radicación a tiempo de la factura (cuando sea del caso) junto con los documentos soporte establecidos en el procedimiento, para que estas cuentas puedan ser obligadas.
Lamentablemente para el cierre de vigencia, se presentan inconvenientes en algunos casos por el tiempo que se establece para el cierre financiero de la entidad, que se traduce en este tipo de incumplimientos, donde la entidad se ve abocada a no obligar cuentas que no cumplan todos los requisitos y finalmente quedan constituidas como reservas presupuestales, en el afán de cumplir en primer lugar, con la norma presupuestal y en segundo lugar con los requisitos internos que se establecen para evitar que se realice un pago en forma indebida, mal haría la Entidad en autorizar el acaecimiento de estos presupuestos.
Adicionalmente, las dependencias responsables de la ejecución de los contratos de la relación, presentan sus respectivas justificaciones así:
1.	Contrato de prestación de servicios – profesionales 783 - Marisol Elena Piña Hernández: De acuerdo con la manifestación hecha por el Ente de control, es preciso afirmar que la Entidad tiene unos plazos establecidos para llevar a cabo los pagos de la vigencia, atendiendo la Ley de presupuesto y los plazos que debe respetar por el cierre contable; es así como, de acuerdo con la planeación realizada por la Entidad se definieron unas fechas para que los contratistas procedieran a pasar sus cuentas de cobro, ya que sin el cumplimiento de tales requisitos no es viable proceder con el pago.
Es así como, para ese pago, es necesario que el contratista de cumplimiento a sus obligaciones, con el fin, de obtener el visto bueno por parte del supervisor, aunado a ello, la contratista tardíamente cargo su cuenta de cobro con errores, por lo cual, le fue devuelta y en tanto no cumplió en su momento con las reglas establecidas, no fue posible pagarle en la vigencia 2022; sin embargo, una vez cumplidos los requisitos para cobrar le fueron pagados sus honorarios.
Téngase de presente que la Entidad, procede de acuerdo con lineamientos y reglas con el fin de cumplir con aquellas directrices que se dan desde el Ministerio de Hacienda, en aspectos presupuestales, por lo que no le es posible pagar sin el cumplimiento de las obligaciones contractuales, ni por fuera de los plazos establecidos, cuando no hay justificación para ello.
2.	Contrato de prestación de servicios 1150 - Servicios Postales Nacionales S.A.S:  Teniendo  en cuenta que, el plazo de ejecución del contrato en mención se estableció hasta el 31 de diciembre de 2022 o hasta agotar los recursos, lo primero que ocurra; a 31 de diciembre se tenía un saldo por ejecutar por valor de VEINTISEIS MILLONES DOSCIENTOS CINCUENTA Y SEIS MIL NUEVE PESOS M/CTE ($ 26.256.009), sin embargo, teniendo en cuenta los plazos establecidos para la radicación de facturas con motivo del cierre de la vigencia fiscal, el pago No. 13 de 13 equivalente a los servicios prestados entre el 22 y el 31 de diciembre de 2022, fue necesaria la constitución de la reserva presupuestal, en consideración a lo establecido en el artículo 89 de la Ley 111 de 1996 y el numeral 3.3.2. CONSTITUCIÓN DE RESERVAS PRESUPUESTALES VIGENCIA 2022 de la Circular interna No. 23 del 25 de noviembre de 2022.
Lo anterior debido a que, la factura correspondiente a los servicios prestados durante el período ya mencionado, no se alcanzó a radicar dentro del término establecido internamente, debido a la necesidad de la Entidad de contar con el servicio de operador hasta el 31 de diciembre de 2022. Se adjunta soporte. (…)
Como se observa el valor de la factura radicada es superior al valor adicionado, razón por la cual el apoyo a la supervisión procede a realizar la devolución de la factura presentada inicialmente mediante correo electrónico de fecha 24 de junio de 2022, informando al contratista que debe el valor de conformidad con la modificación celebrada en la plataforma de Colombia Compra eficiente.
(…) El día 11 de noviembre de 2022 se radicó nuevamente la factura IFXC – 366814 por valor de $ 3.144.880,24, valor que también es superior al inicialmente pactado, razón por la cual se requiere nuevamente que sea ajustada al valor real de la modificación.
Teniendo en cuenta lo señalado anteriormente es pertinente informar que no es posible para la entidad, ni para el supervisor, avalar un pago que sobrepasa el valor realmente adicionado y por la misma razón en caso de haber sido radicada ante en la Subdirección Administrativa y Financiera, esta hubiese sido devuelta, por no cumplir con los requisitos pactados en la orden de compra y sus modificaciones, situación que a todas luces no es imputable a la Entidad.
Es importante resaltar que no era viable dejar el valor pendiente de pago en cuenta por pagar, ya que este, no correspondía a la realidad de la orden de compra y sus modificaciones, teniendo en cuenta, que concernía a una obligación previamente adquirida en el marco de un contrato (OC), razón por la cual la entidad debía tramitar reserva para proceder con el pago correspondiente en el momento en que se recibiera la factura en debida forma y de acuerdo a lo pactado en la adición y prorroga No 3, así como en el acta de liquidación suscrita el 22 de septiembre de 2022. (…)
3.	Contrato Interadministrativo 1389 - Servicios Postales Nacionales S.A.S: “La forma de pago del contrato en mención se estableció de la siguiente manera: "La ANT pagará al contratista el valor de los servicios ejecutados, mediante pagos mensuales correspondientes al total de los metros lineales efectivamente inventariados para el periodo, previa aprobación del supervisor del contrato, conforme a las obligaciones del contrato.(...)", sin embargo, el anexo de especificaciones técnicas se estableció que la ANT realizaría control de calidad permanente sobre los registros inventariados con un muestreo inicial del 40% de cada lote intervenido; en este sentido, el contratista cumplió con el total de intervención de los 3.000 metros lineales hasta el 31 de diciembre de 2022, sin embargo, la ANT no alcanzó a realizar control de calidad a 1.300 de los3.000 metros lineales de archivo inventariado.
Fue necesario constituir la reserva correspondiente al pago No. 3 de 3 equivalente a los 1.300 metros lineales, sobre los cuales, si bien, el contratista ya había realizado la intervención, la Agencia no había realizado el control de calidad que permitiera certificar el recibido conforme a las especificaciones del anexo técnico sobre los 1.300 metros lineales restantes; dicha actividad se culminó durante el mes de enero, una vez se adelantó la contratación del personal técnico encargado de las actividades de control de calidad, por cuanto la ANT no cuenta en su planta permanente con el personal idóneo para realizar esta actividad.
Adicional a lo anterior, la Circular interna No. 23 del 25 de noviembre de 2022 estableció que: "Las Reservas Presupuestales deberán constituirse con los contratos, convenio o actos administrativos suscritos, de los cuales, al cierre de la vigencia 2022, la Entidad no recibió los bienes o servicios a satisfacción", lo cual aplica para el contrato en mención, pues resultaba riesgoso para la supervisión certificar el recibido a satisfacción del producto, sin realizar el control de calidad que hacía parte de las especificaciones técnicas para la intervención documental.
4.	Contrato de prestación de servicios – profesionales 1502 - Carlos Fernando León Quintero:  El plazo de ejecución del contrato 1502 de 2022 se acordó hasta el 30 de diciembre de 2022 razón por la cual se constituyó una cuenta por pagar, para el mismo periodo el contratista debió realizar la actualización de su régimen tributario, cambio tramitado a finales del mes de diciembre, realizado el trámite de radicación la cuenta fue anulada por falta de PAC y cierre de Ministerio de Hacienda y Crédito Público.
Constituida la Reserva Presupuestal se procedió a la radicación y revisión de requisitos para el trámite y pago de la cuenta. Una vez surtido con éxito las validaciones de requisitos y solicitud de PAC por parte de la Agencia se generó el pago de esta el día 17 de abril de 2023.
6. Contrato de prestación de servicios – profesionales 1509 – Luis Enrique Canabal Polo: El contratista presento su cuenta de cobro fuera de los tiempos establecidos, argumentando demoras en la expedición de su paz y salvo, motivo por el cual debimos generar la reserva presupuestal. Al realizar el debido seguimiento con el contratista, se valida que el pago de la cuenta por pagar fue efectuado el día 18 de abril por valor de $4.340.000.
7. Contrato de prestación de servicios – profesionales 1508 - Faruk Jose Sierra Lambraño: Luego de realizar el debido seguimiento con el contratista, este manifiesto la dificultad económica para realizar el pago de la planilla parafiscal correspondiente al periodo contractual, en tal sentido quedo imposibilitado para continuar con el trámite de pago por el cumplimiento de sus actividades de la vigencia 2022 motivo por el cual debimos constituir la reserva, el contratista se ha comprometido en realizarlo dentro de los tiempos, no obstante, de acuerdo al manual de Políticas Contables ANT GEFIN-I001 4. Políticas Contables 4.4 Controles Administrativos, la ANT aún se encuentra dentro de los términos para finiquitar dicho trámite en el marco de la reserva.
8. Contrato Interadministrativo – 1433 – Instituto Geográfico Agustín Codazzi rubros C-17041100-19-01704029-02, 17041100-20-01704029-02 y 17041100-18-01704007-02: Lamentablemente el IGAC no presentó oportunamente su factura electrónica motivo por el cual no se dio el lleno de los requisitos para obligar esta cuenta, en tal sentido sin obligación no es viable constituir cuenta por pagar por lo que se procedió a generar la reserva.
La ANT da respuesta en oficio 20236007835741 de fecha 15 de mayo de 2023, argumentando lo observado de la siguiente manera:
Parcela 5 Aceptación De Ofertas – Memo 20225000372703
Al respecto sea lo primero manifestar que el proceso de compra de predios de la Dirección de Asuntos Étnicos de la Agencia Nacional de Tierras se realiza bajo el denominado Procedimiento:
COMPRA DIRECTA DE PREDIOS Y/O MEJORAS CON DESTINO A LAS COMUNIDADES ÉTNICAS; Actividad: ADQUISICIÓN DE PREDIOS; Proceso: ACCESO A LA PROPIEDAD DE LA TIERRA Y LOS TERRITORIOS; Código: ACCTI-P-021, Versión: 3, Fecha: 7/07/2022; Objetivo: Establecer las actividades para la adquisición de tierras y mejoras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Alcance: Desde la recepción del formato de oferta voluntaria conforme a la Ley 160/94 y el Decreto 1071 de 2015, artículos 2.14.6.4.3 y 2.14.6.4.8., hasta la comunicación de la compra del predio o mejora, a la Subdirección de Asuntos Étnicos, para que continúe con el procedimiento de formalización o saneamiento; Responsable: Dirección de Asuntos Étnicos, y no sometido al Procedimiento: COMPRA DIRECTA DE PREDIOS; Actividad: ADQUISICIÓN DE PREDIOS; Proceso: ACCESO A LA PROPIEDAD DE LA TIERRA Y LOS TERRITORIOS; Código: ACCTI-P-010; Versión: 3; Fecha: 17/12/2021; Objetivos: Establecer las actividades para la adquisición de tierras por negociación directa, en los casos señalados en el artículo 31 de la Ley 160 de 1994 y demás normas concordantes, con el objeto de dar cumplimiento a los fines de interés social y utilidad pública definidos en la citada ley, dotar de tierras a familias campesinas sujetos de reforma agraria o de acceso a tierras a efectos de facilitar su adecuado asentamiento y desarrollo; Alcance: Desde la identificación de la fuente que consagra la facultad de adquirir predios mediante negociación directa, hasta el perfeccionamiento de la compra del predio, el ingreso del mismo al Fondo de Tierras para la Reforma Rural Integral y el pago del precio negociado; Responsables: Dirección de Acceso a Tierras. 
En atención a la observación presentada es preciso indicar que en el expediente de compra remitido a la auditoria del predio denominado Parcela 5 identificado con matrícula inmobiliaria No 254-14349, conforme el procedimiento de compra directa ACCTI-P-010 V3 de 17/12/2021, se encuentra:
DESARROLLO DEL PROCEDIMIENTO
•	No 10 Evaluar la viabilidad jurídica a la oferta de compra: La Oficina Jurídica procede a efectuar la revisión del expediente y emitir concepto de viabilidad jurídica de compra del predio o mejora (positivo o negativo), mediante memorando.
Encontrándose este a folios 338 al 348 concepto de viabilidad jurídica.
•	No 12 Presentar la oferta de compra: El abogado asignado debe elaborar la oferta de compra del predio y/o mejora, acompañada del avalúo comercial realizado y del concepto de control de calidad de dicho avalúo y se envía el oficio radicado en ORFEO.
Encontrándose este a folios 323 al 329 oferta de compra realizada al propietario del predio.
Así mismo, se hallan relacionados en la lista de chequeo incluida en el expediente, no obstante, lo anterior, se remite como archivos adjuntos los documentos antes referidos.
En relación con la minuta y protocolización de la compra es preciso indicar que por la diferencia de área que registro el predio, se efectuó el respectivo procedimiento catastral de aclaración mediante resolución 20225000305936 del 12 de diciembre de 2022 previa autorización del propietario, la cual fue remitida para su respectiva inscripción a la Oficina de Registro e Instrumentos Públicos de Tuquerres mediante radicado 20225001671241 del 21 de diciembre de 2022, inscripción necesaria previa al proceso de escrituración toda vez que se modifica en uno de los atributos del objeto de la negociación y la cual se surtió finalmente el día 19 de enero de 2023 tal y como se evidencia en el certificado de tradición y libertad que se remite como archivo adjunto.
En la actualidad y atendiendo la dificultad y la demora en la consecución de los recursos para el pago de los gastos de registro por parte de los propietarios – vendedores, se encuentra en trámite de registro la respectiva escritura de compraventa.
Por lo cual la reserva presupuestal se efectuó cumpliendo a cabalidad los protocolos y el manual de políticas contables.
El Volcán Aceptación De Ofertas – Memo 20225000375653
Se evidencia certificados de disponibilidad presupuestal de fecha 2022-01-07 de numero 522 con posición catálogo de gasto C-1704-1100-20- 0-1704029-02. Asociado al fondo de tierras para dotación a comunidades éticas, como evidencia que indica que la dirección de asuntos étnicos contaba con disponibilidad desde el 7 de enero 2022. Por tanto, no es correcto argumentar que no se contaba con los recursos para realizar la oferta del predio. Luego, se evidencia reporte compromiso presupuestal de gasto comprobante número 105422 de 2022-12-14 para la posición catálogo de gasto C-1704-1100-20- 0-1704029-02. Y finalmente se evidencia documento denominado orden de pago presupuestal de gastos número 71939423 con fecha de registro 2023- 03-14 para la posición catálogo de gastos C-1704- 1100-20-0- 1704029-02.
Se solicita autorización al DNP para el traslado presupuestal con actualización de ficha para los proyectos de inversión IMPLEMENTACIÓN DEL PROGRAMA DE FORMALIZACIÓN DE TIERRAS Y FOMENTO AL DESARROLLO RURAL PARA COMUNIDADES INDÍGENAS A NIVEL NACIONAL – BPIN 2021011000047, al proyecto IMPLEMENTACIÓN DEL PROGRAMA DE FORMALIZACIÓN DE TIERRAS Y FOMENTO AL DESARROLLO RURAL PARA COMUNIDADES NEGRAS A NIVEL NACIONAL – BPIN 2021011000049.
Teniendo en cuenta que el proyecto de Comunidades Indígenas cuenta con saldo a favor por concepto de mano de obra que ya no será requerida durante el último trimestre de la vigencia y en línea con la necesidad identificada para la compra de predios en el proyecto de Comunidades Negras se presenta la siguiente justificación con el fin de contracreditarse y acreditar los recursos que permitan dar alcance a los compromisos realizados con las comunidades negras que corresponden a los acuerdos establecidos en las mesas de concertación con los consejos comunitarios.(…)
(.) Asimismo, es importante indicar que para la compra de los predios identificados se requiere la actualización de ficha del proyecto de Comunidades Negras con el fin de tomar los saldos disponibles en las siguientes actividades y asignarlos a la actividad “Adquirir predios y/o mejoras” (…)
Por lo tanto, para cubrir el valor faltante en el proyecto de Implementación del Programa de Formalización de Tierras y Fomento al Desarrollo Rural de las Comunidades Negras, se procedió a solicitar un traslado presupuestal cubriendo este faltante con el excedente existente en el proyecto de Implementación del Programa de Formalización de Tierras y Fomento al Desarrollo Rural de las Comunidades Indígenas, para lo cual se realizó todo el trámite obteniendo la aprobación del DNP mediante oficio N°20224340004126 del 3 de noviembre de 2022 por valor de $937.170.603, al cual aprobó el Consejo Directivo mediante Acuerdo N°239 del 16 de noviembre de 2022 y avalado finalmente por la Dirección General de Presupuesto Público Nacional mediante oficio N°2-2022-057474 del 7 de diciembre de 2022.
En este orden, el argumento expuesto inicialmente por la Agencia es real y válido, pues, aunque al inicio de la vigencia se contaba con recursos suficientes, estos se fueron comprometiendo en el transcurso de la vigencia y sobre la parte final del año cuando se necesitaba comprar el predio en mención, no hubo la apropiación suficiente y hubo que recurrir al traslado para cubrir el faltante.
Es por lo anterior, que no existen debilidades en el cumplimiento de los lineamientos para la constitución de las reservas por parte de la Subdirección Administrativa y Financiera y, por lo tanto, no hay sobreestimación de las reservas en los rubros objetos de la observación por valor de $4.564.399.560.
Análisis de la respuesta
Una vez analizada la respuesta emitida por la ANT, se determina la aceptación de los argumentos presentados para los siguientes casos, considerando que las causales expuestas permiten la generación de las reservas presupuestales.
1.	Contrato de Prestación de Servicios – Profesionales 783 - Marisol Elena Piña Hernández: Se elimina por cuanto la no radicación de la cuenta de cobro no permite la generación de la obligación, por ende, se establece como reserva presupuestal (contratista radica cuenta de cobro con errores)
2.	Contrato de Prestación de Servicios 1150 - Servicios Postales Nacionales S.A.S: Se elimina por cuanto no estaba en la muestra.
3.	Orden de Compra - Adición 2 -3 Cto 1327 - IFX Networks Colombia S A S: Se elimina por cuanto la no radicación de la factura no permite la generación de la obligación, por ende, se establece como reserva presupuestal (contratista radica factura 11/11/22 con valor errado 4 centavos demás) Acta liquidación suscrita 22/11/22.
4.	Contrato Interadministrativo – 1433 - Instituto Geográfico Agustín Codazzi: Sin presentación de factura no se puede generar la obligación por ende se elimina.
5.	Contrato de Prestación de Servicios – Profesionales 1509 - Luis Enrique Canabal Polo: Contratista presenta factura extemporáneamente. Por ende, no se puede generar obligación. Se elimina.
6.	Contrato Interadministrativo 1433 – Rubro: C-1704- 1100-19-0-1704029-02 - Instituto Geográfico Agustín Codazzi: El proveedor no presenta oportunamente factura electrónica, por ende, no se obliga la cuenta. Se elimina.
7.	Contrato Interadministrativo 1433 – Rubro: C-1704- 1100-20-0-1704029-02 - Instituto Geográfico Agustín Codazzi: El proveedor no presenta oportunamente factura electrónica, por ende, no se obliga la cuenta. Se elimina.
8.	Contrato de Prestación de Servicios – Profesionales 1502 - Carlos Fernando León Quintero, por que existía cuenta de cobro que genera compromiso de pago.
Y no se acepta los argumentos para los casos:
1.	Contrato Interadministrativo 1389 - Servicios Postales Nacionales S.A.S 
2.	Contrato de Prestación de Servicios – profesionales 1508 - Faruk José Sierra Lambraño.
En el primer caso, Si bien el contratista evidencia cumplimiento de su actividad y la misma es certificada por el supervisor, las actividades de control de calidad del entregable son del alcance de la ANT, y su ejecución fuera de los tiempos establecidos no obedece a un caso fortuito o fuerza mayor, sino a debilidades en la planificación del contrato, ya que la ANT no contemplo, las actividades de control de calidad en la vigencia 2022, es decir, un plazo de entrega anterior al 31 de diciembre dejando un tiempo prudente, para realizar la verificación que aduce como clausula para verificación de los metros lineales entregados por el contratista.
Para el segundo caso, la argumentación presentada en la reserva no refiere lo justificado en la respuesta a la observación, indicando situaciones asociadas a dificultades económicas para el pago de planilla parafiscal sobre el periodo contractual. Diferente a la justificación que indica: “Por razones de problemas técnicos con usuarios y aplicativos en la última cuenta del último contrato (604-2022), lo cuales inhabilitan la creación del contrato No. 1508- 2022.”. Argumento bajo el cual se constituyó la reserva. Por tal motivo la argumentación oficial registrada en la solicitud de constitución de reservas presupuestales, no obedece a un caso fortuito o fuerza mayor. 
Para el caso del predio Parcela 5, se tiene en cuenta que, para presentar la oferta de compra, como indica el punto 12 del procedimiento “presentar la oferta de compra”, se debe contar con la viabilidad jurídica, punto 10 del procedimiento “evaluar la viabilidad jurídica a la oferta de compra”. Por lo tanto, la oferta de compra presentada por la entidad no es procedente, ya que la viabilidad jurídica presentaba observaciones que debían ser aclaradas previamente, sin embargo, se procedió con el documento sin considerar las observaciones, incumpliendo el numeral 11 del procedimiento en mención que dice “efectuar las aclaraciones y complementación al procedimiento de compra”; adicionalmente, al cierre de la vigencia, como se justifica en la constitución de la reserva, el predio se encontraba en aclaración de áreas, razón por la cual no se debió presentar oferta de compra. Por lo anteriormente expuesto, la reserva no se refrenda.
Por otra parte, para el caso del predio el Volcán se analiza la información presentada y se identifica escritura pública con fecha 19 de diciembre 2022, la cual valida la propiedad del bien a cargo de la ANT; sin embargo, el registro de instrumentos públicos en su última anotación indica fecha de 11 de enero 2023 “compra venta a nombre de la ANT 11 enero 2023”, evidencias que permiten refrendar la reserva.
No obstante, es importante precisar que, la justificación de la solicitud de constitución de reserva no indica un argumento válido; ya que como lo manifiesta la entidad en su respuesta, el recurso de traslado presupuestal está disponible desde el 16 de noviembre de 2022.
Por lo anteriormente expuesto se procede con la configuración de hallazgo con los aj</t>
    </r>
  </si>
  <si>
    <r>
      <rPr>
        <b/>
        <sz val="11"/>
        <rFont val="Arial"/>
        <family val="2"/>
      </rPr>
      <t xml:space="preserve">Hallazgo 10.  Cuentas por pagar 2022. </t>
    </r>
    <r>
      <rPr>
        <sz val="11"/>
        <rFont val="Arial"/>
        <family val="2"/>
      </rPr>
      <t xml:space="preserve"> La CGR observa que la Agencia Nacional de Tierras constituyó las partidas relacionadas en la siguiente tabla, como cuentas por pagar, siendo reserva presupuestal, teniendo en cuenta que al 31 de diciembre de 2022 no se evidenció el registro de instrumentos públicos que garantice la propiedad a nombre de la agencia, ni el recibo material de los predios.
Tabla No. 8. Cuentas por pagar ANT
NÚMERO	OBLIGACION 	VALOR
1	387322	$ 42.904.000
2	387422	$ 877.761.080
3	387522	$ 142.001.280
TOTAL	$ 1.062.666.360
Fuente: Información ANT                Elaboró: Equipo Auditor
Lo que incumple los requisitos establecidos por la normatividad vigente y el procedimiento, lo cual evidencia debilidades en el control para la aplicación de los procedimientos por parte de la subdirección administrativa y financiera y genera una incorreción no material y sobreestimación de las cuentas por pagar presupuestales en cuantía de $1.062.666.360.
Hallazgo Administrativo.
Respuesta de la Entidad
La Agencia Nacional de Tierras aclara en el oficio 20236007835741 de fecha 15 de mayo de 2023 que, no existe una sobreestimación de las cuentas por pagar ni una subestimación de las reservas presupuestales, teniendo en cuenta que, al momento de la constitución de las cuentas por pagar, se encontraba en vigencia el procedimiento ACCTI- P- 010 Versión 4 y no el procedimiento ACCTI-P-010 Versión 3 como lo indica el equipo auditor, adicionalmente, se contaba con las escrituras públicas que fueron suscritas durante la vigencia 2022, así:
PREDIO	No.	DE
OBLIGACIÓN	MATRICULA INMOBILIARIA	NO.	DE
ESCRITURA	FECHA ESCRITURA	VALOR
SAN ANTONIO	387422	132-280	7365	22/12/2022	$ 877.761.080
SAN ANTONIO	387522	132-296	7364	22/12/2022	$ 142.001.280
LOTE	DE
TERRENO	387322	132-42672	7364	22/12/2022	$ 42.904.000
TOTAL	$ 1.062.666.360
Lo anterior de conformidad con lo establecido en el numeral 9 del Procedimiento ACCTI-P-010 Versión 4 – Compra Directa de Predios, el cual indica:
“…Otorgamiento de la escritura pública e inscripción en la ORIP
•	Elaborar minuta de escritura pública de compraventa.
•	Enviar a la notaría la minuta para su revisión.
•	Solicitar al propietario el pago del impuesto de registro y de los derechos de registro.
•	Radicar en la ORIP la escritura pública firmada.
Para los casos en donde la entidad de derecho público, ofertante del predio, tenga procedimientos y normas especiales, se hará uso de esas normas con el propósito de agilizar las compras. Para ello, solo bastará el acto administrativo de transferencia o documento equivalente”.
Al aplicarse el procedimiento vigente, se solicita la reconsideración de la observación.
Análisis de la respuesta
Como lo manifiesta la entidad, la aplicación del procedimiento ACCTI-P-010 Versión 4 – Compra Directa de Predios, es incorrecta, toda vez que, el inicio del proceso de compra de predios se radico en el año 2021, fecha en la cual el procedimiento vigente era la versión 3. Por tanto, la finalización del proceso de compra debió concluirse con la misma versión y no migrar a las actualizaciones del procedimiento versión 4. Procedimiento aplicable únicamente para los procesos que se radiquen desde el día de vigencia de la mencionada versión.
Es importante aclarar que para ambas versiones el desarrollo del procedimiento en: “Gestionar el pago del predio” establece que, es requisito indispensable el “certificado de libertad del predio donde conste la propiedad a favor de la ANT”, y verificado el requisito se encuentra que la ANT no cumple con el mismo, ni en la versión 3 ni en la versión 4.
De acuerdo con lo anterior, la CGR ratifica que la cuenta por pagar se constituyó de manera incorrecta, debiendo ser constituida como reserva presupuestal. 
En ese sentido, la observación se mantiene y se configura como hallazgo administrativo.
3.3. OTROS PROCESOS
El siguiente hallazgo no genera incorrecciones en la información financiera, sin embargo, se propone como mejora para próximos procesos auditores, teniendo en cuenta la afectación que se presentó en el desarrollo del presente trabajo auditor, lo que ocasiono reprocesos en los análisis de la información lo que pone en riesgo la confiabilidad de las cifras.</t>
    </r>
  </si>
  <si>
    <r>
      <rPr>
        <b/>
        <sz val="11"/>
        <rFont val="Arial"/>
        <family val="2"/>
      </rPr>
      <t xml:space="preserve">Hallazgo 11 .  Bases de datos contratación. </t>
    </r>
    <r>
      <rPr>
        <sz val="11"/>
        <rFont val="Arial"/>
        <family val="2"/>
      </rPr>
      <t xml:space="preserve"> La ANT, en respuesta a la primera solicitud de información realizada por la CGR con el oficio 2023EE0013364 del 01 de febrero de 2023, numeral 24, allega el archivo denominado “Base de Datos Contratos 2022”, correspondiente a la contratación ejecutada durante la vigencia 2022. Del análisis a la información, la CGR encontró que existen inconsistencias en los datos reportados, al presentarse información duplicada de 17 contratos, que aumentaron el valor de la contratación en $16.378.721.031, como se evidencia en el cuadro relacionado en los anexos (4.3.1 Tabla anexo Hallazgo No. 11 Bases de datos Contratación).
Así mismo, en la tabla en comento se aprecia, que la información duplicada presenta diferencias en la dependencia responsable, en la modalidad de contratación, en el valor contratado, en el plazo de ejecución y en el supervisor responsable de dichos contratos.
Por otra parte, en la misma base de datos se observa una diferencia por un monto de $76.952.190.289.78 entre la sumatoria de la columna “valor del contrato” que totaliza $218.652.472.344.58 y la columna “valor definitivo del contrato” que suma $295.604.662.634.36; sin que, en la misma se relacione la trazabilidad de las adiciones que dieron lugar a las diferencias encontradas.
Lo anterior, se presenta porque la Subdirección Administrativa y Financiera realiza un control ineficiente a la información reportada en las bases de datos por el área responsable del proceso, lo que genera inconsistencia e incertidumbre en la veracidad de la información con implicación en el desarrollo del trabajo auditor, sin impacto en los estados financieros.
Hallazgo administrativo.  
Respuesta de la entidad
La entidad manifiesta en su respuesta en oficio 20236007835741 de fecha 15 de mayo de 2023, lo siguiente: 
“Una vez verificada la información en el archivo denominado “Base de Datos Contratos 2022”, reportada en la matriz enviada a la CGR mediante radicado 20236000078201, en la que se evidenció la duplicidad en la transcripción de los datos referente a los (17) diecisiete contratos objeto de observación, el Grupo Interno de Trabajo de Gestión Contractual, realizó nuevamente la validación de la matriz de la base datos contratos 2022, eliminando los contratos duplicados, adición y reducción de los valores reportados, (…)
(…) Con relación a lo anterior, en primer lugar, resulta pertinente señalar que el día 17 de marzo de 2023, se remitió la matriz relacionada con los ajustes correspondientes con el radicado de salida No. 20236002389471. 
Ahora bien, antes de la comunicación de la presente observación ya se había subsanado lo requerido por el ente de control, es así como las inconsistencias presentadas en la matriz relacionada con la información de los contratos reportados, en cuanto a la modalidad de contratación, valor del contrato, plazo de ejecución y el supervisor responsable, había sido remitida para consideración del equipo auditor. 
Frente a las diferencias presentadas, se reitera la matriz de contratación para la vigencia 2022 fue efectivamente corregida. En todo caso, es pertinente aclarar que, en la oportunidad correspondiente, se presentaron los informes SIRECI en los que se registraron los valores oficiales para la contratación de la vigencia 2022, razón por la cual el error en la información presentada al ente de control, fue originado exclusivamente en el cruce de las bases de datos sin que se haya aumentado en forma alguna el valor de la contratación.
En materia financiera, se tiene como insumo los reportes del SIIF con los respectivos registros presupuestales. 
Lo anterior es de vital importancia, ya que sí bien toda la información debe ser concordante, no se puede hacer responsable al área financiera por los reportes de información que son ajenos a la Subdirección Administrativa y Financiera, que se relacionan con el insumo de SIIF y no la matriz deprecada.
Esta solicitud la efectuamos, conforme lo señalado en el último inciso de la Observación No. 9 (…)”
Análisis de respuesta
En respuesta la CGR manifiesta que, si bien la entidad corrigió la información inicialmente allegada el día 08 de febrero de 2023 en oficio 20236000078201, dicha corrección se realizó posterior a la aclaración de información oficio 2023EE0037984 de fecha 14 de marzo de 2023 y la reiteración de la solicitud de base de datos realizada por la CGR, oficio 2023EE0039930 de fecha 16 de marzo de 2023, en el cual se solicita “(…) en virtud de la respuesta dada a la solicitud de aclaración de información con radicado 2023EE0037984 de fecha 14 de marzo de 2023, donde ustedes reconocen deficiencias en los registros de los contratos de acuerdo a lo manifestado por la CGR, reiteramos la solicitud de la base de datos de contratación corregida con los ajustes pertinentes.” ; es importante precisar que, fue la CGR, quien evidencio las inconsistencias de la información al realizar el análisis de la misma.
Por lo tanto, como lo expresa la entidad en su respuesta, el haber subsanado la información antes de la comunicación de la observación, no es un argumento válido para retirar la misma, dado que la deficiencia en la información reportada genero reprocesos en el desarrollo del proceso auditor. 
Por otro lado, la CGR, reconoce la responsabilidad de la Secretaría General, por cuanto el Grupo Interno de Trabajo Coordinación para la Gestión Contractual depende de esta. 
De acuerdo con lo anterior se mantiene la observación y se configura como hallazgo con incidencia administrativa, con los ajustes mencionados respecto del responsable.
</t>
    </r>
  </si>
  <si>
    <r>
      <t xml:space="preserve">Debilidades en la gestión de la bases de datos con ocasión de la organización de la información en razón que al realizar cruces en las bases de información contractual se duplico información, ocasionando errores en cantidades y valores en la base de contratos de la entidad.
</t>
    </r>
    <r>
      <rPr>
        <sz val="11"/>
        <color rgb="FFFF0000"/>
        <rFont val="Arial"/>
        <family val="2"/>
      </rPr>
      <t xml:space="preserve">
</t>
    </r>
  </si>
  <si>
    <t>AME-713</t>
  </si>
  <si>
    <t>AME-714</t>
  </si>
  <si>
    <t>AME-715</t>
  </si>
  <si>
    <t>AME-716</t>
  </si>
  <si>
    <t>AME-717</t>
  </si>
  <si>
    <t>AME-718</t>
  </si>
  <si>
    <t>AME-719</t>
  </si>
  <si>
    <t>AME-720</t>
  </si>
  <si>
    <t>AME-721</t>
  </si>
  <si>
    <t>AME-722</t>
  </si>
  <si>
    <t>AME-723</t>
  </si>
  <si>
    <t>AME-724</t>
  </si>
  <si>
    <t>AME-725</t>
  </si>
  <si>
    <t>AME-726</t>
  </si>
  <si>
    <t>AME-727</t>
  </si>
  <si>
    <t>AME-728</t>
  </si>
  <si>
    <t>AME-729</t>
  </si>
  <si>
    <t>AME-730</t>
  </si>
  <si>
    <t>Reporte de gestión y/o cumplimiento de las acciones de mejora 
Dependencia Responsable de Ejecución
III Trimestre 2023</t>
  </si>
  <si>
    <t>Observaciones al reporte de gestión y/o cumplimiento 
Oficina de Control Interno
III Trimestre 2023</t>
  </si>
  <si>
    <r>
      <t xml:space="preserve">Hallazgo No. 1. Bienes sujetos de Reforma Agraria.  </t>
    </r>
    <r>
      <rPr>
        <sz val="11"/>
        <rFont val="Arial"/>
        <family val="2"/>
      </rPr>
      <t xml:space="preserve">Como antecedentes de los bienes, la ANT realizó la entrega a la CGR, de la base de datos, denominada “Listado share point fondo de tierras”, en la cual se encuentra relacionado, el inventario de bienes baldíos; baldíos reservados y fiscal patrimonio, que fueron transferidos en el marco normativo aplicable al Instituto Colombiano de Desarrollo Rural – INCODER y a la Sociedad de Activos Especiales – SAE. Bienes que, en virtud de la aplicación de técnicas de auditoría y al documento señalado anteriormente se determinó que la ANT tiene en su inventario en hectáreas – ha bienes baldíos (356775,184 ha), baldíos reservados (137989,3838 ha) y fiscales patrimoniales (114392,633 ha), que no han sido susceptibles de ser entregados a la población objeto de la RRI del Acuerdo Final. Ver Anexo No. 2. 
Lo anterior por una indebida gestión y administración de los bienes y la no definición de criterios que permitan dar celeridad y la efectividad en la entrega del inventario transferido por el INCODER y otras entidades del Estado.
Esta situación no ha contribuido a “(…) lograr la democratización del acceso a la tierra, en beneficio de los campesinos y de manera especial las campesinas sin tierra o con tierra insuficiente y de las comunidades rurales más afectadas por la miseria (…)” propósito del Acuerdo Final con el Pilar 1.1 denominado Ordenamiento Social de la Propiedad Rural y Uso del Suelo, estrategia 1.1.1 Acceso a la tierra, Bienes.
</t>
    </r>
    <r>
      <rPr>
        <b/>
        <sz val="11"/>
        <rFont val="Arial"/>
        <family val="2"/>
      </rPr>
      <t>Respuesta de la ANT</t>
    </r>
    <r>
      <rPr>
        <sz val="11"/>
        <rFont val="Arial"/>
        <family val="2"/>
      </rPr>
      <t xml:space="preserve">
Respuesta No. 1 con radicado No. 20226001611731 de diciembre 14 de 2022. 
“(…) Los bienes pertenecientes al Fondo de Tierras para la Reforma Rural Integral están bajo la administración de esta Subdirección de Administración de Tierras de la Nación  y deben permanecer en el inventario desde el momento que se incorporan al mismo, hasta que sean transferidos en beneficio de los Sujetos de Ordenamiento Social de la Propiedad a través de los procedimientos misionales establecidos para tal efecto que ejecutan las diferentes áreas de la Agencia Nacional de Tierras con funciones de adjudicación o titulación (…)
“(…) En consecuencia, es necesario aclarar que las cifras citadas en el cuadro que se relaciona en la observación 6, no corresponden con los datos de egreso registrados en el inventario de bienes del Fondo de Tierras. Por tanto, a continuación, se relacionan la cantidad de hectáreas que han sido egresadas del Fondo de Tierras y se ubican en los municipios PDET: (con relación a este argumento es necesario, consultar el anexo expuesto por la ANT en la segunda respuesta). 
“(…) La no entrega de los bienes por descongestión recibidos del extinto INCODER, como se demostró anteriormente, se vio afectada por la pandemia, mas no por falta de una debida planeación con relación a definir criterios que permitan dar celeridad. 
Aun así, y con el ánimo de contribuir a los procesos de adjudicación, y como estrategia para superar el retraso, la actual administración en aras de dar celeridad a dichos trámites de descongestión recibidos del extinto INCODER, a través de la Resolución 20221000298926 del 1 de diciembre de 2022, delegó competencias misionales a las Unidades de Gestión Territorial (UGT’s), que a hoy son 9 en el territorio nacional, pero que para el 2023 se proyecta su fortalecimiento, con el propósito que esto dinamice el accionar de la Agencia Nacional de Tierras en el territorio y se disminuyan los tiempos de respuesta en las solicitudes de adjudicación en trámites radicados por los campesinos del país.
Finalmente, es pertinente aclarar que la conclusión de la CGR no se soporta en cifras reales, por cuanto los valores precisados por el Ente Auditor no coinciden con los reportes de la base de datos, denominada “Listado share point fondo de tierras”, que se encuentra en territorios denominados PDET, como se demostró en las tablas señaladas en esta respuesta que reflejan la cantidad de hectáreas que han sido egresadas del Fondo de Tierras y se ubican en los municipios PDET ,(…)” 
Respuesta No. 2, oficio No. 20236000005191 de enero 10 de 2023.
La segunda respuesta es originada con fundamento en la mesa temática realizada el 22 de diciembre, en la cual la ANT preciso lo relacionado con los inventarios de bienes clasificados como; baldíos, baldíos reservados y fiscal patrimonial y agrega; “Los datos anteriormente citados corresponden a los bienes baldíos y fiscales patrimoniales que en su estado se identifican como “adjudicado ANT”, “Titulado ANT” y “Adjudicado INCORA-INCODER” donde estos últimos surtieron el registro durante la vigencia de la Agencia Nacional de Tierras. Por otro lado, el dato de área se toma de la base Share Point del Fondo de Tierras de la columna “área adjudicada” y se encuentra desagregado por tipo de bien: baldío y fiscal patrimonial. Los datos citados en las columnas desagregadas por tipo de bien “inventario” corresponden a aquellos predios donde su estado se identifica como “titularidad ANT” y “titularidad Nación”. “Es de anotar que ningún predio baldío reservado ha sido egresado del inventario de bienes del Fondo de Tierras para la Reforma Rural Integral.” (ver anexo que contiene el inventario de los bienes en municipios PDET) 
</t>
    </r>
    <r>
      <rPr>
        <b/>
        <sz val="11"/>
        <rFont val="Arial"/>
        <family val="2"/>
      </rPr>
      <t>Análisis de la respuesta</t>
    </r>
    <r>
      <rPr>
        <sz val="11"/>
        <rFont val="Arial"/>
        <family val="2"/>
      </rPr>
      <t xml:space="preserve">
Con relación al inventario de bienes denominados por la ANT como baldío y fiscal patrimonial, efectivamente se acepta lo indicado en respuesta con relación a “Por tanto, a continuación, se relacionan la cantidad de hectáreas que han sido egresadas del Fondo de Tierras y se ubican en los municipios PDET”. 
De otra parte, con relación a los bienes entregados del extinto INCODER y donde manifiesta la ANT, vio afectada la gestión por causas de la pandemia es claro que la entidad adquiere el compromiso “de contribuir a los procesos de adjudicación, y como estrategia para superar el retraso, la actual administración en aras de dar celeridad a dichos trámites de descongestión recibidos del extinto INCODER, a través de la Resolución 20221000298926 del 1 de diciembre de 2022, delegó competencias misionales a las Unidades de Gestión Territorial (UGT’s), que a hoy son 9 en el territorio nacional, pero que para el 2023 se proyecta su fortalecimiento, con el propósito que esto dinamice el accionar de la Agencia Nacional de Tierras en el territorio y se disminuyan los tiempos de respuesta en las solicitudes de adjudicación en trámites radicados por los campesinos del país”.
Obsérvese en este escenario que la ANT manifiesta tener las estrategias con el fin de superar el retraso de los bienes recibidos por descongestión del extinto INCODER.
Adicional a lo anterior, se precisa que de la mesa temática llevada a cabo en el mes de diciembre de año 2022 sobre los bienes que hacen parte del inventario del Fondo de Tierras  se aclara que, a 31 de diciembre de 2021, la entidad acepta el hallazgo y se compromete con dar celeridad a los trámites de descongestión recibidos del extinto INCODER.
El estado de los bienes en hectáreas, en resumen, corresponden a: 
</t>
    </r>
    <r>
      <rPr>
        <b/>
        <sz val="11"/>
        <rFont val="Arial"/>
        <family val="2"/>
      </rPr>
      <t>Tabla 6. Inventario de Bienes Fondo de Tierras de Descongestión a 31/12/2021 (hectáreas)</t>
    </r>
    <r>
      <rPr>
        <sz val="11"/>
        <rFont val="Arial"/>
        <family val="2"/>
      </rPr>
      <t xml:space="preserve">
Baldío	      Baldío Reservado	        Fiscal Patrimonial
356775,184      137989,3838	       114392,633
Fuente. ANT
</t>
    </r>
    <r>
      <rPr>
        <b/>
        <sz val="11"/>
        <rFont val="Arial"/>
        <family val="2"/>
      </rPr>
      <t xml:space="preserve">Conclusión:
</t>
    </r>
    <r>
      <rPr>
        <sz val="11"/>
        <rFont val="Arial"/>
        <family val="2"/>
      </rPr>
      <t xml:space="preserve">
La ANT acepta el hallazgo en la medida que señala que “delegó competencias misionales a las Unidades de Gestión Territorial (UGT’s), que a hoy son 9 en el territorio nacional, pero que para el 2023 se proyecta su fortalecimiento, con el propósito que esto dinamice el accionar de la Agencia Nacional de Tierras en el territorio y se disminuyan los tiempos de respuesta en las solicitudes de adjudicación en trámites radicados por los campesinos del país”. Así las cosas, la ANT no ha adjudicado bienes del extinto INCODER como: baldíos, baldío reservado y fiscal patrimonial por 356775,184, 137989,3838 y 114392,633 hectáreas, lo que no ha permitido beneficiar a la población objetivo de la RRI – Acuerdo Final, específicamente a los campesinos de los municipios PDET. Por lo tanto, se valida como hallazgo administrativo, con la claridad de que las cifras en hectáreas relacionadas anteriormente fueron ajustadas acorde con la respuesta emitida por la ANT.
</t>
    </r>
  </si>
  <si>
    <t>Debilidad en la gestión y administración de los bienes para dar celeridad y efectividad en la adjudicación del inventario transferido por el INCODER y otras entidades del Estado</t>
  </si>
  <si>
    <t>Identificar en cada una de las subdirecciones de la Dirección de Acceso a Tierras, aquellas solicitudes de campesinos ubicados en los municipios PDET que fueron entregadas a la ANT por el INCODER, de conformidad con la base de datos del Fondo de Tierras y ser trasladadas a las respectivas UGT´s.</t>
  </si>
  <si>
    <t>Realizar cruce de información de la base de datos del Fondo de Tierras vs. las bases de datos de las subdirecciones de la DAT, para identificar los procesos localizados en municipios PDET, que fueron entregadas a la ANT por el INCODER y trasladarlos a las UGT´s para ser impulsados, de conformidad con la resolución 20221000298926 del 1 de diciembre de 2022, delegación de funciones.</t>
  </si>
  <si>
    <t>Base de datos con los cruces realizados</t>
  </si>
  <si>
    <t>Realizar el traslado a las respectivas UGT´s y conforme el inicio de operación de cada una de ellas, de las solicitudes de adjudicación que han sido entregadas por el INCODER  a la ANT, en el marco de la resolución 20221000298926 del 1 de diciembre de 2022.</t>
  </si>
  <si>
    <t>Realizar el traslado del 100% de las solicitudes de adjudicación, que han sido entregadas por el INCODER, a las respectivas UGT´s</t>
  </si>
  <si>
    <t>Correos electrónicos y/o memorandos de traslado de las solicitudes de adjudicación</t>
  </si>
  <si>
    <t xml:space="preserve">Identificar los bienes que hacen parte del inventario del Fondo de Tierras, que beneficiaran a comunidades étnicas.
</t>
  </si>
  <si>
    <t>Elaborar e implementar un protocolo para la identificación, gestión y formalización de los predios pertenecientes al Fondo de Tierras con destinación específica a Comunidades Étnicas.</t>
  </si>
  <si>
    <t>Protocolo elaborado</t>
  </si>
  <si>
    <r>
      <rPr>
        <b/>
        <sz val="11"/>
        <rFont val="Arial"/>
        <family val="2"/>
      </rPr>
      <t xml:space="preserve">Hallazgo No. 2. Publicación de informes y estrategias del seguimiento SIIPO con respecto al Plan Nacional Sectorial de Formalización de Tierras. </t>
    </r>
    <r>
      <rPr>
        <sz val="11"/>
        <rFont val="Arial"/>
        <family val="2"/>
      </rPr>
      <t xml:space="preserve"> Consultados los Planes Nacionales Sectoriales en la plataforma SIIPO, para efectos de evaluar los proyectos “Implementación del programa de Legalización de Tierras y Fomento al Desarrollo Rural para comunidades indígenas a nivel nacional” y “Elaboración de planes de Ordenamiento Social de la Propiedad Rural a Nivel Nacional”, se evidenció en el componente de Formalización de Tierras, que para las vigencias 2018, 2019, 2020 y 2021 no publican los respectivos reportes de: 
-	Indicadores: Informan porcentajes de avance; sin embargo, no registran documentación que soporte al detalle cada indicador.
-	Estrategias: Si bien se relacionan las respectivas estrategias en la plataforma SIIPO, la ANT no incluye el soporte del registro de actividades, cumplimiento y detalle como lo requiere el sistema.
-	Informes: Aparece la nota “No existen datos para mostrar” que corrobora que no es posible identificar los detalles cualitativos y cuantitativos del progreso de los proyectos.
Lo anterior debido a que la respectiva Oficina de Planeación de la ANT, no realiza debidamente los reportes de avance cualitativo y cuantitativo sobre el cumplimiento de las metas físicas de los indicadores del PMI conforme a las obligaciones establecidas para SIIPO acorde con el Decreto 1778 de 2020, Artículo 2.2.14.2.2.1.3, de manera que los registros y soportes en el aplicativo son inexistentes en cuanto a avances de indicadores, estrategias e informes consolidados.
Como consecuencia, no existen elementos suficientes que permitan realizar el debido seguimiento a las estrategias, indicadores, metas y presupuesto establecidos en el respectivo Plan Nacional de Formalización Masiva de la Propiedad Rural y el PMI, específicamente a los proyectos de inversión ejecutados y auditados, derivando en la insuficiencia de datos para la desagregación de las actividades a nivel de territorio o población beneficiaria acorde con los productos correspondientes.
Por consiguiente, al no tener disponible los soportes de estrategias e informes en el aplicativo no es posible el planteamiento de un análisis, seguimiento, monitoreo y visibilidad del proceso de implementación del Acuerdo Final para los diferentes agentes interesados.
A falta del reporte obligatorio que establece el Decreto 1778 de 2020 artículo 2.2.14.2.2.1.4., no es posible observar la evolución detallada de las acciones enfocadas para el cumplimiento de la RRI - Acuerdo Final que se encuentren relacionadas con el alcance de estos proyectos.
</t>
    </r>
    <r>
      <rPr>
        <b/>
        <sz val="11"/>
        <rFont val="Arial"/>
        <family val="2"/>
      </rPr>
      <t xml:space="preserve">Respuesta de la ANT
</t>
    </r>
    <r>
      <rPr>
        <sz val="11"/>
        <rFont val="Arial"/>
        <family val="2"/>
      </rPr>
      <t xml:space="preserve">
Respuesta mediante Radicado ANT 20236200037872 de enero 25 de 2023.
“La Agencia Nacional de Tierras tiene a su cargo un total de 23 indicadores en el aplicativo SIIPO, para los cuales se generaron las respectivas fichas técnicas, las cuales fueron aprobadas por el Departamento Nacional de Planeación (DNP). Con respecto al seguimiento de los indicadores, a través de la Oficina Asesora de Planeación de la Agencia se han venido generando los respectivos reportes de avance sobre cada indicador, conforme se estableció en sus fichas técnicas, los cuales son cargados en el módulo correspondiente de SIIPO y en los plazos de reporte que establece la plataforma mensualmente.
En razón a la observación emitida por la Contraloría General, se procedió a descargar un reporte desde el aplicativo SIIPO, el cual da cuenta de la información técnica, así como entrega para cada vigencia la información reportada por la entidad con sus respectivas observaciones. A este reporte en formato Excel, se le sumó un grupo de columnas (BU a EN) denominadas “Documentos relacionados”, en las cuales se depositó la información de todos los documentos que acompañan los reportes cargados y aprobados para las vigencias en mención de la observación.
Así mismo, esta comunicación viene acompañada de una carpeta digital, que contiene 23 subcarpetas correspondientes a cada uno de los indicadores, en la que viene copia del documento (Excel o pdf) que fue cargado en el momento del reporte, así como un pantallazo de la plataforma, donde se evidencia que dichos documentos se encuentran disponibles para su descarga.
Así las cosas, para aclarar la observación realizada por el Equipo Auditor, se constata a través de esta comunicación que si existe el soporte documental que permite evidenciar los avances cuantitativos y cualitativos cargados en la plataforma SIIPO y que efectivamente se ha cumplido con los lineamientos sobre los reportes, y de otra parte se reafirma el compromiso de la Agencia Nacional de Tierras, en lo que corresponde a disponibilidad de la información que se requiera para constatar los avances que se han logrado sobre la Reforma Rural Integral.”
</t>
    </r>
    <r>
      <rPr>
        <b/>
        <sz val="11"/>
        <rFont val="Arial"/>
        <family val="2"/>
      </rPr>
      <t>Análisis de la respuesta</t>
    </r>
    <r>
      <rPr>
        <sz val="11"/>
        <rFont val="Arial"/>
        <family val="2"/>
      </rPr>
      <t xml:space="preserve">
La entidad anexa varios de los informes relacionados con los indicadores objeto del presente hallazgo, sin embargo, de acuerdo con el análisis realizado por el equipo auditor y consultado SIIPO en tiempo real (enero 26 del 2023) para efectos de comparar con la respuesta de la entidad se confirmó que los informes anexos no están completos, no están publicados y/o no existen.
Así, por ejemplo, el indicador A.9 en soportes cualitativos tiene visibilidad pública de los avances a corte julio del 2022, sin embargo, no están disponibles los reportes del 2021 y 2020; acorde con el reporte de ANT estos informes existen en el anexo de la respuesta, pero en la plataforma SIIPO no son de acceso público.
De acuerdo con lo anterior, la Tabla 26 (incorporada al final del documento) describe el resultado de la comparación realizada por el equipo auditor para los 23 indicadores del período 2018-2021; que contrasta la información anexa a la respuesta por ANT frente a la que aparece pública. 
Lo anterior muestra las debilidades en la publicación de la información que no permite, a los agentes interesados y a la comunidad, realizar el debido seguimiento a los recursos destinados a la RRI – Acuerdo Final.
De otra parte, según lo indicado en la respuesta de la ANT, el DNP estableció inconsistencias con respecto a los siguientes indicadores:
“Dentro de los 23 indicadores, hay 2 casos particulares sobre los cuales es necesario realizar unas precisiones: 
Indicador A22: No existen documentos de soporte cargados, porque se solicitó por parte del validador del DNP, modificar la forma de presentar la información soporte del indicador, para mejorar la claridad con la que se puede evidenciar los avances cualitativos y cuantitativos de las actividades. (la negrilla es nuestra)
Indicador PNS 3.2: No existen documentos de soporte cargados porque los reportes emitidos fueron rechazados por el validador, y en este momento se encuentran en corrección para ser cargados nuevamente antes del 31 de enero de 2023, de acuerdo con las recomendaciones e instrucciones brindadas por el validador del DNP.”
Si bien los indicadores A22 y PSN 3.2 tuvieron inconvenientes en el momento de la validación de parte del DNP y la ANT busca corregir, a la luz del análisis realizado durante la presente auditoria, estos indicadores no tienen informes.
Así mismo, la ANT al informar que realizará correcciones en SIIPO a corte de enero 31 del 2023, reconoce que efectuó la carga incompleta de la información. Adicionalmente, más allá de informes relacionados con indicadores, la entidad debe reportar a SIIPO otros elementos como lo son estrategias, metas y presupuesto acorde con la norma.
Decreto 1829 de 2017; Por el cual se crea el Sistema Integrado de Información para el Posconflicto (SIIPO).
Artículo 2.2.14.2.2.1.4. Seguimiento a Planes Nacionales Sectoriales. El seguimiento a los Planes Nacionales Sectoriales se hará a través del SIIPO a nivel de estrategias, indicadores, metas y presupuesto establecidos en cada Plan. (…) Además, la entidad responsable reportará trimestralmente el avance de las líneas estratégicas del respectivo plan, según se defina en el SIIPO”
En cuanto a metas cada indicador cuenta con gráficos y datos . Sin embargo, no es factible visualizar las estrategias en SIIPO, y, cuando se examina el componente Formalización de Tierras para las vigencias de estudio las estrategias no registran avances ni soportes en los detalles.
</t>
    </r>
    <r>
      <rPr>
        <b/>
        <sz val="11"/>
        <rFont val="Arial"/>
        <family val="2"/>
      </rPr>
      <t>Conclusión:</t>
    </r>
    <r>
      <rPr>
        <sz val="11"/>
        <rFont val="Arial"/>
        <family val="2"/>
      </rPr>
      <t xml:space="preserve">
Se configura un hallazgo del tipo administrativo ya que, si bien la entidad cuenta con algunos informes y metas cargadas en SIIPO, existe un componente fundamental de la información que no está con acceso al público o en algunos casos esta es inexistente como se describe en la Tabla 26 (incorporada al final del documento). Adicionalmente, no existen registros de las estrategias, lo que significa que no se atiende el Artículo 2.2.14.2.2.1.4. del Decreto 1829 de 2017.
</t>
    </r>
  </si>
  <si>
    <t xml:space="preserve">Los reportes de información cargados en SIIPO se realizaron  cumpliendo lineamientos de DNP. Sin embargo, en los reportes correspondientes a las vigencias en mención, no se realizó un seguimiento al cargue, retroalimentación y validación de los Informes cualitativos que debió hacer el DNP en la herramienta DNP, acción con la que se hubiera dado por entendida la culminación del proceso.
</t>
  </si>
  <si>
    <t>Fortalecer el procedimiento SEYM-P-005, incluyendo actividades de seguimiento posterior al cargue, retroalimentación y validación de los Informes cualitativos públicos finales por parte del DNP, desde la información disponible en el Visor Ciudadano del aplicativo Sistema Integrado de Información para el Posconflicto SIIPO-DNP.</t>
  </si>
  <si>
    <t>Actualizar el procedimiento SEYM-P-005  incluyendo la tarea de control para el seguimiento posterior al cargue de la publicación de los Informes cualitativos públicos finales en el aplicativo Sistema Integrado de Información para el Posconflicto SIIPO por parte de la Dirección Nacional de Planeación-DNP, con el fin de garantizar el debido cierre del proceso.</t>
  </si>
  <si>
    <r>
      <rPr>
        <b/>
        <sz val="11"/>
        <rFont val="Arial"/>
        <family val="2"/>
      </rPr>
      <t>Hallazgo No. 3. Formulario de Inscripción de Sujeto de Ordenamiento – FISO e Incorporación al Registro de Sujetos de Ordenamiento – RESO.</t>
    </r>
    <r>
      <rPr>
        <sz val="11"/>
        <rFont val="Arial"/>
        <family val="2"/>
      </rPr>
      <t xml:space="preserve">  La ANT no ha realizado los avances institucionales necesarios para alcanzar un consenso con la CNTI, no se han generado los suficientes puentes de concertación desde la última auditoria para cumplir con la implementación del FISO – RESO.
Al no tener formulario FISO – RESO para comunidades Indígenas, la ANT ha adjudicado tierras mediante canales distintos, sin cumplir con el debido registro de la información de los beneficiarios y la sistematización de los formularios.
Por consiguiente, se configura un hallazgo administrativo, dado que persisten las circunstancias por el incumplimiento de los artículos 13 y 47 del Decreto Ley 902 del 2017. 
</t>
    </r>
    <r>
      <rPr>
        <b/>
        <sz val="11"/>
        <rFont val="Arial"/>
        <family val="2"/>
      </rPr>
      <t xml:space="preserve">
Respuesta de la ANT
</t>
    </r>
    <r>
      <rPr>
        <sz val="11"/>
        <rFont val="Arial"/>
        <family val="2"/>
      </rPr>
      <t xml:space="preserve">
Respuesta con Radicado 20226291699192 de diciembre 14 de 2022. 
“La Dirección de Asuntos Étnicos de la ANT, en el marco de las competencias establecidas en el Decreto Ley 2363 de 2015 da respuesta a esta, respecto de las gestiones emprendidas para la elaboración e implementación del Formulario de Inscripción de Sujeto de Ordenamiento FISO e Incorporación al Registro de Sujetos de Ordenamiento RESO, teniendo en cuenta las siguientes consideraciones:
1. La ANT debe reconocer y garantizar el funcionamiento de la Comisión Nacional de Territorios Indígenas – CNTI, como instancia nacional competente para el seguimiento a la política pública de acceso, dotación y seguridad jurídica de los territorios Indígenas.
2. La ANT es miembro activo de la CNTI; cuestión que implica someterse a las reglas de concertación conforme lo definido en el Decreto 1397 de 1996.
3. En la línea con lo anterior, cualquier medida que deba adoptarse para la efectiva implementación de la política pública de tierras para comunidades indígenas deberá ser concertada ante la CNTI; y conforme lo define la Corte Constitucional en sentencia SU-039 de 1997
4. Ahora bien, para el caso que nos convoca, esto es el deber de concertación con la CNTI respecto de módulo étnico del Reso, definido en el Decreto Ley 902 de 2017.
Es menester reiterar que dicho proceso de concertación inicio en 2018 y conforma a la cronología consignada en actas y documentos, la ANT y la Secretaria Técnica Indígena de la CNTI han trabajado conjuntamente en el diseño, revisión, ajuste y adecuación del Formulario de Inscripción de Sujeto de Ordenamiento – FISO Indígena, y su instructivo de diligenciamiento entre las vigencias 2019 y 2021
En tal sentido, la ANT ha tenido los puentes financieros, técnicos y administrativos para avanzar en la ruta de concertación del FISO étnico, su instructivo del módulo étnico del RESO
5. Finalmente, menciona la CGR en su observación que la no adopción del modulo étnico del RESO ha conllevado que 
“la adjudicación de tierras se ha tenido que orientar por canales distintos y así mismo persiste el incumplimiento de la norma en cuanto a establecer la sistematización de los formularios”
Frente a esta aseveración es importante destacar las siguientes reglas definidas en conjunto con las comunidades indígenas respecto de la política de ordenamiento social de la propiedad rural materializada en el Decreto Ley 902 de 2017.
Así las cosas, pese a encontrarse aún en la definición de la ruta de concertación para la adopción del módulo étnico del RESO con la CNTI, precisamente por ser respetuosa del principio de participación y del deber de concertación con la instancia nacional, la ANT continúa con el cumplimiento de sus deberes misionales de atender las solicitudes de dotación, acceso y seguridad jurídica de los territorios indígenas bajo el marco normativo especial vigente, definido en la Constitución Política, las Leyes 21 de 1991, 160 de 1994 y el Decreto 1071 de 2015 (Hoy compilatorio de los Decretos 2164 de 1995, 2333 de 2014 y 1824 de 2020)”
</t>
    </r>
    <r>
      <rPr>
        <b/>
        <sz val="11"/>
        <rFont val="Arial"/>
        <family val="2"/>
      </rPr>
      <t>Análisis de la respuesta</t>
    </r>
    <r>
      <rPr>
        <sz val="11"/>
        <rFont val="Arial"/>
        <family val="2"/>
      </rPr>
      <t xml:space="preserve">
En virtud de la Auditoría de Cumplimiento a la Reforma Rural Integral para la vigencia 2018 - 2021, se analiza la respuesta de la ANT en los siguientes términos:
Si bien la entidad aporta esfuerzos financieros, técnicos y administrativos a lo largo del cuatrienio en la concertación con la CNTI, a la luz del presente hallazgo a diciembre de 2022 no se tienen aplicativos FISO/RESO para comunidades indígenas más allá de borradores y outputs de la ANT.
Es aceptado que la ANT ha seguido cumpliendo con la entrega de tierras para comunidades indígenas por medio de solicitudes de acceso, desarrollo de proyectos, dotaciones y otras aristas en la titulación, ampliación y entrega de tierras que permite el marco de la ley y es respetuosa de los pronunciamientos y posiciones de la CNTI; sin embargo, el énfasis de la observación de la CGR es que no fueron suficientes las acciones de plan de mejoramiento y la ANT continúa incumpliendo la adaptación de los formularios FISO/RESO para estas comunidades.
</t>
    </r>
    <r>
      <rPr>
        <b/>
        <sz val="11"/>
        <rFont val="Arial"/>
        <family val="2"/>
      </rPr>
      <t>Conclusión:</t>
    </r>
    <r>
      <rPr>
        <sz val="11"/>
        <rFont val="Arial"/>
        <family val="2"/>
      </rPr>
      <t xml:space="preserve">
Se reitera el hallazgo administrativo señalado previamente en auditoria articulada para ANT vigencia 2019 – 2020 y debilidad que sigue existente a corte diciembre del 2022, la falta de cumplimiento no se vincula con la no entrega de tierras sino por la inexistencia de los aplicativos FISO/RESO adaptados y funcionales para comunidades étnicas, no siendo usables como canal de solicitud de acceso y creando dificultades en la celeridad requerida para la atención a estas comunidades, por lo que incumple los artículos 13 y 47 del Decreto Ley 902 de 2017.
</t>
    </r>
  </si>
  <si>
    <t xml:space="preserve">La Agencia Nacional de Tierras a la fecha no cuenta con un módulo étnico en el RESO </t>
  </si>
  <si>
    <t xml:space="preserve">Desarrollar un modulo único en el Sistema Integrado de Tierras - SIT que consolide los procedimientos étnicos con la información de los aspirantes y beneficiarios de las formalizaciones.
</t>
  </si>
  <si>
    <t xml:space="preserve">Elaborar el requerimiento de desarrollo y las actividades que esto conlleve a la Subdirección de Sistemas de Información.
</t>
  </si>
  <si>
    <t xml:space="preserve">Requerimiento enviado.
</t>
  </si>
  <si>
    <t>La Agencia Nacional de Tierras a la fecha no cuenta con un módulo étnico en el  RESO</t>
  </si>
  <si>
    <t xml:space="preserve">Desarrollar e implementar el modulo étnico del RESO
</t>
  </si>
  <si>
    <t xml:space="preserve">Modulo del RESO étnico desarrollado e implementado en el SIT
</t>
  </si>
  <si>
    <r>
      <t xml:space="preserve">Hallazgo No. 4. Articulación interinstitucional entre el MADR, ANT y ADR en el proyecto de “Optimización de la Generación de Ingreso Sostenibles de Productores Rurales a Nivel Nacional”.  </t>
    </r>
    <r>
      <rPr>
        <sz val="11"/>
        <rFont val="Arial"/>
        <family val="2"/>
      </rPr>
      <t>Del análisis efectuado, se evidencia que el MADR, la ADR y la ANT no realizó la “Ruta para Facilitar la Cofinanciación de Proyectos Integrales de Desarrollo Agropecuario Rural -PIDAR- para beneficiarios del Decreto Ley 902 de 2017”, a diciembre de 2020, en los términos establecidos y conforme a lo dispuesto en la “Línea 2 – Fortalecimiento de los mecanismos de intervención para el emprendimiento rurales nuevos y existentes, (L2 – E3)  del PNgi – ECFC y conforme a lo requerido por el artículo 23 del Decreto Ley 902 de 2017.
Así, por parte de la ADR y en lo relacionado con la entrega de Capital Semilla no reembolsable, en el marco del Proyecto de "Optimización de Generación de Ingresos Sostenibles de los Productores a Nivel Nacional" (implementación de la ruta). No se evidencian avances en los compromisos de articulación establecidos, debido a que “Ninguno de los proyectos productivos (…), acompaña adjudicaciones directas en propiedad a los beneficiarios de tierras realizadas por la agencia Nacional de Tierras – ANT, en el marco del Decreto Ley 902 de 2017 , por tanto, la ejecución no se realiza conforme a lo dispuesto en el PMI y el PNgi – ECFC del Acuerdo Final.
Lo anterior se debe a que no se evidencian acciones por parte de la ADR para propiciar la articulación interinstitucional con las entidades del orden nacional (MADR y ANT) que conlleven a la implementación oportuna del Plan Nacional Sectorial – Pngi – ECFC, donde no se promueve y realiza la gestión desde la Presidencia de la ADR para el cumplimiento de los acuerdos interinstitucionales. Así mismo, se evidencian debilidades de parte de la Oficina de Planeación en cuanto a realizar seguimiento a la ejecución de la política y al cumplimiento de las metas de la Agencia de Desarrollo Rural en relación con las directrices emitidas por el MADR y relacionadas con el proyecto de Optimización en cumplimiento de la RRI.
En tal sentido, se encuentra que el MADR no ejerce un seguimiento oportuno a la política de Desarrollo Rural con enfoque territorial y al cumplimiento de los indicadores, metas y estrategias del PNgi – ECFC en lo relacionado con el Proyecto de Inversión ejecutado por la ADR y los reportes o informes correspondientes conforme a los criterios normativos vigentes.
Lo anterior tiene como consecuencia que no se realice una atención oportuna de la población en situación de vulnerabilidad sin la materialización de sus derechos con enfoque integral y diferencial; lo que no permite mejorar sus condiciones de vida, ni el aprovechamiento sustentable de los recursos naturales y dificulta la generación de empleo y crecimiento sostenido y equilibrado de las regiones. 
Igualmente, no permite satisfacer los requerimientos al acceso integral de la tierra conforme a lo dispuesto para la Reforma Rural Integral, no se garantiza la competitividad, equidad, sostenibilidad, multisectorialidad y descentralización para el desarrollo socioeconómico del país y por consiguiente, para el cumplimiento de las metas, indicadores y estrategias establecidos en el PMI y el PNgi -ECFC.
Por lo anterior y como consecuencia se valida como hallazgo.
Respuesta de las entidades
Respuesta del MADR No. 2022 – 460 – 020005 – 3 recibida en diciembre 15 de 2022.
El MADR expone los siguientes argumentos:
1.	Señala que la Resolución 000209 de 2020 entra en vigor el 01 de septiembre de 2020.
2.	Describe el avance acumulado de las acciones realizadas para la construcción de la “Ruta para Facilitar la Cofinanciación de Proyectos Integrales de Desarrollo Agropecuario Rural -PIDAR- para beneficiarios del Decreto Ley 902 de 2017”.
3.	Presenta avance de reuniones técnicas con la ADR en el marco del PNgi – ECFC, donde resalta propuesta de la ADR para la atención de los usuarios (entrega anexos de las respectivas reuniones).
4.	Respecto a la construcción del indicador A.83  manifiesta que este se tomó como punto central de las reuniones técnicas entre el MADR, ADR y el DNP, y se concluyó por recomendación expresa de los equipos de ANT y ADR  la necesidad de la configuración de un convenio para transferencia de información.
5.	A los puntos expresados el MADR manifiesta “dio seguimiento a la implementación de la estrategia L2 – L3 y al proceso de la construcción de las fichas técnicas de los indicadores A.83 y A.83P por parte de la ADR”.
6.	El MADR agrega que realizó “seguimiento a la configuración de un convenio para la transferencia de información entre ANT y ADR para solventar el listado de los beneficiarios de tierras, y de la aprobación por parte de la ADR de la propuesta de la “Ruta para Facilitar la Cofinanciación de Proyectos Integrales de Desarrollo Agropecuario Rural -PIDAR- para beneficiarios del Decreto Ley 902 de 2017”. Resalta además que al no estar constituida la ruta no es posible dar seguimiento a los beneficiarios asociativos ni a los individuales del Proyecto “Optimización de Generación de Ingresos Sostenible a Nivel Nacional”.
7.	El Ministerio señala que brindó atención oportuna a la población en condición de vulnerabilidad en el marco del PNgi - ECFC, a través del proyecto “Campo Emprende”.
Respuesta de la ADR No. 20226000092712 recibida en diciembre 14 de 2022.
La ADR señala en su respuesta:
1.	Trabajo articulado entre las entidades a través de mesas de trabajo (mesas técnicas y relaciona anexos de las reuniones), resalta el papel de la ADR en la consolidación de la ruta.
2.	Se refiere a la limitación para la implementación del Proyecto de Optimización debido a la falta de calidad en la información recibida por parte de la ANT.
3.	Manifiesta que “no es preciso afirmar que no se realizó una atención oportuna de la población en situación de vulnerabilidad sin materialización de sus derechos con enfoque integral y diferencial, cuando a lo largo de las vigencias auditadas como se observan en los soportes, la Agencia de Desarrollo Rural en la vigencia auditada ha atendido mediante los Programas Integrales de Desarrollo Agropecuario y Rural a este tipo de población”.
Respuesta de la ANT No. 2022 – 6001625081 recibida en diciembre 14 de 2022.
Esta entidad presenta en su respuesta el mismo contenido que incluyó ADR en su contestación.
Análisis de la respuesta
De conformidad con la respuesta entregada por las tres entidades y teniendo en cuenta lo observado por la CGR se concluye:
1.	Que el MADR, la ADR y la ANT no han establecido la “Ruta para Facilitar la Cofinanciación de Proyectos Integrales de Desarrollo Agropecuario Rural -PIDAR- para beneficiarios del Decreto Ley 902 de 2017”, en los términos definidos en el PNgi – ECFC y conforme a lo requerido por el artículo 23 del Decreto Ley 902 de 2017. Que pese a existir acciones (reuniones técnicas), se evidencia el no establecimiento de la Ruta relacionada por parte de las entidades responsables como se deja constancia en las respuestas, circunstancia que no permite el cumplimiento oportuno de las metas y del objetivo de la RRI – Acuerdo Final.
2.	El equipo auditor reconoce las acciones realizadas por parte de las entidades; sin embargo, la situación de incumplimiento de indicadores,  metas y estrategias establecidas en el PNgi- ECFC para dar cumplimiento a los objetivos del Acuerdo Final se mantiene, y como lo resalta el MADR en su respuesta, esta se debe al no establecimiento de rutas que redundarían en el beneficio de la población en condiciones de vulnerabilidad objeto de la RRI, a través del proyecto de Inversión “Optimización de Generación de Ingresos Sostenible a Nivel Nacional” objeto de examen por la CGR.
Conclusión
Del análisis realizado a las respuestas entregadas por el MADR, ADR y ANT y teniendo en cuenta que la “Ruta para Facilitar la Cofinanciación de Proyectos Integrales de Desarrollo Agropecuario Rural -PIDAR- para beneficiarios del Decreto Ley 902 de 2017” no se encuentra estructurada en los términos definidos por la normatividad aplicable, se configura como hallazgo administrativo y se retira la incidencia disciplinaría, teniendo en cuenta las acciones evidenciadas y los avances reportados por parte de las entidades.</t>
    </r>
  </si>
  <si>
    <t>Debilidad en la articulación con la ADR, según lo establecido en el artículo 73 del Decreto Ley 902/2017</t>
  </si>
  <si>
    <t>Fortalecer, desde la Subdirección de Acceso a Tierras por Demanda y Descongestión, la remisión de la copia de los actos administrativos del cierre de trámite por reconocimiento o asignación de derechos, a la ADR, de acuerdo a los términos del artículo 73 del Decreto Ley 902/2017, conforme a las competencias de la ANT.</t>
  </si>
  <si>
    <t>Remitir a la ADR, de manera trimestral, los actos administrativos del cierre de trámite por reconocimiento o asignación de derechos, de acuerdo a los términos del artículo 73 el Decreto Ley 902-2017</t>
  </si>
  <si>
    <t>Porcentaje de Actos administrativos remitidos a la ADR</t>
  </si>
  <si>
    <t>Subdirección de Administración de Tierras de la Nación
Subdirección de Acceso a Tierras en Zonas Focalizadas
Subdirección de Acceso a Tierras por Demanda y Descongestión</t>
  </si>
  <si>
    <t xml:space="preserve">Subdirección de Sistema de Información </t>
  </si>
  <si>
    <t>Dirección General (Coordinación UGT)</t>
  </si>
  <si>
    <t>AME-731</t>
  </si>
  <si>
    <t>AME-732</t>
  </si>
  <si>
    <t>AME-733</t>
  </si>
  <si>
    <t>AME-734</t>
  </si>
  <si>
    <t>AME-735</t>
  </si>
  <si>
    <t>AME-736</t>
  </si>
  <si>
    <t>AME-737</t>
  </si>
  <si>
    <r>
      <rPr>
        <b/>
        <sz val="11"/>
        <color theme="1"/>
        <rFont val="Arial"/>
        <family val="2"/>
      </rPr>
      <t xml:space="preserve">01/08/2023. </t>
    </r>
    <r>
      <rPr>
        <sz val="11"/>
        <color theme="1"/>
        <rFont val="Arial"/>
        <family val="2"/>
      </rPr>
      <t xml:space="preserve"> Por error involuntario no se incluyó en la matriz de seguimiento de la OCI las acción suscritas el pasado 25/04/2023, su seguimiento se realizará en la evaluación del plan de mejoramiento institucional con corte al III Trimestre del 2023.  </t>
    </r>
  </si>
  <si>
    <t xml:space="preserve">Auditoría de Seguimiento a la Reforma Rural Integral - RRI, vigencias 2018 a 2021 </t>
  </si>
  <si>
    <t>Demoras en la entrega del inventario
transferido por el INCODER y otras entidades del Estado</t>
  </si>
  <si>
    <t xml:space="preserve">Retrazos en la entrega de bienes </t>
  </si>
  <si>
    <t>Predios ubicados en municipios PDET</t>
  </si>
  <si>
    <t>Fondo de Tierras para la Reforma Rural Integral - Gestión</t>
  </si>
  <si>
    <t>Reporte indicadores</t>
  </si>
  <si>
    <t>Inconsistencias en el reporte de indicadores SIIPO</t>
  </si>
  <si>
    <t>Componente de Formalización de Tierras sin el correspondiente reporte</t>
  </si>
  <si>
    <t xml:space="preserve">Debilidades en el reporte de avance cualitativo y cuantitativo sobre el cumplimiento de las metas físicas de los indicadores del PMI </t>
  </si>
  <si>
    <t xml:space="preserve">Debilidades en el diligenciamiento del RESO </t>
  </si>
  <si>
    <t>MADR, ANT y ADR en el proyecto de “Optimización de la Generación de Ingreso Sostenibles de Productores Rurales a Nivel Nacional”.</t>
  </si>
  <si>
    <t xml:space="preserve">Debilidades en la liquidación contractual </t>
  </si>
  <si>
    <t>Bajo avance y ejecución de los recursos entregados en administración
Desembolsos de recursos con saldos pedientes de legalizar
Legalizaciones de recursos sin los respectivos soportes financieros
Debilidades en la liquidación contractual</t>
  </si>
  <si>
    <t xml:space="preserve">Debilidades en la liquidación contractual
</t>
  </si>
  <si>
    <t>Recursos no ejecutados sin reintegro a la Dirección del Tesoro Nacional - DTN
Rendimientos Financieros no reintegrados a la Dirección del Tesoro Nacional - DTN</t>
  </si>
  <si>
    <t xml:space="preserve">Legalizaciones de recursos sin los respectivos soportes financieros
</t>
  </si>
  <si>
    <t xml:space="preserve">Justificación técnica no concuerda con el convenio suscrito
Legalizaciones de recursos sin los respectivos soportes financieros
</t>
  </si>
  <si>
    <t>Baja ejecución financiera
Rendimientos financieros sin reportar</t>
  </si>
  <si>
    <t xml:space="preserve">Justificación técnica no concuerda con el convenio suscrito
</t>
  </si>
  <si>
    <t xml:space="preserve">Adiciones presupuestales injustificadas
</t>
  </si>
  <si>
    <t>Legalizaciones de recursos sin los respectivos soportes financieros</t>
  </si>
  <si>
    <t>Legalizaciones de recursos sin los respectivos soportes financieros
Inconsistencias en la información publicada en SECOP
Expediente documental incompleto</t>
  </si>
  <si>
    <t>Cobro de administración no permitido por la modalidad contractual
Selección injustificada de operador
Inconsistencias en los soportes para pago del contrato</t>
  </si>
  <si>
    <t xml:space="preserve">Justificación técnica no concuerda con el convenio suscrito
Legalizaciones de recursos sin los respectivos soportes financieros
</t>
  </si>
  <si>
    <t>Justificación técnica no concuerda con el convenio suscrito
Legalizaciones de recursos sin los respectivos soportes financieros</t>
  </si>
  <si>
    <t>Bajo avance y ejecución de los recursos entregados en administración
Rendimientos financieros sin reportar</t>
  </si>
  <si>
    <r>
      <t xml:space="preserve">Hallazgo 14. Convenio de Cooperación Internacional 112 de 1016 (A14) (D6)  </t>
    </r>
    <r>
      <rPr>
        <sz val="11"/>
        <color indexed="8"/>
        <rFont val="Arial"/>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</si>
  <si>
    <t xml:space="preserve">Desembolsos de recursos con saldos pedientes de legalizar
Legalizaciones de recursos sin los respectivos soportes financieros
Prorrogas injustificadas
</t>
  </si>
  <si>
    <t xml:space="preserve">Deficiencias en la vigilancia y control en la supervisión de Convenios
Debilidades en la conformación de los archivos de gestión - Expedientes Convenios
Constitución de cuentas por pagar sin lleno de requisitos
</t>
  </si>
  <si>
    <t xml:space="preserve">Legalización de recursos sin los soportes financieros
</t>
  </si>
  <si>
    <t xml:space="preserve">Deficiencias en la vigilancia y control en la supervisión de Convenios
Debilidades en la conformación de los archivos de gestión - Expedientes Convenios
Constitución de cuentas por pagar sin lleno de requisitos - Convenios
</t>
  </si>
  <si>
    <t>Constitución de reservas presupuestales y cuentas por pagar sin lleno de requisitos
Debilidades en la ejecución de Reservas presupuestales</t>
  </si>
  <si>
    <t>Debilidades en la entrega de información al Ente de control</t>
  </si>
  <si>
    <r>
      <rPr>
        <b/>
        <sz val="10"/>
        <rFont val="Arial"/>
        <family val="2"/>
      </rPr>
      <t xml:space="preserve">Hallazgo No. 3. Cuentas por Pagar a 31/12/2021 (Administrativo - A).  </t>
    </r>
    <r>
      <rPr>
        <sz val="10"/>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
    </r>
    <r>
      <rPr>
        <b/>
        <sz val="10"/>
        <rFont val="Arial"/>
        <family val="2"/>
      </rPr>
      <t>Tabla No. 4</t>
    </r>
    <r>
      <rPr>
        <sz val="10"/>
        <rFont val="Arial"/>
        <family val="2"/>
      </rPr>
      <t xml:space="preserve">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</si>
  <si>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t>Procedimiento compra de predios DAT</t>
  </si>
  <si>
    <t xml:space="preserve">Registro contable de predios que aun no eran propiedad de la ANT </t>
  </si>
  <si>
    <t xml:space="preserve">Debilidades en notas estados financieros
</t>
  </si>
  <si>
    <t xml:space="preserve">Activo corriente y activo no corriente
Registro contable de predios que aun no eran propiedad de la ANT 
</t>
  </si>
  <si>
    <t>Presentación de oferta sin viabilidad jurídica</t>
  </si>
  <si>
    <t>Adquisición de predios
Contabilidad</t>
  </si>
  <si>
    <t>Contabilidad
Adquisición de predios</t>
  </si>
  <si>
    <t>Calidad de actividades topográficas posterior al pago
Certificado de libertad y tradición con anotación a nombre de la Agencia posterior al pago
Registro en el Fondo de Tierras posterior al pago
Entrega material posterior al pago</t>
  </si>
  <si>
    <t>Contabilidad
Adquisición de predios</t>
  </si>
  <si>
    <t>Constitución de reservas presupuestales sin lleno de requisitos - Compra de predios</t>
  </si>
  <si>
    <t>Adquisición de predios
Fondo de Tierras para la Reforma Rural Integral - Administración</t>
  </si>
  <si>
    <t xml:space="preserve">Incumplimiento del procedimiento establecido
Inoportunidad en el ingreso de predios 
</t>
  </si>
  <si>
    <t>Inoportunidad en los tiempos establecidos para la adquisición de predios
Trámite previo para la recuperación del resguardo</t>
  </si>
  <si>
    <t xml:space="preserve">Adquisición de predios
Gestión documental
</t>
  </si>
  <si>
    <t>Incumplimiento del procedimiento establecido
Debilidades en la conformación de expedientes de gestión</t>
  </si>
  <si>
    <t>Contabilidad
Adquisición de predios
Fondo de Tieras  - Administración</t>
  </si>
  <si>
    <t>Registro contable de predios que aun no eran propiedad de la ANT 
Incumplimiento del procedimiento establecido
Predios ingresados posterior a su contabilización</t>
  </si>
  <si>
    <t xml:space="preserve">Certificado de Libertad y tradición sin anotación a nombre de la Agencia
</t>
  </si>
  <si>
    <t>Constitución de cuentas por pagar sin lleno de requisitos - Compra de predios
Incumplimiento del procedimiento establecido</t>
  </si>
  <si>
    <t>Incumplimiento del procedimiento establecido
Constitución de reservas presupuestales sin lleno de requisitos - Compra de predios</t>
  </si>
  <si>
    <t>Contratos interadministrativo
Contratos prestación de servicios
Procedimiento compra de predios Comunidades Indígenas</t>
  </si>
  <si>
    <t xml:space="preserve">Contabilidad
Adquisición de predios
</t>
  </si>
  <si>
    <t>Constitución de cuentas por pagar sin lleno de requisitos - Compra de predios
Incumplimiento del  procedimiento de compra de predios</t>
  </si>
  <si>
    <t>Pago de predios sin estar a nombre de la Agencia
Incumplimiento del  procedimiento de compra de predios</t>
  </si>
  <si>
    <t>Procedimiento compra de predios Comunidades Indígenas
Procedimiento compra de predios DAT</t>
  </si>
  <si>
    <t>Constitución de reservas presupuestales sin lleno de requisitos
Incumplimiento del  procedimiento de compra de predios</t>
  </si>
  <si>
    <t>Predios sin registro en instrumentos públicos a nombre de la Agencia</t>
  </si>
  <si>
    <t>Información duplicada
Direferencias en los valores de la columna de valor de contrato y valor definido del contrato</t>
  </si>
  <si>
    <t>Incosistenacias en datos registrados en la base de datos de contratación</t>
  </si>
  <si>
    <r>
      <rPr>
        <b/>
        <sz val="11"/>
        <rFont val="Arial"/>
        <family val="2"/>
      </rPr>
      <t xml:space="preserve">10/07/2023.  </t>
    </r>
    <r>
      <rPr>
        <sz val="11"/>
        <rFont val="Arial"/>
        <family val="2"/>
      </rPr>
      <t>La Dirección de Ordenamiento Social de la Propiedad indicó que, como avance de producto, se reporta el segundo informe a corte del primer semestre del año 2023 del estado del proceso de liquidación judicial, así como la relación de reintegración de rendimiento financieros realizados al período de evaluación para el Convenio 653-15/06/2017 IDEA /VALOR + S.A.S.
En atención a lo enunciado, se allegó el SEGUNDO (2) INFORME DE SEGUIMIENTO SEMESTRAL DEL PROCESO DE LIQUIDACIÓN DEL CONVENIO N° 653 DE 2017, SUSCRITO ENTRE LA ANT, IDEA Y VALOR+, documento en el cual se recopilan las gestiones adelantas por la Dirección en  el primer semestre del 2023 tendientes a la liquidación del convenio en mención.
En atención a las evidencias y avances reportados, la acción de mejora presentó avance físico, toda vez que, se observó el segundo informe de seguimiento semestral.</t>
    </r>
  </si>
  <si>
    <t>Actividad ejecutada con corte al II Trimestre del 2023.</t>
  </si>
  <si>
    <t>Actividad ejecutada anticipadamente con corte al II Trimestre del 2023.</t>
  </si>
  <si>
    <t>Actividad ejecutada posterior con corte al II Trimestre del 2023.</t>
  </si>
  <si>
    <t>Actividad ejecutada posterior con corte al I Semestre del 2021.</t>
  </si>
  <si>
    <t>Actividad ejecutada posterior con corte al I Trimestre de 2020.</t>
  </si>
  <si>
    <t>Actividad ejecutada posterior con corte al I Trimestre del 2022.</t>
  </si>
  <si>
    <t>Actividad ejecutada posterior con corte al II trimestre del 2020.</t>
  </si>
  <si>
    <t>Actividad ejecutada posterior con corte al II Trimestre del 2022.</t>
  </si>
  <si>
    <t>Actividad ejecutada posterior con corte al III Trimestre de 2020.</t>
  </si>
  <si>
    <t>Actividad ejecutada posterior con corte al III Trimestre de 2021.</t>
  </si>
  <si>
    <t>Actividad ejecutada posterior con corte al III Trimestre del 2022.</t>
  </si>
  <si>
    <t>Actividad ejecutada posterior con corte al IV Trimestre del 2019.</t>
  </si>
  <si>
    <t>Actividad ejecutada posterior con corte al IV Trimestre del 2020.</t>
  </si>
  <si>
    <t>Actividad ejecutada posterior con corte al IV Trimestre del 2021.</t>
  </si>
  <si>
    <t>No aplica..</t>
  </si>
  <si>
    <t>GESTIÓN PMA DEL 01/07/2023 AL 30/09/2023 ETAPA DE CONTROL
DEPENDENCIA RESPONSABLE DE EJECUCIÓN</t>
  </si>
  <si>
    <t>Informe Auditoría Financiera VF 2022
Comunicación oficial radicado ANT  20236202294082 del 30/06/2023
Correo electrónico del 01/08/2023</t>
  </si>
  <si>
    <r>
      <t xml:space="preserve">La Contraloría General de la República en el informe de auditoría financiera vigencia fiscal 2022 indicó que:
</t>
    </r>
    <r>
      <rPr>
        <i/>
        <sz val="11"/>
        <color rgb="FF000000"/>
        <rFont val="Arial"/>
        <family val="2"/>
      </rPr>
      <t xml:space="preserve">(...) 2.8.	EFECTIVIDAD DEL PLAN DE MEJORAMIENTO
Del análisis practicado a la efectividad de las acciones establecidas en el plan de mejoramiento suscrito por la entidad, vigente al 31 de diciembre del 2021, y al informe de avance con corte a la misma fecha, se estableció el siguiente resultado:
•	Acciones correctivas y preventivas correspondientes a 13 hallazgos cuyas acciones de mejora para 10 hallazgos tienen vencimiento en el año 2023 por lo tanto no se realizó seguimiento.
•	A diciembre 31 del 2022, se evaluaron 2 acciones para 2 hallazgos que fueron efectivas, relacionados con asuntos financieros, contables y de presupuesto. El resultado de la evaluación arrojo una valoración de EFECTIVO. (..)
</t>
    </r>
    <r>
      <rPr>
        <sz val="11"/>
        <color indexed="8"/>
        <rFont val="Arial"/>
        <family val="2"/>
      </rPr>
      <t xml:space="preserve">
Por otra parte, la comisión auditora mediante correo electrónico del 01/08/2023 allegó el detalle de las acciones evaluadas y establecidas como efectivas.</t>
    </r>
  </si>
  <si>
    <t>Debilidades para establecer cobros y gestión de cartera</t>
  </si>
  <si>
    <t xml:space="preserve">Ausencia de procedimiento que instruya sobre la renovación de los contratos de arrendamiento de las islas, una vez hayan sido finalizados.
</t>
  </si>
  <si>
    <t>Debilidades en la recuperación de los predios</t>
  </si>
  <si>
    <t>Debilidades en la planeación y cumplimiento normativo para la adjudicación de predios</t>
  </si>
  <si>
    <t>Debilidades en la ejecución, seguimiento y supervisión de contratos</t>
  </si>
  <si>
    <t xml:space="preserve">Idoneidad del supervisor técnico que realiza las visitas de inspección ocular a predios
</t>
  </si>
  <si>
    <t>Construcciones realizadas sin autorización de la entidad competente para las mejoras locativas (ANT)</t>
  </si>
  <si>
    <t xml:space="preserve">Se permitieron construcciones permanentes dentro de las edificaciones
</t>
  </si>
  <si>
    <t>Obras en precarias condiciones</t>
  </si>
  <si>
    <t xml:space="preserve">Debilidades en correctivos administrativos y jurídicos para subsanar los yerros encontrados en los contratos del INCODER
</t>
  </si>
  <si>
    <t>Debilidades en la la planeación y cumplimiento normativo para la adjudicación de predios</t>
  </si>
  <si>
    <t xml:space="preserve">Debilidades en el cumplimiento a las normas y disposiciones ambientales por parte del arrendatario
</t>
  </si>
  <si>
    <t>No disponibilidad de la resolución de CARDIQUE - documento de manejo ambiental (DMA) Documento detallado de medidas y actividades a ejecutar posteriores a una evaluación ambiental</t>
  </si>
  <si>
    <t>Adecuaciones que requieren autorización por parte de la DIMAR</t>
  </si>
  <si>
    <t>Debilidades para establecer cobros y gestión de cartera
Debilidades en la conformación del expediente documental</t>
  </si>
  <si>
    <t>Administración de predios baldíos - Islas del Rosario
Gestión Documental</t>
  </si>
  <si>
    <t>Debilidades para establecer cobros y recuperación de cartera
Debilidades en la conformación del expediente documental</t>
  </si>
  <si>
    <t xml:space="preserve">Contratos con saldos pendientes de pagar, sin contrato vigente
No se evidencian los documentos que soporten las actuaciones adelantas por la ANT </t>
  </si>
  <si>
    <r>
      <rPr>
        <b/>
        <sz val="11"/>
        <rFont val="Arial"/>
        <family val="2"/>
      </rPr>
      <t>Hallazgo No. 7 - El valor mensual del canon de arrendamiento de los predios arrendados no corresponde al valor estipulado por la normatividad en relación con su uso. – presunto Fiscal (F1) y Disciplinario (D4) .</t>
    </r>
    <r>
      <rPr>
        <sz val="11"/>
        <rFont val="Arial"/>
        <family val="2"/>
      </rPr>
      <t xml:space="preserve">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Análisis de la respuesta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r>
  </si>
  <si>
    <t>Informe auditoría de cumplimiento - Evaluación bienes baldíos vigencia 2022</t>
  </si>
  <si>
    <t>Auditoría de cumplimiento evaluación bienes baldíos vigencia 2022</t>
  </si>
  <si>
    <r>
      <t xml:space="preserve">La Contraloría General de la República en el informe de auditoría de cumplimiento - Evaluación bienes baldíos vigencia 2022 indicó que:
</t>
    </r>
    <r>
      <rPr>
        <i/>
        <sz val="11"/>
        <color theme="1"/>
        <rFont val="Arial"/>
        <family val="2"/>
      </rPr>
      <t>(…)  3.2.	SEGUIMIENTO AL PLAN DE MEJORAMIENTO
Revisión Plan de Mejoramiento
El análisis de la efectividad en las acciones del Plan de Mejoramiento presentado por parte de la ANT como resultado de la ACES efectuada por parte de la CGR durante la vigencia 2021, reflejó que en total se presentaron diecinueve (19) hallazgos, de ellos nueve con incidencia disciplinaria y tres (3) con incidencia fiscal. 
Sobre esta base se evidenció que siete (7) de estos hallazgos se deben a causas asociadas a debilidades en la ejecución, seguimiento y supervisión de contratos, cinco (5) a debilidades para establecer cobros y recuperación de cartera, cuatro (4) a debilidades en planeación y cumplimiento normativo para la adjudicación de predios y tres (3) se presentan como debilidad en procesos para liquidar contratos.  
Sobre los hallazgos referidos anteriormente, se ejecutaron treinta y ocho (38) acciones de mejora, de las cuales diez (10) tenían un plazo de implementación al 31 de diciembre de 2021, veinticuatro (24) con plazo 31 de diciembre 2022 y cuatro (4) con plazo a 30 de junio de 2023. 
Es de resaltar que para el hallazgo ocho (8) se realizaron cinco (5) acciones, una de ellas con doscientos doce (212) repeticiones como plan de contingencia. Para el hallazgo tres (3) se efectuaron cinco (5) acciones con seis (6) actividades independientes. Por otro lado, para los hallazgos nueve (9), seis (6), siete (7) y ocho (8) se realizó una (1) actividad con una única acción. 
Los hallazgos No. 01, 02, 03, 05, y 07 del presente informe persisten, por lo que se concluye que las acciones de mejoramiento no han sido efectivas para el 31% del plan de mejoramiento.  (...)</t>
    </r>
  </si>
  <si>
    <t>Código Nuevas Acciones</t>
  </si>
  <si>
    <t>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
Es preciso indicar que, con corte al IV cuatrimestre del 2022 la acción de mejora presentó incumplimiento.</t>
  </si>
  <si>
    <r>
      <rPr>
        <b/>
        <sz val="11"/>
        <rFont val="Arial"/>
        <family val="2"/>
      </rPr>
      <t xml:space="preserve">29/03/2023. </t>
    </r>
    <r>
      <rPr>
        <sz val="11"/>
        <rFont val="Arial"/>
        <family val="2"/>
      </rPr>
      <t xml:space="preserve"> 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</si>
  <si>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
Los integrantes del Comité Institucional de Coordinación de Control Interno - CICCI en sesión extraordinaria del 18/07/2022 aprobó la solicitud de reformulación por efectividad realizada por la Dirección de Acceso a Tierras a través de la acción AME-674. 
</t>
    </r>
  </si>
  <si>
    <t>Auditoría Financiera vigencia fiscal 2021
Acta No. 02 del 18/07/2022 sesión Comité Institucional de Coordinación de Control Interno - CICCI.</t>
  </si>
  <si>
    <t>Contraloría General de la República
Comité Institucional de Coordinación de Control Interno</t>
  </si>
  <si>
    <t xml:space="preserve">Acta No. 01 del 29/03/2023 sesión Comité Institucional de Coordinación de Control Interno - CICCI.
</t>
  </si>
  <si>
    <t>La Dirección de Acceso a Tierras mediante memorando 20234000077403 del 22/03/2023 solicitó la ampliación del plazo de ejecuciónde la acción de mejora establecida.  Lo anterior, fue analizado y aprobado por el Comité Institucional de Coordinación de Control Interno en sesión del 29/03/2023.
Es preciso indicar que, con corte al IV trimestre 2022 la acción se encontraba en términos.</t>
  </si>
  <si>
    <t>Eficiacia Plan de Mejoramiento - Evaluación Independiente OCI</t>
  </si>
  <si>
    <t>AME-738</t>
  </si>
  <si>
    <r>
      <rPr>
        <b/>
        <sz val="11"/>
        <color theme="1"/>
        <rFont val="Arial"/>
        <family val="2"/>
      </rPr>
      <t>Hallazgo No. 1. implementación inventario de predios baldíos del estado</t>
    </r>
    <r>
      <rPr>
        <sz val="11"/>
        <color theme="1"/>
        <rFont val="Arial"/>
        <family val="2"/>
      </rPr>
      <t xml:space="preserve">. </t>
    </r>
    <r>
      <rPr>
        <sz val="11"/>
        <rFont val="Arial Narrow"/>
        <family val="2"/>
      </rPr>
      <t xml:space="preserve">Equipo Auditor, al indagar sobre el avance de la construcción del inventario, desde el pronunciamiento de la Honorable Corte Constitucional y más exactos, después de haber transcurrido 8 años aproximadamente, se deduce que lo que llaman el inventario de baldíos, corresponde aun a esa relación en una hoja Excel, sobre la cual no se tiene la seguridad en cuanto a la confiabilidad y calidad de la información allí relacionada.
No obstante lo anterior, se ha trabajado en el desarrollo de una aplicación para la administración de los baldíos (Módulo Baldíos del Sistema Integral de Tierras - SIT); sin que se haya cargado mayor parte de la información debido a que debe ser depurada a partir de los datos que se tienen en el archivo Excel, evidenciando que según documentos anexos mediante correo del mismo día (24-04-2013), en el Excel denominado “REPORTE PREDIOS BALDÍOS POR DEPARTAMENTO Y MUNICIPIO”, se encontró un solo predio en estado de predio baldío  , y 203 registros en estado de presunto baldío, por consiguiente aún no se ha definido el derecho de propiedad respecto a esos bienes baldíos; además en la relación de predios suministradas por la misma entidad , se detectaron las siguientes inconsistencias: 
-	Registros duplicados . 
-	Existen muchos predios con el mismo nombre, ubicación e incluso la misma área, generando un riesgo de duplicidad en los registros. 
-	No se puede precisar su ubicación geográfica con datos georreferenciados.
No están relacionados todos los predios a los cuales se les ha definido su situación jurídica  
-	En lo referente a las conciliaciones de predios baldíos, entre la información reportada por contabilidad versus la información contenida en el inventario de baldíos, se encontraron diferencias en el cruce de datos, debido a que no todos los predios están identificados con número de matrícula y el registro en el inventario no asigna un código único a cada predio ingresado, entre otras.
En este sentido, la CGR denota que no se está cumpliendo con la función delegada por el Estado, de administrar diligentemente los terrenos rurales baldíos de la nación, ante la falta de un inventario oficial de bienes baldíos; es decir, se desconoce el universo de terrenos baldíos a nombre de la nación, como única titular del derecho real de dominio, por lo tanto, no se tiene certeza sobre los bienes baldíos de vocación agrícola, cuya administración se le encomendó a la ANT.  
Aunado a lo anterior, frente a las deficiencias detectadas en el archivo de Excel, el cual aún no contiene el registro completo de los predios baldíos, y al no existir claridad sobre la información se genera incertidumbre en la razonabilidad de la misma. Lo anterior, debido a que las Subdirecciones de Sistemas Información de Tierras y de Administración de Tierras de la Nación no han implementado el inventario oficial a nivel nacional, incumpliendo con las funciones asignadas y, por consiguiente, infringiendo así los principios de la función administrativa de eficiencia y eficacia. 
En este orden de ideas, la vulneración de los principios de la función administrativa de la Constitución Política y demás normas concordantes arriba citadas, conllevan a una eventual falta disciplinaria por la falta del cumplimiento de las normas que regulan la administración de los bienes baldíos de la nación; por tal razón, se dará traslado al operador jurídico competente en virtud del artículo 26 de la Ley 1952 de 2019. Hallazgo administrativo con presunta incidencia disciplinaria.
Respuesta de la entidad 
“Por parte la Subdirección de Administración de Tierras de la Nación se están gestionando acciones conjuntas con la Subdirección de Sistemas de Información tendientes a la parametrización de la base de datos que contiene el Inventario de Baldíos, lo cual incluye limpieza de datos, depuración de información, revisión de registros, entre otras, de forma que la información registrada cumpla con los parámetros del módulo de Administración de Baldíos del Sistema Integrado de Tierras (SIT) y se pueda lograr la migración masiva del Inventario de Baldíos al respectivo aplicativo, y posteriormente dicho Inventario pueda ser gestionado desde esta herramienta (…)” 
Análisis de la Respuesta
De acuerdo con el texto antes transcrito, la observación se confirma, en razón a que los argumentos confirman lo evidenciado por el equipo auditor, al reconocer que se encuentran gestionando acciones por parte de la ANT, para parametrizar la base de datos, es decir, si bien es cierto se encuentran adelantando acciones, a la fecha del proceso auditor, no se tiene implementado el inventario de baldíos de la Nación. 
De esta manera la observación se mantiene y se consolida como hallazgo de la misma manera en que fue presentada, con posible incidencia disciplinaria. 
</t>
    </r>
  </si>
  <si>
    <t>No se cuenta con un Sistema de Información de Inventario de Baldíos que permita administrar y salvaguadar la información.</t>
  </si>
  <si>
    <t xml:space="preserve">Elaborar un proyecto de Sistema de Información de Inventario de Baldíos con los insumos técnicos, necesidades de información y de desarrollo tecnologico. </t>
  </si>
  <si>
    <t>1. Analizar los requerimientos de información
2. Normalizar la información
3. Elaborar historias de usuarios
4. Elaborar y remitir el proyecto de sistema de información de predios baldíos a la SSIT</t>
  </si>
  <si>
    <t>Documento proyecto de Sistema de Información de Inventario de Baldíos</t>
  </si>
  <si>
    <t>AME-739</t>
  </si>
  <si>
    <t xml:space="preserve">Desarrollar y puesta en producción el Sistema de Información de Inventario de Baldíos. </t>
  </si>
  <si>
    <t>1. Elaborar el modelo de datos
2. Definir la infraestructura tecnologica
3. Desarrollo del sistema de información
4. Pruebas y evaluación
5. Puesta en producción del sistema de información</t>
  </si>
  <si>
    <t>Herramienta tecnologica</t>
  </si>
  <si>
    <t xml:space="preserve">Porque se están expidiendo todos los actos administrativos de cierre de adjudicación con la relación de todas las obligaciones que podría tener el adjudicatario, independientemente del uso del predio, de conformidad al artículo 8 de Decreto Ley 902 de 2017.
</t>
  </si>
  <si>
    <t xml:space="preserve">Ajustar la expedición de los actos adminsitrativos de acuerdo con el uso del predio. </t>
  </si>
  <si>
    <t>Actualizar el procedimiento ACCTI-P-020 Procedimiento Único Focalizados, inlcuyendo las plantillas de actos administrativos de cierre por reconomiento de derechos</t>
  </si>
  <si>
    <t xml:space="preserve">Plantilla ajustada
</t>
  </si>
  <si>
    <r>
      <rPr>
        <b/>
        <sz val="11"/>
        <color theme="1"/>
        <rFont val="Arial"/>
        <family val="2"/>
      </rPr>
      <t>Hallazgo No. 2. explotación del predio baldío adjudicado</t>
    </r>
    <r>
      <rPr>
        <sz val="11"/>
        <color theme="1"/>
        <rFont val="Arial"/>
        <family val="2"/>
      </rPr>
      <t>, Del análisis realizado por la CGR,</t>
    </r>
    <r>
      <rPr>
        <sz val="11"/>
        <rFont val="Arial Narrow"/>
        <family val="2"/>
      </rPr>
      <t xml:space="preserve"> a los expedientes de adjudicación de predios baldíos a personas naturales, allegados por la ANT, se comprobó que algunas adjudicaciones (ver cuadro) se destinaron exclusivamente para uso habitacional, sin que se evidenciara con prueba documental la mínima explotación económica del predio (cultivos pancoger), requisito sine qua non, para que los beneficiarios de tierras de la nación, mantengan unas condiciones de una vida digna:
Cuadro No. 1. Adjudicaciones
NOMBRE DEL PREDIO	EXPEDIENTE	ACTO ADMINISTRATIVO
Predio C 2 3 101 	20224100286216	Resolución 20224100286216 del 27/10/2022
Predio C 2 2 45 Casa Lote	20224100286236	Resolución 20224100286236 del 27/10/2022
Predio C 2 8 94 Casa Lote	20224100287186	Resolución 20224100287186 del 27/10/2022
Predio C 3 7 20 	20224100186746	Resolución 20224100186746 del 22/07/2022 
Predio K 3 8 87 	20224100187346	Resolución 20224100187346 del 22/07/2022
Calle 11 3C 34 	20224100187886	Resolución 20224100187716 del 22/07/2022
Calle 13 7 89 	20224100187716	Resolución 20224100187886 del 22/07/2022
Casa-Lote 	20224100282346	Resolución 20224100282346 del 25/10/2022
Predio K 7 18 179	20224100215556	Resolución 20224100215556 del 19/08/2022
Predio C 4 5 29 	20224100187056	Resolución 20224100187056 del 14/07/2022
Predio K 8 5 17	20224100187766	Resolución 20224100187766 del 22/07/2022
Predio C 13 14A 95 	20224100214666	Resolución 20224100214666 del 19/08/2022
Lote 	20224100215006	Resolución 20224100215006 del 19/08/2022 
Predio K 9 16 19 	20224100215636	Resolución 20224100215636 del 19/08/2022
Predio C 7 11 51 	20224100215806	Resolución 20224100215806 del 19/08/2022
Predio K 2 3 54 	20224100218396	Resolución 20224100218396 del 22/08/2022
Al respecto, cabe destacar el siguiente aparte de los informes técnicos jurídicos preliminares de los expedientes anteriormente relacionados que señalan: “en desarrollo del artículo 72, literal c de la resolución 740 de 2017, y luego de la revisión de la información recogida en terreno y diligenciada en la documentación suministrada por el barrido predial, se identifica que el predio será usado para fines habitacionales, sin que cuente con ninguna otra condición adicional en su uso.  Por lo anterior, se considera que el área de dicho predio no permite explotación agropecuaria que genere los ingresos suficientes para la familia campesina, por lo tanto, en el caso en que se adelante el respectivo proceso de adjudicación, éste se realizará bajo la categoría de tierra insuficiente”. 
La Situación anterior, se contradice con lo afirmado en la parte resolutiva de los diferentes actos administrativos de adjudicación respectivamente, toda vez que en el artículo tercero la ANT ordenó: “obligaciones del adjudicatario. Quien fuere sujeto de acceso a tierra o formalización a título gratuito o parcialmente gratuito, se someterá por un término de siete (7) años contados a partir de la fecha de inscripción del acto administrativo que asigne la propiedad o uso sobre predios rurales, al cumplimiento de las siguientes obligaciones, de acuerdo al artículo 8 del Decreto Ley 902 de 2017(sic):  
1.Adelantar directamente y/o con el trabajo de su familia la explotación del bien en los términos y condiciones fijadas en el respectivo proyecto productivo, sin perjuicio de que, de forma transitoria, se emplee mano de obra extraña para complementar alguna etapa del ciclo productivo (…)”  (Subrayado y negrilla no original). 
Lo anterior, obedece a que la Dirección de Acceso a Tierras no realiza el estudio de las solicitudes, conforme al cumplimiento de los requisitos en el marco de las normas y los procesos internos, para llevar a cabo las adjudicaciones de los terrenos baldíos a los campesinos agrarios, permitiendo que se dé un uso distinto de los terrenos con vocación agrícola, (explotación económica); lo que afecta el propósito de la Reforma Agraria y Desarrollo Rural Campesina, al otorgar tierras baldías a quienes no tienen vocación agraria, ni tampoco se logre la producción agrícola para satisfacer las necesidades alimentarias de la población vulnerable (pancoger). Hallazgo administrativo con presunta incidencia disciplinaria.
Respuesta de la entidad:
Como parte de su respuesta, la Agencia Nacional de Tierras indicó:
“(…) 
Con relación a la presunta contradicción planteada sobre el incumplimiento del numeral 1 del artículo 8 del Decreto Ley 902 de 2017, en efecto, en estos predios se identificó una explotación destinada exclusivamente para uso habitacional, la cual, se considera un tipo de explotación viable como complemento a la explotación agropecuaria, como lo aduce el Acuerdo 171 de 2021, expedido por la Agencia Nacional de Tierras con fundamento en la Ley 1728 de 2014 (…) y el cual derogó el Acuerdo 14 de 1995, tan es así que, en la realidad que se evidencia en nuestro país, muchos campesinos cuentan con su vivienda en los centros poblados de los municipios y en la zona rural dispersa cuentan con predios en donde realizan sus explotaciones agropecuarias.
(…)
las adjudicaciones se realizaron bajo tierra insuficiente, por lo que, los beneficiarios pueden solicitar mediante las rutas de asignación o reconocimiento de derechos predios adicionales para explotación agropecuaria hasta alcanzar la UAF.
(…)”
Análisis de Respuesta:
Frente a los argumentos esbozados por la Agencia Nacional de Tierras, la CGR advierte, en primer lugar, que no se está objetando la facultad legal que tiene la ANT para adjudicar terrenos baldíos rurales por debajo de la UAF a los Sujetos de Ordenamiento Social de la Propiedad. 
No obstante, a la luz de la normatividad vigente , esta facultad no justifica la sustracción del cumplimiento del objeto de la Política de Ordenamiento Social de la Propiedad Rural, pues no se trata de la mera formalización y/o entrega de la tierra a estos sujetos; por el contrario, la ANT deberá velar porque este acceso a la tierra sea integral, esto es, que contribuya a garantizar la calidad de vida de los habitantes del campo permitiéndoles la explotación (así sea mínima) de la tierra, lo que no se demostró con las adjudicaciones de terrenos baldíos enlistados en la observación, puesto que, tal como se estableció de la documentación obrante en los expedientes, el uso de los predios sería exclusivamente habitacional. 
Por otro lado, respecto del argumento relacionado con las excepciones a que refiere el acuerdo 171 del 22 de julio de 2021 de la ANT, es del caso precisar que, no se encontraron documentos que permitieran determinar que por motivos del Plan Básico de Ordenamiento Territorial (PBOT), Esquema de Ordenamiento Territorial (EOT) o Plan de Ordenamiento Territorial (POT) de los municipios en los cuales se ubican los terrenos baldíos adjudicados fuera improcedente la explotación del predio así fuera mínima (pan coger). Aunado a lo anterior, la remisión que refiere el mencionado artículo 1 numeral 1 del Acuerdo ANT 171 de 2021 respecto a la titulación de hasta dos mil metros cuadrados conforme al Decreto 3313 de 1965 no aplicaría para terrenos baldíos rurales ya que esta normatividad refiere a los terrenos que constituyen la zona urbana.
Por lo anterior, se concluye que el hecho observado no fue desvirtuado por la Agencia Nacional de Tierras y se configura como hallazgo administrativo con presunta incidencia disciplinaria.</t>
    </r>
  </si>
  <si>
    <t>AME-740</t>
  </si>
  <si>
    <t>AME-741</t>
  </si>
  <si>
    <t>AME-742</t>
  </si>
  <si>
    <t>Porque se está adjudicando bajo la categoría de tierra insuficiente</t>
  </si>
  <si>
    <t>Expedir lineamiento general.</t>
  </si>
  <si>
    <t>Expedir y socializar lineamiento general por parte de la Dirección de Acceso a Tierras – DAT, de conformidad a la competencia señalada en el artículo 22 del Decreto Ley 2363 de 2015, en el cual se defina la aplicación de las excepciones del Acuerdo 171 de 2022 y la vocación agraria que acarrea cada una de ellas</t>
  </si>
  <si>
    <t>Lineamiento</t>
  </si>
  <si>
    <t>AME-743</t>
  </si>
  <si>
    <t>Ajustar la plantilla de los actos administrativos tanto en la parte considerativa como resolutiva, en cuanto a la identificación del adjudicatario como sujeto de acceso a tierras en la categoría de tierra insuficiente, indicando que podrá acceder a tierra nueva con el propósito de completar la UAF, de igual manera, señalar de conformidad al esquema de ordenamiento municipal, según corresponda, los usos permitidos del suelo del predio objeto de adjudicación</t>
  </si>
  <si>
    <t>AME-744</t>
  </si>
  <si>
    <t>Elaborar y socializar metodología de asignación de derechos para adjudicatarios con tierra insuficiente.</t>
  </si>
  <si>
    <t>Elaborar una metodología con el propósito de impulsar la asignación de tierra nueva a los adjudicatarios con tierra insuficientes que han sido objeto de adjudicaciones previas, esto de conformidad a la clasificación o calificación de conformidad a las condiciones de vulnerabilidad que establece el artículo 20 del Decreto Ley 902 de 2017.</t>
  </si>
  <si>
    <t xml:space="preserve">Metodología elaborada
</t>
  </si>
  <si>
    <t>AME-745</t>
  </si>
  <si>
    <t xml:space="preserve">Se reconoció el derecho a sujetos de acceso a tierras con debilidades en soportes documentales
</t>
  </si>
  <si>
    <t>Expedir y socializar lineamiento general por parte de la Dirección de Acceso a Tierras – DAT, de conformidad a la competencia señalada en el artículo 22 del Decreto Ley 2363 de 2015, en el cual se defina la concepción de campesino y las pruebas que permitan identificarlo como tal</t>
  </si>
  <si>
    <t>AME-746</t>
  </si>
  <si>
    <r>
      <rPr>
        <b/>
        <sz val="11"/>
        <rFont val="Arial Narrow"/>
        <family val="2"/>
      </rPr>
      <t>Hallazgo No. 4. Seguridad jurídica sobre los procesos agrarios de clarificación,</t>
    </r>
    <r>
      <rPr>
        <sz val="11"/>
        <rFont val="Arial Narrow"/>
        <family val="2"/>
      </rPr>
      <t xml:space="preserve"> Del análisis efectuado por la CGR a la muestra de los expedientes correspondientes a los procesos agrarios de clarificación de las tierras, adelantados por la Agencia Nacional de Tierras, en virtud de la Sentencia T-488 de 2014, y  de conformidad con la Ley 160/94 (Rezago INCODER)- Decreto 1071 de 2015, y el procedimiento único establecido en el Decreto Ley 902 de 2017,  se evidenció falta de impulso de los procedimientos administrativos de las actividades encaminadas a proferir el acto administrativo que decide de fondo el proceso agrario, y así determinar cuál es la situación jurídica de las tierras, como se indica en el siguiente cuadro:
Cuadro No. 2 Clarificación de la propiedad
Decreto 1071 de 2015 - Procedimiento SEJUT-P-001
N.º EXPEDIENTE	
PREDIO	RESOLUCIÓN INICIO DEL PROCESO INCORA/INCODER/ ANT	
ÚLTIMA ACTUACIÓN
201932007711200580E_1	Finca San Carlos-
Orocué-Casanare	Resolución 04229 del 6/8/2015, por la cual se inicia el procedimiento de clarificación de la propiedad.	Auto 20223200017179 del 22/3/2022, por medio del cual se ordena el cierre de la etapa probatoria.
Según el procedimiento el término para comunicar el acto administrativo es de un día, sin embargo, a la fecha no se ha dado continuidad con esta actividad conforme a los términos perentorios dispuestos en el tiempo de ejecución. Es decir que, a la fecha de recibo del expediente por la CGR han transcurrido aproximadamente 7 años y 6 meses, y de las 52 actividades administrativas descritas, el avance de este proceso administrativo solo va en la número 34. 
201732007711200981E	Campo Alegre-
Orocué-Casanare	Resolución 06832 del 25/11/2015, por la cual se inicia el procedimiento de clarificación de la propiedad.	Comunicación de fecha 21/5/2018, del Auto 315 del 18/5/2018, por el cual se revocó el Auto 47 del 5/2/2018, por el cual se ordenó adelantar la etapa previa tendiente a establecer la procedencia de dar inicio o no al procedimiento único sobre predio Campo Alegre.
Según el procedimiento, después de notificar el acto administrativo que decide dar inicio al procedimiento de clarificación, el término para proyectar y expedir acto administrativo que decreta pruebas es de dos días, sin embargo, a la fecha no se ha dado continuidad al proceso en los términos perentorios dispuestos en el tiempo de ejecución. Es decir que, a la fecha de recibo del expediente por la CGR, han transcurrido aproximadamente 7 años y 3 meses, y de las 52 actividades administrativas descritas, el avance de este proceso administrativo solo va en la número 4.
201732007711200950E	La Miranda-
Anserma-Caldas	Resolución 173 del 1/10/2012, por la cual se inicia el procedimiento de clarificación de la propiedad.	Documento que ordena realizar el traslado y publicar el Informe técnico de diligencia de visita previa, visita preliminar o inspección ocular del 20/12/2022.
Según el procedimiento, los términos del período probatorio no podrán exceder de treinta (30) días. No obstante, lo anterior cuando se solicite la intervención de peritos este periodo podrá extenderse por quince (15) días más. Vencido este término y practicadas las pruebas decretadas, la ANT dictará acto administrativo donde se dispondrá el cierre de la etapa probatoria y se ordenará la remisión del expediente al Despacho para sustanciar y proferir la decisión final en el término de tres días. Sin embargo, a la fecha no se ha dado continuidad al proceso en los términos perentorios dispuestos en el tiempo de ejecución. Es decir que, a la fecha de recibo del expediente por la CGR, han transcurrido aproximadamente 10 años y 4 meses, y de las 52 actividades administrativas descritas, el avance de este proceso administrativo solo va en la número 7.
201732007711200982E	El Garcero-
Orocué-Casanare	Resolución 06837 del 25/11/2015, por la cual se inicia el procedimiento de clarificación de la propiedad.	Informe técnico de diligencia de visita previa, visita preliminar o inspección ocular del 28/10/2022.
Según el procedimiento, una vez se rinde el dictamen se da traslado del mismo mediante comunicación al Agente del Ministerio Público y al interesado por el término de tres (3) días; sin embargo, a la fecha no se ha dado continuidad al proceso en los términos perentorios dispuestos en el tiempo de ejecución. Es decir que, a la fecha de recibo del expediente por la CGR, han transcurrido aproximadamente 7 años y 3 meses, y de las 52 actividades administrativas descritas, el avance de este proceso administrativo solo va en la número 7.
201732007711200594E	La Florida-
Montería- Córdoba	Resolución 2816 de 02/09/2013, por la cual se inician las diligencias administrativas tendientes a clarificar la situación jurídica del predio rural denominado la florida.	Resolución Nº20223200280066 del 18/10/2022, por medio de la cual se aclara un error formal de la resolución 2816 del 2/9/2013, por la cual se dispuso el inicio del procedimiento agrario de clarificación de la propiedad. 
Según el procedimiento, después de notificar el acto administrativo que decide dar inicio al procedimiento de clarificación, el término para proyectar y expedir acto administrativo que decreta pruebas es de dos días, sin embargo, a la fecha no se ha dado continuidad al proceso en los términos perentorios dispuestos en el tiempo de ejecución. Es decir que, a la fecha de recibo del expediente por la CGR, han transcurrido aproximadamente 9 años y 5 meses, y de las 52 actividades administrativas descritas, el avance de este proceso administrativo solo va en la número 18.
Fuente: Oficio Respuesta 20236002695641 del 27 de marzo de 2023
Ahora bien, respecto de los procesos agrarios de clarificación conforme al procedimiento único de que trata el artículo 58 del Decreto Ley 902 de 2017, y en aplicación del procedimiento SEJUT-P-006, la CGR detectó lo siguiente:
Cuadro No 3. Clarificación de la propiedad
SEJUT-P-006
N.º EXPEDIENTE	
PREDIO	RESOLUCIÓN INICIO DEL PROCESO ANT	
ÚLTIMA ACTUACIÓN
201832007711200440E	Vereda-
Arjona- Bolívar	Auto 4993 del 10/12/2019, por medio del cual se ordena adelantar la etapa preliminar dentro de la primera fase administrativa del procedimiento único.	Certificación de emisión de pauta publicitaria del 17/11/2022, publicidad en emisora de la actuación administrativa del predio “sin dirección predio vereda”. 
Según el procedimiento, después de publicar en un medio de comunicación, el acto administrativo de apertura; se debe emitir la constancia de ejecutoria y solicitar a la oficina de registro e instrumentos públicos del círculo registral correspondiente, la inscripción del inicio del procedimiento agrario para lo cual la ANT, contaba con un término de tres días respectivamente; sin embargo, a la fecha no se ha dado continuidad al proceso en los términos perentorios dispuestos en el tiempo de ejecución. Es decir que, a la fecha de recibo del expediente por la CGR han transcurrido aproximadamente 2 años y 11 meses, y de las 58 actividades administrativas descritas, el avance de este proceso administrativo solo va en la número 32.
201932007711202534E	Lote España-
Timbío- Cauca	Auto 20223200048809 del 30/06/2022, por medio del cual se ordena adelantar la etapa preliminar dentro de la primera fase administrativa del procedimiento único.  	Comunicación del 5/08/2022, al procurador 7 judicial agrario y ambiental del Auto 20223200048809 del 30/06/2022.
Según el procedimiento, luego de realizar la comunicación del acto administrativo de conformación de expediente, de acuerdo con el Artículo 48 y 50 del Decreto Ley 902 de 2017, se debe determinar si se requiere realizar visita de campo o no en el término de 15 días; sin embargo, a la fecha no se ha dado continuidad al proceso en los términos perentorios dispuestos en el tiempo de ejecución del procedimiento. Es decir, que a la fecha de recibo del expediente por la CGR han transcurrido aproximadamente 8 meses, y de las 58 actividades administrativas descritas, el avance de este proceso administrativo solo va en la número 15.
201932007711202528E	Lote La Coronita-
Timbío- Cauca	Auto 20223200130339 del 28/12/2022, por el cual se ordena adelantar la etapa preliminar dentro de la primera fase administrativa del procedimiento único. 	Auto 20223200130339 del 28/12/2022, por el cual se ordena adelantar la etapa preliminar.
Según el procedimiento, después de emitir el acto administrativo de inicio de etapa preliminar, se debe realizar la comunicación del acto administrativo de conformación de expediente, de acuerdo con el Artículo 48 y 50 del Decreto Ley 902 de 2017 y determinar si se requiere realizar visita de campo o no en el término de 15 días; sin embargo, a la fecha no se ha dado continuidad al proceso en los términos perentorios dispuestos en el tiempo de ejecución del procedimiento. Es decir, que a la fecha de recibo del expediente por la CGR han transcurrido aproximadamente 2 meses, y de las 58 actividades administrativas descritas, el avance de este proceso administrativo solo va en la número 15.
202031007711200478E	Lote de Terreno-
Magangué-Bolívar	Auto 7281 del 28/10/2020, por el cual se ordena adelantar la etapa preliminar dentro de la primera fase administrativa del procedimiento único. 	Notificación de fecha 16/09/2022, de la Resolución 20223100021486 del 18/2/2022 por la cual se dio apertura al trámite administrativo del procedimiento único agrario respecto del predio El Bolsillo/lote de terreno a la Superintendencia de Notariado y Registro.
Según  el procedimiento, después de emitir el acto administrativo de inicio del procedimiento agrario la ANT, deberá realizar la notificación por aviso a las personas que intervienen, con la observancia de las reglas establecidas en el artículo 67 y siguientes de la Ley 1437 de 2011, para lo cual tiene de 30 a 60 días y posteriormente emitir la constancia de ejecutoria del acto administrativo en el término de tres días; sin embargo, a la fecha no se ha dado continuidad al proceso en los términos perentorios dispuestos en el tiempo de ejecución del procedimiento. Es decir, que a la fecha de recibo del expediente por la CGR han transcurrido aproximadamente 2 años y 4 meses, y de las 58 actividades administrativas descritas, el avance de este proceso administrativo solo va en la número 15.
202031007711200143E	Sin Nombre-
Magangué-Bolívar	Auto 20223100038479 del 25/05/2022, Por medio del cual se ordena adelantar la etapa preliminar dentro de la primera parte de la fase administrativa del Procedimiento Único.	Auto 20223100038479 del 2022-05-25.  Por medio del cual se ordena adelantar la etapa preliminar dentro de la primera parte de la fase administrativa del Procedimiento Único.
Según el procedimiento, después de emitir el acto administrativo de inicio del procedimiento agrario la ANT,  deberá realizar la notificación por aviso a las personas que intervienen, con la observancia de las reglas establecidas en el artículo 67 y siguientes de la Ley 1437 de 2011, para lo cual tiene de 30 a 60 días y posteriormente emitir la constancia de ejecutoria del acto administrativo en el término de tres días; sin embargo, a la fecha no se ha dado continuidad al proceso en los términos perentorios dispuestos en el tiempo de ejecución del procedimiento. Es decir, que a la fecha de recibo del expediente por la CGR han transcurrido aproximadamente 11 meses, y de las 58 actividades administrativas descritas, el avance de este proceso administrativo solo va en la número 15.
202031007711200091E	Buenos Aires-
Ayapel-Córdoba	Auto 2119 del 22/12/2020 Por medio del cual se ordena adelantar la etapa preliminar dentro de la primera parte de la fase administrativa del Procedimiento Único.  	Notificación del 13/09/2022, de la Resolución 20203100292986 del 2020-12-22: por medio de la cual se da apertura al trámite administrativo del procedimiento único.
Según el procedimiento, después de emitir el acto administrativo de inicio del proceso agrario la  ANT, deberá realizar la notificación por aviso a las personas que intervienen, con la observancia de las reglas establecidas en el artículo 67 y siguientes de la Ley 1437 de 2011, para lo cual tiene de 30 a 60 días y posteriormente emitir la constancia de ejecutoria del acto administrativo en el término de tres días; sin embargo, a la fecha no se ha dado continuidad al proceso en los términos perentorios dispuestos en el tiempo de ejecución del  procedimiento. Es decir, que a la fecha de recibo del expediente por la CGR han transcurrido aproximadamente 2 años y 2 meses, y de las 58 actividades administrativas descritas, el avance de este proceso administrativo solo va en la número 15.
201832007711200079E
	LOS LAMEDEROS	Informe de Gestión Inmobiliaria generado el 22 de agosto de 2018.	CONSTANCIA del 5 de diciembre de 2022. Publicación de TRASLADO en la página web de la ANT conforme al artículo 70 de la Resolución No. 740 de 2017, se lleva a cabo el TRASLADO para aporte y solicitud de pruebas en el marco del procedimiento único, con fechas de PUBLICACION 03/11/2022 y FECHA RETIRO PUBLICACION 21/11/2022. (10 DIAS HABILES A PARTIR DE LA PUBLICACION). Es decir, que a la fecha han transcurrido aproximadamente 4 años y 9 meses, y de las 58 actividades administrativas descritas en el procedimiento, el avance de es solo hasta la número 34.
201932007711200323E	LOTE EL CARRIZO	Informe de Gestión Inmobiliaria generado el 09 de octubre de 2018.	Auto No. 20223200031079 del 29 de abril de 2022, por medio de la cual se ordena adelantar la etapa preliminar dentro de la primera parte de la Fase Administrativa del Procedimiento Único…Para dar cumplimiento a las solicitudes de información y notificaciones de las partes, según los artículos tercero y quinto, se tiene como última actuación la del 21 de marzo de 2023. Es decir, que a la fecha han transcurrido aproximadamente 4 años y 7 meses, y de las 58 actividades administrativas descritas en el procedimiento, el avance es solo hasta la número 15.
Fuente: Oficio Respuesta 20236002695641 del 27 de marzo de 2023
Las anteriores situaciones, denotan morosidad en el impulso de los procedimientos administrativos, para establecer si los bienes han salido o no del Estado; lo que indica además, debilidades en el control que debe llevar la Subdirección de Procesos Agrarios y Gestión Jurídica respecto del cumplimiento perentorio de los términos que señala la normatividad y los procedimientos: Procedimiento Único De Procesos Agrarios conforme al Decreto Ley 902 de 2017 – código sejut-p-006 y Procedimientos Administrativos Agrarios Especiales – código sejut-p-001 (rezago) Ley 160/94 y Decreto 1071/15. 
Aunado a lo anterior, el no cierre administrativo de cada una de las etapas establecidas para estos procesos agrarios, no solo está generando represamiento en los procesos administrativos, sino también que la Agencia Nacional de Tierras no está cumpliendo con su misionalidad respecto de la Recuperación de Tierras Rurales sustraídas de la Nación, conforme a lo ordenado en el resolutivo quinto de la sentencia T-488 de 2014,  a raíz de las sentencias de  prescripción adquisitiva de dominio de tierras posiblemente  baldías, adjudicadas por parte de los jueces; lo que impide que estos terrenos ingresen al fondo de tierras para posteriormente ser adjudicadas a los sujetos de la Reforma Agraria tal como lo establece la Ley  (Población campesina), o en su defecto se defina la  formalización de los predios privados, en tratándose de otro de los asuntos a llevar a cabo  conforme al artículo 58 del procedimiento Único.  
Por consiguiente, en el trámite de los procesos agrarios, la ANT viene infringiendo los principios eficacia y  celeridad de la función administrativa de la Constitución Política de Colombia y en el entendido que el Procedimiento Único para los procesos agrarios, contemplado en el Decreto Ley 902/17, el trámite administrativo incorpora en parte, el articulado del CPACA; por lo tanto, se debe tener en cuenta entre otros los siguientes principios de eficacia, economía y celeridad, definidos en los numerales 11, 12 y 13 del  artículo 3. Principios. ibidem; o sea, que la ANT, no viene adelantando dichos procesos de manera ágil y eficaz, al no existir justificaciones de la dilación de dichos procesos agrarios. 
La vulneración de los principios de la función administrativa de la Constitución Política y demás concordantes arriba citadas, conllevan a una eventual falta disciplinaria por la falta de celeridad en los procesos agrarios; por tal razón, se dará traslado al operador jurídico competente en virtud del artículo 26 de la Ley 734 de 2002, vigente para la época de los hechos.
Hallazgo administrativo con presunta incidencia disciplinaria.
Respuesta de la Entidad 
“(…) 
existen variables que prologan el trámite de los procedimientos, como lo son 20 las solicitudes de información técnica a otras entidades (Instituto Geográfico Agustín Codazzi - IGAC-, Oficinas de Registros de Instrumentos Públicos -ORIP-, Corporación Autónomas Regionales -CAR-, Dirección Marítima General -DIMAR-, Unidad de Restitución de Tierras -URT-, entidades territoriales, Ministerio de Ambiente, entre otras) que se encuentran fuera del alcance de esta Agencia y que condicionan el impulso de los asuntos, pues sin ella no es posible la resolución de la situación objeto de atención.
(…) los términos procesales son meramente indicativos, cuya expiración no es óbice para que la administración pueda ejercer su facultad de dar impulso al proceso administrativo y decidirlo, sin afectar, por tanto, la validez de tal ejercicio. 
Igualmente, hay que tener en cuenta que en la actualidad existe un alto número de casos de procesos agrarios especiales en trámite que requiere de impulso y sustanciación (37000 aproximadamente), lo que implica consecuentemente un retraso en el impulso de estos, pues no todos pueden ser atendidos a la vez, pero tampoco se puede dejar de impulsar los casos objeto de conocimiento. 
(…)
Por último, es menester informar que diferente a los instrumentos de calidad, no existe referente, siquiera normativo, que determine el tiempo de duración del procedimiento de procesos agrarios por las rutas del DUR 1071 de 2015 o el Decreto Ley 902 de 2017, salvo las disposiciones normativas que realizan estas normas de actuaciones puntuales. En tal sentido, no podría hablarse de la existencia de términos perentorios en el trámite pues no hay norma que así lo disponga
(…)”
Análisis de Respuesta 
En concordancia con lo ordenado en los Capítulos X y XI de la Ley 160 de 1994 y el Decreto 902 de 2017, la Agencia Nacional de Tierras diseñó y desarrolló los procedimientos Sejut-p-006 y Sejut-p-001 (rezago) los cuales conciernen a los procesos agrarios. Dichos procedimientos establecen los lineamientos, actividades, términos y responsables para adelantar cada una de sus etapas; aunado a lo anterior, dentro de estas etapas se contempla “la obtención de información necesaria proveniente de otras entidades públicas o privadas para identificar la situación física, jurídica, cartográfica, catastral”, respecto del predio objeto del proceso agrario, la cual no es perenne en el tiempo. 
No es de recibo para la CGR la justificación que presentó la Agencia Nacional de Tierras frente a la morosidad en el impulso de estos procedimientos administrativos, por cuanto no se puede condicionar la continuidad de los trámites administrativos a la falta de seguimiento a la respuesta del requerimiento de insumos que se demande de entidades como el IGAC, ORIP, las CAR, entre otras, ni mucho menos el prominente represamiento de solicitudes que sobre el particular se encuentra; pues cierto es que, los términos establecidos en los procedimientos Sejut-p-006 y Sejut-p-001son de cumplimiento y vinculantes para que los responsables adelanten las actividades correspondientes.
Esta morosidad en el impulso procesal de los procesos agrarios dificulta el cumplimiento del objeto establecido por el Decreto 2363 de 2015 en su artículo 3 encaminado a alcanzar el resultado previsto conforme al proceso misional y también desconoce lo ordenado por la sentencia T 488/14, tal como se observó.
Por lo anterior, se concluye que el hecho observado no fue desvirtuado por la Agencia Nacional de Tierras y se configura como hallazgo administrativo con presunta incidencia disciplinaria.
</t>
    </r>
  </si>
  <si>
    <t>Debilidad en los criterios de  priorización para la generación de insumos técnicos y de actos de impulso de los procedimientos  administrativos de clarificación de la propiedad, para establecer si los bienes han salido  del patrimonio de la nación.</t>
  </si>
  <si>
    <t xml:space="preserve"> Definir los criterios de priorización para el impuso procesal de los trámites de Clarificación objeto de intervención .</t>
  </si>
  <si>
    <t xml:space="preserve">Definir  criterios de priorización actuales para la definición de la intervención, que involucren aspectos de focalización de la capacidad instalada, regionalización de los procesos de clarificación, casos de alto impacto o relevancia jurídica, entre otros, y que permitan optimizar la planeación anualizada y el monitoreo de los casos priorizados en cada vigencia en el plan de acción. </t>
  </si>
  <si>
    <t xml:space="preserve">Memorias y/o actas de reuniones donde se definen los criterios de priorizacion </t>
  </si>
  <si>
    <t>Subdirección de Procesos Agrarios y Gestión Jurídica / Subdirección de Seguridad Jurídica</t>
  </si>
  <si>
    <t>AME-747</t>
  </si>
  <si>
    <t>Implementar seguimientos periódicos al impulso procesal de los trámites de clarificación priorizados y objeto de intervención en zonas no focalizadas, acorde al Plan de Acción.</t>
  </si>
  <si>
    <t>Estructurar los informes que darán cuenta del avance conforme a las etapas procesales que se surten en los casos priorizados y objeto de intervención que correspondan a Clarificación de la Propiedad , acorde al Plan de Acción, para lo cual se presentaran así:  
Primer informe de la anualidad del año 2023, entregable en enero del 2024.
Segundo Informe del primer semestre del 2024, entregable en julio del 2024.
Tercero Informe de la anualidad del año 2024, entregable en enero del 2025.</t>
  </si>
  <si>
    <t xml:space="preserve"> Informes de Avance.</t>
  </si>
  <si>
    <t xml:space="preserve">Subdirección de Procesos Agrarios y Gestión Jurídica </t>
  </si>
  <si>
    <t>AME-748</t>
  </si>
  <si>
    <r>
      <t xml:space="preserve">Hallazgo No. 3. Calidad de sujeto de ordenamiento social de la propiedad, </t>
    </r>
    <r>
      <rPr>
        <sz val="11"/>
        <rFont val="Arial"/>
        <family val="2"/>
      </rPr>
      <t xml:space="preserve">Del análisis realizado por la CGR, a la muestra remitida por la entidad mediante oficio , sobre las adjudicaciones de predios baldíos a personas naturales, de acuerdo con los distintos actos administrativos proferidos por la ANT en el año 2022, no se encontró en los expedientes que se relacionan abajo, documentos soportes que comprueben la “vocación agraria”, de las personas beneficiadas con terrenos baldíos, según los requisitos señalados en los numerales 1 a 5 del artículo 4 del Decreto Ley 902/17, es decir, que se acredite la calidad de sujeto agrario, como son: ser campesinos, campesinas, trabajadores, trabajadoras que pertenezcan a las asociaciones con vocación agraria o las organizaciones cooperativas del sector solidario con vocación agraria y sin tierra o con tierra insuficiente; tampoco se relacionan como personas y comunidades que participen en programas de asentamiento y reasentamiento con el fin, entre otros, de proteger el medio ambiente, sustituir cultivos ilícitos y fortalecer la producción alimentaria, priorizando a la población rural victimizada, incluyendo sus asociaciones de víctimas, las mujeres rurales, mujeres cabeza de familia y a la población desplazada, así:
EXP. 20224100286216- PREDIO C 2 3 101 UBICADO EN EL CORREGIMIENTO SIETE PALMAS DEL MUNICIPIO DE CAIMITO-SUCRE: Inscripción FISO 0218746-sujeto de ordenamiento social a título gratuito del 28 de abril de 2022. 
La beneficiaria indicó que su ocupación es empleada y en el numeral 13 del formulario indicó que NO es cabeza de hogar.
EXP. 20224100287186- PREDIO C 2 8 94 CASA LOTE UBICADO EN EL CORREGIMIENTO SIETE PALMAS DEL MUNICIPIO DE CAIMITO-SUCRE: Inscripción FISO 0218124-sujeto de ordenamiento social a título gratuito del 26 de abril de 2022.
El beneficiario indicó que su ocupación es independiente.
EXP. 20224100215006 PREDIO LOTE UBICADO EN EL EN EL CORREGIMIENTO EMAUS DEL MUNICIPIO DE MAGANGUÉ-BOLÍVAR: Inscripción FISO 218268-sujeto de ordenamiento social a título gratuito del 21 de abril de 2022.
La beneficiaria indicó que su ocupación es oficios del hogar.
EXP. 20224100215556 PREDIO K 7 18 179 UBICADO EN EL EN EL CORREGIMIENTO DE HENEQUEN DEL MUNICIPIO DE MAGANGUÉ-BOLÍVAR: Inscripción FISO 0214450-sujeto de ordenamiento social a título gratuito del 12 de enero de 2022.
El beneficiario indicó que su ocupación es “otro”, sin especificar a qué se dedica.
Lo anterior, denota debilidades en el estudio y verificación de la información que realiza la Subdirección de Acceso a Tierras por Demanda y Descongestión o zonas focalizadas, conforme a lo descrito en el procedimiento ACCTI-P-003, y al desconocimiento de las calidades de sujeto agrario establecidas normativamente e impactando de manera negativa el propósito de la Reforma Agraria y Desarrollo Rural Campesino, quitándole la posibilidad del beneficio en la adjudicación de los predios baldíos a quienes realmente ostentan la calidad de sujeto agrario. 
Hallazgo administrativo con presunta incidencia disciplinaria.
Respuesta entidad 
“(…) 
Con respecto a la adjudicación realizada de conformidad con las solicitudes - FISO 218746 y 218268, cuyas adjudicatarias son mujeres dedicadas a los oficios del hogar y /o empleada, es preciso indicar que, esta adjudicación está amparada bajo lo estipulado en el artículo 9 del Decreto Ley 902 de 2017, por medio del cual se establece que, en todos los procesos de acceso a tierras se reconocerán como actividades de aprovechamiento de los predios rurales, a efectos de la configuración de los hechos positivos constitutivos de ocupación o posesión, las actividades adelantadas por las mujeres bajo la denominación de economía del cuidado conforme a lo 12 previsto por la Ley 1413 de 2010(…)
(…)
En relación con la observación planteada frente a la adjudicación realizada de conformidad con las solicitudes - FISO 214450 y FISO 218124, es importante aclarar que, la dinámica cultural, social y laboral de la ruralidad colombiana, supone que, las actividades directa o indirectamente relacionadas con el agro, se desarrollan bajo cualquier tipo de vinculación y/o modalidad, razón por la cual, la condición de independiente de los adjudicatarios y/o por el hecho de ejecutar actividades identificadas en el formulario como “otras”, per se, no implican juicio de valor alguno en relación con su condición de campesino, y en consecuencia, de sujetos de acceso a tierra (…)”
Análisis de la Respuesta 
Por mandato constitucional, le asiste al Estado la obligación de promover el acceso a la propiedad privada de la tierra de los trabajadores agrarios en forma individual o asociativa impulsando el desarrollo integral de actividades agrícolas (entre otras) ; así mismo, por mandato Legal, serán beneficiarios de la Reforma Agraria todos los trabajadores (individuales o asociados) con vocación agraria, entendidos como aquellos sujetos que viven y trabajan de manera habitual el campo y se ocupan de la agricultura, ganadería u otras actividades similares.
Dentro de la respuesta que remitió la Agencia Nacional de Tierras, se aseveró que “las actividades directa o indirectamente relacionadas con el agro, se desarrollan bajo cualquier tipo de vinculación” situación que no es objeto de análisis por parte la CGR, lo que se cuestiona en el presente caso es que, no constan documentos o pruebas siquiera sumarias con las cuales se pueda inferir con certeza que estos adjudicatarios de predios baldíos son trabajadores del campo, en los términos establecidos por los numerales 1 a 5 del artículo 4 del Decreto Ley 902/17.
Para el caso de los expedientes 20224100286216 (FISO 0218746), 20224100287186 (FISO 0218124) y 20224100215556 (FISO 0214450) la Agencia Nacional de Tierras no desvirtuó el hecho observado, ya que no se encuentra probada la vocación agraria de los adjudicatarios de predios baldíos.
Respecto del solicitante FISO 218268 “oficios del hogar”, se retira de la observación, conforme lo establecido en el artículo 2 de la Ley 1413 de 2010 y el artículo 9 del Decreto Ley 902 de 2017.
Se configura como hallazgo administrativo con presunta incidencia disciplinaria.
</t>
    </r>
  </si>
  <si>
    <t>Implementar seguimientos periódicos al impulso procesal de los trámites de clarificación priorizados y objeto de intervención en zonas focalizadas, acorde al Plan de Acción.</t>
  </si>
  <si>
    <t>AME-749</t>
  </si>
  <si>
    <t>Debilidades en el control respecto del cumplimiento perentorio de los términos que señala la normatividad y los procedimientos.</t>
  </si>
  <si>
    <t>Revisión y ajuste de los procedimientos SEJUT-P-001 PROCEDIMIENTOS ADMINISTRATIVOS ESPECIALES AGRARIOS y SEJUT-P-006 PROCEDIMIENTO ÚNICO DE PROCESOS AGRARIOS CONFORME AL DECRETO LEY 902 DE 2017, en sus actividades y tiempos, de conformidad con la normatividad actual y el reglamento operativo, que refleje la realidad de la gestión de los procesos administrativos especiales agrarios.</t>
  </si>
  <si>
    <t>Revisar y actualizar los procedimientos SEJUT-P-001 PROCEDIMIENTOS ADMINISTRATIVOS ESPECIALES AGRARIOS y SEJUT-P-006 PROCEDIMIENTO ÚNICO DE PROCESOS AGRARIOS CONFORME AL DECRETO LEY 902 DE 2017.</t>
  </si>
  <si>
    <t xml:space="preserve">Procedimientos actualizados. </t>
  </si>
  <si>
    <t>AME-750</t>
  </si>
  <si>
    <t xml:space="preserve">Debilidades en el seguimiento de la supervisión relacionado con la elaboración y la actualización del informe técnico del presunto incumplimiento, relacionado con la no presentación de la garantía, póliza de cumplimiento.        </t>
  </si>
  <si>
    <t xml:space="preserve">Impulsar el desarrollo de la diligencia establecida en el artículo 86 de la Ley 1474 de 2011, con base en el informe técnico del presunto incumplimiento presentado a la Dirección de Acceso a Tierras.   </t>
  </si>
  <si>
    <t xml:space="preserve">Solicitud escrita a la dependencia responsable </t>
  </si>
  <si>
    <r>
      <rPr>
        <b/>
        <sz val="11"/>
        <rFont val="Arial"/>
        <family val="2"/>
      </rPr>
      <t xml:space="preserve">Hallazgo No. 5. Pólizas de garantía - Acuerdo 106 de 2019. </t>
    </r>
    <r>
      <rPr>
        <sz val="11"/>
        <rFont val="Arial"/>
        <family val="2"/>
      </rPr>
      <t>Efectuado el análisis de la documentación aportada por la Agencia Nacional De Tierras ANT, mediante oficio 20236002695641, se encontraron los siguientes contratos de arrendamiento, los cuales no cumplieron con la obligación de constituir las pólizas de cumplimiento según lo estipulado en la cláusula dispuesta para ello en su respectivo contrato.
1.	Contrato 2030A/2021, Isla Grande - Bora Bora. De fecha de suscripción (13/12/2021) Suscripción se evidenció en dicho expediente que no se encuentran soporte de las garantías de cumplimiento del periodo comprendido de 13/12/2021 hasta 12/04/2022 (4 meses).
2.	Contrato 1543 de 2021, Predio Isla Arena. De fecha de suscripción (21/07/2021) no se observaron evidencias de las garantías de cumplimiento del periodo comprendido de 21/07/2021 hasta 08/11/2021 (3 meses y 18 días).
3.	Contrato 1162-2022 Isla Inversiones Ingrid. De fecha de suscripción (27/01/2022). Efectuada la revisión del expediente, no se observan las garantías de cumplimiento, además, se vislumbran requerimientos relacionados con la póliza del contrato 1162-2022, requerimientos de fechas 02/03/2022; 14/07/2022; 07/09/2022, correspondientes a la vigencia 2022; así mismo, conforme a la vigencia 2023 se hallaron los requerimientos del supervisor de fecha 15/12/2022, y 2/5/2023; sin embargo, no se encuentra trámite relacionado con la declaración de incumplimiento del contrato y/o recuperación del predio baldío.
4.	Contrato 1163-2022 Isla Cha Cha- La Isleta. De fecha de suscripción (27/01/2022). Una vez analizada la información, no se evidencian pólizas de cumplimiento del contrato en cuestión; empero, constan requerimientos de constitución de póliza par la vigencia 2022 de fecha 15/12/2022, y para la vigencia 2023, de fechas 6/3/2023 y 2/5/2023, no obstante, no se encuentra trámite relacionado con la declaración de incumplimiento del contrato y/o recuperación del predio baldío.
5.	Contrato 1169-2022 Isla Tijereta. De fecha de suscripción (27/01/2022). No se encontró póliza para la vigencia 2022, a su vez, se encontraron requerimientos de constitución de póliza por parte del supervisor. Por ende, se solicitó al grupo contractual de la ANT dar inicio a las diligencias de incumplimiento del contrato, por no aportar las pólizas que respaldan el mismo.
6.	Contrato 1166-2022, Isla Penda. fecha de suscripción (27-01-2022) no encuentran pólizas en la documentación aportada por la ANT.
Se encontró que, el arrendatario del predio Isla Tijereta incumplió con la cláusula que establece la constitución de la garantía de cumplimiento, al no constituir la póliza para la vigencia 2022, a pesar de que la supervisión del contrato lo requirió en distintas ocasiones, como se observa en los requerimientos de fechas 01 marzo, 04 de mayo, 14 de julio y 07 de septiembre 2022, lo que generó un informe de supervisión, solicitando al Grupo de Gestión Contractual dar inicio al trámite de incumplimiento de contrato. 
No obstante, el secretario general y el jefe de grupo interno de gestión contractual, no ejercieron sus funciones de llevar a cabo los procedimientos administrativos correspondientes a declarar el incumplimiento del contrato, ni se pronunció frente al asunto, a pesar del informe presentado por el supervisor, no cumpliendo con su obligación como administrador de los bienes baldíos y las obligaciones como arrendador estipuladas en el contrato de arrendamiento.
7.	Contrato 1160-2020 Isla Capri. De fecha de suscripción (27/01/2022), se observa póliza de cumplimiento para el año 2022, empero, no tiene cobertura desde la fecha de perfeccionamiento del contrato hasta el 01-06-2022.  
Es notorio que los arrendatarios de los contratos de arrendamiento señalados con antelación, incumplieron con la obligación de constituir la póliza de cumplimiento, hecho que debió advertir la supervisión mediante informe dirigido al grupo para la gestión contractual de la ANT solicitando se adelantara el proceso administrativo correspondiente, para declarar el incumplimiento del contrato, atendiendo el artículo 86 de la ley 1474 de 2011 y las cláusulas de los contratos. 
Es evidente que, se incumplieron las cláusulas de los contratos de arrendamiento. Así mismo, la Agencia Nacional De Tierras ANT, no siguió los lineamientos establecidos para estas circunstancias, señalados puntualmente en el manual de contratación ANT ADQBS-I-001 y manual de supervisión e interventoría de contratos ADQBS-M-002, los cuales son claros frente al procedimiento a realizar en caso de posible incumplimiento.
De este modo, se vislumbran falencias por parte de la Agencia Nacional De Tierras ANT, al no realizar supervisión de los contratos de arrendamiento celebrados y al permitir la ejecución de los mismos sin la constitución de las garantías de cumplimiento, omitiendo la verificación de los presupuestos previstos en las normas que regulan dicha materia al momento de su perfeccionamiento, derivando en una posible celebración de contratos sin cumplimiento de requisitos legales, exponiendo a pérdida los recursos de los cánones de arrendamiento en caso de incumplimiento por parte del arrendatario.
Hallazgo administrativo.
Respuesta de la Entidad 
“(…) la garantía de cumplimiento no fue prevista para la ejecución de los contratos de arrendamiento, sino para garantizar el cumplimiento de la obligación contractual de pagar el canon de arrendamiento, obligación que se debe renovar cada año, durante la vigencia del contrato (…)”
“(…)Por lo anterior la constitución de garantía fue un instrumento de cobertura de riesgos en este caso cumplimiento del contrato, no es requisito para la celebración del mismo y tampoco se pactó como requisito de ejecución, lo anterior atendiendo a que los contratos de arrendamiento de bienes baldíos reservados son un régimen especial que deviene de las funciones asignadas en la Ley 160 de 1994, la constitución de garantía no es un requisito legal esencial para la celebración del contrato en ninguno de los regímenes ni el Estatal ni el Especial, además le resultan aplicables las normas dispuestas por la Entidad en cuanto a su reglamentación (…)”
“(…) oportunidad en la cual es preciso indicar que, no se ha configurado un incumplimiento que genere daño o perjuicio en la ejecución del contrato a la Entidad, dado que no se afectó el desarrollo y finalidad contractual, por cuanto los arrendatarios se encuentran al día en el pago del canon de arrendamiento y la entidad se encuentra ejerciendo de manera oportuna acciones de supervisión para garantizar el debido cumplimiento de las obligaciones contractuales, como lo es el requerimiento de constitución de pólizas (…)”
Análisis de la respuesta: 
De acuerdo con lo expuesto por la Agencia Nacional de Tierras ANT, que la constitución de la póliza no fue prevista como requisito de perfeccionamiento de los contratos según el Acuerdo 106 de 2019, desvirtúa la incidencia penal de la observación. 
En la observación, la CGR no cuestiona los pagos de los cánones de arrendamiento, sino el cumplimiento de la obligación de constituir una póliza, que la misma Agencia Nacional de Tierras estableció en los contratos. 
Ahora bien, es claro que el contrato es ley para las partes “inter partes” y, por tanto, las obligaciones allí pactadas deben cumplirse, cosa que no ocurre en los contratos señalados. 
Así mismo, la Agencia Nacional de Tierras, señala que “la garantía de cumplimiento no fue prevista para la ejecución de los contratos de arrendamiento, sino para garantizar el cumplimiento de la obligación contractual de pagar el canon de arrendamiento, obligación que se debe renovar cada año, durante la vigencia del contrato”, lo que reafirma el incumplimiento de las cláusulas contractuales, en razón a que no se aportan las pólizas que den respaldo a los cánones, causal para declarar el incumplimiento, lo que deriva en una supervisión deficiente. 
En consecuencia, se valida como hallazgo administrativo</t>
    </r>
  </si>
  <si>
    <r>
      <t>Solicitar a la Dirección de Acceso a Tierras para que adelante</t>
    </r>
    <r>
      <rPr>
        <sz val="11"/>
        <color indexed="8"/>
        <rFont val="Arial"/>
        <family val="2"/>
      </rPr>
      <t xml:space="preserve"> y decida el procedimiento contenido el artículo 86 de la Ley 1474 de 2011.  </t>
    </r>
  </si>
  <si>
    <t>AME-751</t>
  </si>
  <si>
    <t xml:space="preserve"> Modificar los contratos a través de un OTRO-SÍ, a fin de prescindir de la garantía de cumplimiento, con la respectiva justificación jurídica, empleando mecanismos más eficaces como el cobro persuasivo y coactivo y proceso sancionatorio del artículo 86 de la Ley 1474 de 2011</t>
  </si>
  <si>
    <t xml:space="preserve">Elaborar actos de modificación de los contratos suscritos con el Acuerdo 106 de 2019.    </t>
  </si>
  <si>
    <t>Acto de modificación</t>
  </si>
  <si>
    <t>AME-752</t>
  </si>
  <si>
    <r>
      <rPr>
        <b/>
        <sz val="11"/>
        <rFont val="Arial Narrow"/>
        <family val="2"/>
      </rPr>
      <t xml:space="preserve">Hallazgo No. 6. Pólizas de garantía-acuerdo 041 de 2006. </t>
    </r>
    <r>
      <rPr>
        <sz val="11"/>
        <rFont val="Arial Narrow"/>
        <family val="2"/>
      </rPr>
      <t xml:space="preserve">De los contratos objeto de la muestra, se encontró que varios de ellos no cumplieron a cabalidad con la obligación de adquirir las pólizas de garantía única de cumplimiento, como se señala a continuación:
1.	Contrato 010-2015, predio Isla Cocosolo: se encontró que, se ejecutó sin la garantía única de cumplimiento durante varios periodos, comprendidos así; de 04/12/2015 hasta 31/12/2015 (27 días), de 01/05/2017 hasta 31/12/2017 (245 días), para la vigencia 2020 NO se observa póliza. 
En consecuencia, el supervisor en el ejercicio de sus funciones, remite informe mediante memorando el 09 de julio de 2020, del archipiélago de nuestra señora del Rosario, al secretario general y al jefe grupo interno de gestión contractual, en el cual solicita el inicio del proceso administrativo al que haya lugar, por posible incumplimiento de la cláusula octava del contrato.
Del mismo modo, el 14 de octubre de 2020, se observa memorando en el que se remite informe de supervisión de los contratos del archipiélago de nuestra señora del Rosario, al secretario general y al jefe grupo interno de gestión contractual, reiterando que, los informes ya habían sido enviados en dos ocasiones, en fechas 09 y 28 de julio de 2020, donde solicita el estado del proceso administrativo solicitado con antelación. 
No obstante, a pesar de haber transcurrido aproximadamente dos años y medio a la fecha al proceso auditor, no se evidencia en el expediente, soportes que den cuenta de la iniciación del procedimiento administrativo por parte de la entidad.
2.	Contrato 005-2015, predio los Caguamos: se evidenció que el mismo no contó con la garantía única de cumplimiento mencionada en la cláusula novena del referido contrato, quedando desamparado en los siguientes periodos; del 04/12/2015 hasta el 31/12/2015 (27 días), de 01/01/2017 hasta 31/12/2017 (365 días), del 01/05/2019 hasta 31/12/2019 (245 días).
3.	Contrato 031-2015, predio Cocoliso: se observó que, el contrato estuvo desamparado desde su suscripción 04/12/2015 hasta 12/01/2016, así mismo, no existe soporte de las garantías de cumplimiento del periodo comprendido de 12/05/2021 hasta 12/05/2022. 
4.	Contrato 024-2015, predio Capriccio: se logra establecer que, el contrato estuvo desamparado desde su suscripción 04/12/2015 hasta 31/12/2015, a su vez, no existe soporte de las garantías de cumplimiento del periodo comprendido de 01/05/2019 hasta 03/09/2021 (2 años 4 meses y 2 días).
5.	Contrato 023/2015, predio Quebracho 1: no se encontraron las pólizas para los años 2017, 2018 y 2019.
6.	Contrato 011-016, Casa Edén. El contrato no cuenta con pólizas de supervisión para las vigencias 2020, 2021 y 2020, a pesar de haberse requerido en varias ocasiones. Además, se vislumbran informes de supervisión solicitando la declaración de incumplimiento del contrato; empero, no se observa tramite alguno por parte del grupo de gestión contractual.
7.	Contrato 032-2015, predio no te vendo.  El contrato únicamente posee póliza de garantía de cumplimiento para el año 2016, sin encontrarse pólizas para las demás vigencias, aunado a ello, se encuentran varios informes de supervisión solicitando la terminación y declaratoria de incumplimiento del contrato.
Conforme lo anterior, es evidente que no se cumplió  con la obligación de exigir la constitución de las pólizas, requeridas contractualmente, evidenciándose la falta de control de la agencia nacional de tierras ANT, en el perfeccionamiento de los contratos de arrendamiento; toda vez que, los contratos arriba relacionados quedaron desamparados en varias ocasiones, pues no se constituyeron las garantías de cumplimiento a cabalidad y según lo establecido en las cláusulas de los contratos, es decir, que los contratos de arrendamiento fueron celebrados sin el cumplimiento de los requisitos legales. 
Así las cosas, es claro que, ante el incumplimiento de las obligaciones estipuladas los supervisores no cumplieron con sus funciones, de informar el posible incumplimiento de los contratos al grupo para la gestión contractual de la ANT, solicitando la terminación de los contratos por incumplimiento de las obligaciones del arrendatario; de acuerdo con lo establecido en el artículo 86 de la ley 1474 de 2011,el manual de contratación ANT ADQBS-I-001 de la agencia nacional de tierras ANT y en la cláusula de supervisión de los contratos.
Aunado a esto, es imperativo mencionar que, a pesar de haberse celebrado sin cumplimiento de requisitos legales, dichos contratos continúan vigentes, sin que a la fecha se haya realizado una declaración de incumplimiento de los contratos y/o recuperaciones de los predios baldíos, generando un riesgo en los recursos públicos.
Hallazgo administrativo.
Respuesta de la Entidad 
“(…) la garantía de cumplimiento no fue prevista para la ejecución de los contratos de arrendamiento, sino para garantizar el cumplimiento de la obligación contractual de pagar el canon de arrendamiento, obligación que se debe renovar cada año, durante la vigencia del contrato (…)”
“(…)me permito pronunciarme sobre los predios Isla Cocosolo – contrato 010 de 2015, Los Caguamos – contrato 005 de 2015, Cocoliso – contrato 031 de 2015, Capricciocontrato 023 de 2015, Quebracho 1 – contrato 023 de 2014, Casa Edén – contrato 011 de 2016, y No te vendo – contrato 032 de 2015, suscritos bajo los parámetros del Acuerdo 041 de 2006, sobre los cuales el Ente de Control, señala evidenciar períodos donde no se aportó a tiempo por parte del arrendatario garantía de cumplimiento, es preciso señalar que no se ha configurado un daño en la ejecución del contrato, por cuanto los predios actualmente cuentan con póliza de cumplimiento y/o con informe de supervisión por presunto incumplimiento(…)”
“(…) adicional a lo anterior, los arrendatarios se encuentran al día en el pago del canon de arrendamiento, y la entidad se encuentra ejerciendo acciones de supervisión para garantizar el debido cumplimiento de las obligaciones contractuales (…)”
Análisis de Respuesta 
De acuerdo con lo expuesto por la Agencia Nacional de Tierras - ANT, que la constitución de la póliza no fue prevista como requisito de perfeccionamiento de los contratos según el acuerdo 041 de 2006, desvirtúa la incidencia penal de la observación. 
Frente a los contratos, predio isla Cocosolo contrato 010 de 2015 y predio Cocoliso contrato 031 de 2016, la Agencia Nacional de Tierras aporta las pólizas de las vigencias faltantes. Así, esta parte de la observación quedó subsanada.
En la observación la CGR no cuestiona los pagos de los cánones de arrendamiento, sino el cumplimiento de la obligación de constituir una póliza, que la misma Agencia Nacional de Tierras estableció en los contratos. 
Así mismo, la Agencia Nacional de Tierras, señala que “la entidad se encuentra ejerciendo acciones de supervisión para garantizar el debido cumplimiento de las obligaciones contractuales” lo que ratifica el incumplimiento de las obligaciones estipuladas en el contrato, concretamente en las que corresponden a la constitución de las garantías de cumplimiento. En consecuencia, se valida como hallazgo con incidencia administrativa. </t>
    </r>
  </si>
  <si>
    <t xml:space="preserve">Oficiar la terminación del contrato al vencimiento del plazo, sin la intención de renovar el mismo, sobre aquellos contratos que a la fecha no cuentan con la constitución o renovación de la garantía.  </t>
  </si>
  <si>
    <t>Aplicar lo pactado en el contrato de arrendamiento, en especial, lo relacionado con la entrega del predio al vencimiento del término contractual. Al tener en cuenta, que los contratos suscritos en vigencia del Acuerdo 041 de 2006, su vigencia finaliza entre diciembre de 2023 y marzo de 2024.</t>
  </si>
  <si>
    <t xml:space="preserve">Comunicado oficial requiriendo al arrendatario </t>
  </si>
  <si>
    <t>AME-753</t>
  </si>
  <si>
    <t xml:space="preserve">Modificar los contratos a través de un OTRO-SÍ, a fin de incluir otras garantías, que ampare el cumplimiento de las obligaciones del arrendatario, previstas en el ordenamiento jurídico.  </t>
  </si>
  <si>
    <t xml:space="preserve">Elaborar actos de modificación de aquellos contratos que a la fecha no tienen una póliza de cumplimiento que ampare las obligaciones del arrendatario.   </t>
  </si>
  <si>
    <t>AME-754</t>
  </si>
  <si>
    <r>
      <rPr>
        <b/>
        <sz val="11"/>
        <rFont val="Arial"/>
        <family val="2"/>
      </rPr>
      <t xml:space="preserve">Hallazgo No. 7. Conformación de los expedientes de predios baldíos, </t>
    </r>
    <r>
      <rPr>
        <sz val="11"/>
        <rFont val="Arial"/>
        <family val="2"/>
      </rPr>
      <t>Como resultado de la revisión de los informes trimestrales, presentados por la Agencia Nacional de Tierras – ANT, ante la Corte Constitucional, respecto al cumplimiento de las órdenes emitidas en la sentencia T-488 de 2014, se evidenció que la entidad ha venido invirtiendo recursos en materia de gestión documental; es decir, sobre la conformación, organización, de los expedientes de archivo, de acuerdo con la relación contractual que se enuncia a continuación: 
Cuadro No. 4. INVERSIONES GESTION DOCUMENTAL 2018-2022
CONVENIOS - CONTRATOS 	OBJETO	VALOR 
Proceso licitatorio LP No.003-2018, el 23 de agosto de 2018, la Agencia Nacional de Tierras suscribió el Contrato No. 930 de 2018.	Para organizar, depurar, digitalizar y cargar en ORFEO un aproximado de 1.500 metros lineales de 
la serie documental Titulación de baldíos.	 $ 6.757.056.677,00 
Proceso licitatorio LP No.001-2019, el 11 de octubre de 2019, la Agencia Nacional de Tierras suscribió el Contrato No. 1217 de 2019.	Para organizar, depurar, digitalizar y cargar en SIT (Sistema Integrado de Tierras) un aproximado de 500 metros lineales que corresponden a 25.525 expedientes de la serie documental Titulación de baldíos.	 $ 1.456.805.140,00 
Proceso licitatorio LP No.003-2020, el 18 de septiembre de 2020, donde la Agencia Nacional de Tierras suscribió el Contrato No. 1253 de 2020.  Contrato No. 1253 de 2020, este se adicionó y prorrogó.	Para organización técnica de archivos, la digitalización de los expedientes, planos y la indización en el Sistema de Información que establezca la Agencia de un aproximado de 500 metros lineales que corresponden a 25.525 expedientes de la serie documental Titulación de baldíos y la digitalización de 690.850 planos de diversos tamaños.	 $ 2.601.029.902,00 
	 Organización de 419 metros lineales de archivo adicionales, más la digitalización de 52.760 planos 
topográficos tamaño carta y oficio y 10.877 tamaño pliego adicionales, que fueron entregados a la firma Procesos y Servicios SAS	 $ 3.883.753.769,00 
Proceso licitatorio LP No.001-2021, el 16 de septiembre de 2021, Contrato ANT-CDPS-1799-2021. 	Para la organización técnica y digitalización de un aproximado de 800 metros lineales de expedientes en custodia de la Agencia Nacional de Tierras relacionados a la Titulación de Baldíos el cual tuvo plazo de ejecución hasta el 31 de diciembre de 2021.	 $ 2.188.999.200,00 
 Contrato Interadministrativo ANTCI-1389-2022 con la firma Servicios Postales Nacionales S.A.S., $ 2.504.800.350	 "Contratar los servicios especializados para realizar el levantamiento de inventario documental en estado natural del fondo documental del INCODER”, levantar el inventario de 3000 metros lineales del fondo documental INCODER a 31 de diciembre de 2022	 $ 2.504.800.350,00 
TOTAL, VALOR CONVENIOS - CONTRATOS 	 	 $ 19.392.445.038,00 
Fuente: Vigésimo cuarto informe ANT, de seguimiento a la sentencia T-488 de 2014
No obstante lo anterior, consultados y revisados los expedientes a continuación citados, los cuales forman parte de la muestra seleccionada para la auditoría , se evidenció que la entidad es deficiente en el cumplimiento de los criterios dispuestos para la creación, organización y control de los mismos, presentando estructuras no acordes con las necesidades de gestión, seguimiento y control, como fueron las siguientes situaciones: no existe foliación consecutiva, falta de documentos y documentos repetitivos, incumpliendo así con los atributos de integridad y completitud. 
Cuadro No. 5 contratos de arrendamiento suscritos en 2022
Contrato	Nombre predio	Departamento	Municipio	Fecha de Suscripción	Fecha Finalización
1160-2022	Isla Capri	BOLIVAR	CARTAGENA	27/01/2022	26/01/2030
1161-2022	Isla del Sol	BOLIVAR	CARTAGENA	27/01/2022	26/01/2030
1162-2022	Isla Inversiones Ingrid	BOLIVAR	CARTAGENA	27/01/2022	26/012/2030
1163-2022	Isla Cha Cha	BOLIVAR	CARTAGENA	27/01/2022	26/01/2030
1164-2022	La Fragata (Mariajo)	BOLIVAR	CARTAGENA	27/01/2022	26/01/2030
1165-2022	Isla Medoro o Bongo	BOLIVAR	CARTAGENA	27/01/2022	26/01/2030
1166-2022	Isla La Penda	BOLIVAR	CARTAGENA	27/01/2022	26/01/2030
1167-2022	Isla Punta Morena	BOLIVAR	CARTAGENA	27/01/2022	26/01/2030
1168-2022	Isla San Antonio de Pajarales	BOLIVAR	CARTAGENA	27/01/2022	26/01/2030
1169-2022	Isla Tijereta	BOLIVAR	CARTAGENA	27/01/2022	26/01/2030
1170-2022	Isla Tszangarada	BOLIVAR	CARTAGENA	27/01/2022	26/01/2030
1315-2022	Terreno sin nombre/ isla vigía 	BOLIVAR	CARTAGENA	28/07/2022	27/07/2030
Fuente: Agencia Nacional de Tierras
Cuadro No. 6. CONTRATOS DE ARRENDAMIENTO -ANTERIOR A 2022-VIGENTES
Contrato	Nombre predio	Departamento	Municipio	Fecha de Suscripción	Fecha Finalización
005-2015	Isla Los Caguamos	BOLIVAR	CARTAGENA	04/12/2015	03/12/2023
010-2015	Isla Cocosolo	BOLIVAR	CARTAGENA	04/12/2015	03/12/2023
015-2015	Isla Caleta o Isla Gigi (Isla India 65, Isla Caleta 356)	BOLIVAR	CARTAGENA	04/12/2015	03/12/2023
023-2015	Quebracho 1	BOLIVAR	CARTAGENA	04/12/2015	03/12/2023
024-2015	Capriccio	BOLIVAR	CARTAGENA	04/12/2015	03/12/2023
031-2015	Hotel Cocoliso Alcatraz	BOLIVAR	CARTAGENA	04/12/2015	03/12/2023
032-2015	No te Vendo	BOLIVAR	CARTAGENA	04/12/2015	03/12/2023
011-2016	Isla Casa Edén	BOLIVAR	CARTAGENA	07/03/2016	06/03/2024
1577-2020	Isla San Juan de Pajarales	BOLIVAR	CARTAGENA	28/12/2020	27/12/2028
1543-2021	Isla Arena	BOLIVAR	CARTAGENA	21/07/2021	22/07/2029
2030A-2021	Jessio Matehuchi (38 Y 39) - (Bora-Bora)	BOLIVAR	CARTAGENA	13/12/2021	12/12/2029
Fuente: Agencia Nacional de Tierras			
Lo anterior se presenta por deficiencias en el control y seguimiento en la gestión documental para la conformación, organización, control y consulta de los expedientes de archivo, por parte de los responsables en la custodia de los expedientes, situación que pone en riesgo la calidad, integridad y unidad de materia de los documentos que conforman los expedientes.
Hallazgo administrativo con Otra Incidencia (OI).
Respuesta de la Entidad
“(…)
Al respecto, la Subdirección Administrativa y Financiera de la ANT informó que las inversiones de gestión documental en los periodos 2018-2022 descritas con anterioridad, corresponden a la intervención del fondo documental del INCODER y por lo tanto los expedientes enunciados no fueron del alcance de estas intervenciones, ya que corresponden a expedientes de gestión cuya organización documental corresponde a la dependencia que por funciones asumió las administración, control, producción y organización.
(…)”
Análisis de Respuesta
La entidad plantea que las inversiones en gestión documental en los periodos revisados por el ente de control, corresponden a la intervención del fondo documental del INCODER; sin embargo, independientemente de los años en que se adelantaron las intervenciones, la CGR llama la atención en el deficiente seguimiento y control por parte de la Agencia Nacional de Tierras respecto de los expedientes al evidenciarse precaria gestión documental, falta de completitud documental, orden no cronológico, foliación no consecutiva y duplicidad de la información, aunado a lo anterior, debe existir integralidad con el archivo digital.  
Lo anterior, teniendo en cuenta los recursos públicos que ha invertido por la ANT en la gestión documental. Hallazgo administrativo con otra incidencia (OI).</t>
    </r>
  </si>
  <si>
    <t xml:space="preserve">Debilidades en la depuración de los expedientes con el fin de lograr su organización, de acuerdo con lo dispuesto por las tablas de retención documental, las directrices archivísticas y las normas vigentes que regulan la materia.   </t>
  </si>
  <si>
    <t xml:space="preserve">Ordenar los expedientes contractuales respecto de los predios baldíos de la Nación ubicados en las islas, conforme lo dispuesto por las tablas de retención documental, las directrices archivísticas y las normas vigentes que regulan la materia.    </t>
  </si>
  <si>
    <t xml:space="preserve">Organizar los expedientes contractuales respecto de los predios baldíos de la Nación ubicados en las islas, de acuerdo con las tablas de retención documental, las directrices archivísticas y las normas vigentes que regulan la materia.    </t>
  </si>
  <si>
    <t xml:space="preserve">Expediente organizado </t>
  </si>
  <si>
    <t>AME-755</t>
  </si>
  <si>
    <t>1. Debilidad en el seguimiento de organización de  expedientes de predios baldíos  en la Subdirección de Administración de Tierras de la Nación.
2. Ausencia en el conocimiento del  personal  en la organización de expedientes en la  Subdirección de Administración de Tierras de la Nación.</t>
  </si>
  <si>
    <t>Apoyar a la SATN en la organización de los expedientes de predios baldíos conforme a la normativa archivística vigente, y los lineamientos internos de gestión documental de la ANT.</t>
  </si>
  <si>
    <t>Realizar seguimiento y acompañamiento permanente a la organización de expedientes de predios a los enlaces de la Subdirección de Administración de Tierras de la Nación conforme a la normatividad vigente.</t>
  </si>
  <si>
    <t>Informe de avance de organización documental - Bimestral</t>
  </si>
  <si>
    <t>AME-756</t>
  </si>
  <si>
    <t xml:space="preserve">Debilidad en la administración del bien baldío, ya sea a través de la recuperación para su administración directa o por medio de un tercero a través de un contrato que regularice su uso y aprovechamiento.   </t>
  </si>
  <si>
    <t xml:space="preserve">Trasladar a la Oficina Jurídica de la Agencia Nacional de Tierras – ANT, los antecedentes sobre la ocupación del bien, para que se estudie la viabilidad de ejercer las acciones adminitrativas o judiciales, encaminadas a reestablecer los derechos patrimoniales de la Nación.          </t>
  </si>
  <si>
    <t xml:space="preserve">Informe de traslado con los antecedentes sobre la ocupación del bien  </t>
  </si>
  <si>
    <r>
      <rPr>
        <b/>
        <sz val="11"/>
        <rFont val="Arial"/>
        <family val="2"/>
      </rPr>
      <t xml:space="preserve">Hallazgo No. 8. Contrato de arrendamiento sobre bienes que constituyen reserva territorial del estado No. 1543 de 2021- predio Isla Arena, </t>
    </r>
    <r>
      <rPr>
        <sz val="11"/>
        <rFont val="Arial"/>
        <family val="2"/>
      </rPr>
      <t xml:space="preserve">Conforme a la información remitida por parte de la ANT  y del análisis a los documentos contentivos del  expediente predio Isla Arena,  se estableció que mediante la Resolución N°1904 del 25 de julio de 2007, se declaró la  indebida ocupación sobre el predio y en consecuencia se ordenó la restitución material del mismo, evidenciándose como a partir de esta fecha los ocupantes de la referida Isla, mantuvieron su voluntad de suscribir el CONTRATO DE ARRENDAMIENTO sobre dicho predio, en los términos de los acuerdos 041 y 84 de 2006, vigentes para la época, tal como se infiere de los oficios , de donde se reitera el interés de celebrar el contrato de arrendamiento. 
Ahora bien, cabe destacar lo planteado en el documento de “ESTUDIOS PREVIOS PARA LA CELEBRACION DE UN CONTRATO DE ARRENDAMIENTO SOBRE UN PREDIO BALDIO RESERVADO DE LA NACION UBICADO EN EL ARCHIPIELAGO DE NUESTRA SEÑORA DEL ROSARIO”
(…)
“Adicional a ello, se observa en los informes de visita y control que realiza la agencia de acuerdo a sus facultades como administradora de los bienes baldíos, concretamente del 1 de mayo de 2021, que el ocupante del terreno insular ISLA ARENA, es el señor Sergio Alberto de los Ríos Agudelo. Así mismo se determinó que a la fecha no se presenta ningún tipo de infracción ambiental y urbanística en el terreno insular”: 
En este orden de ideas, se deduce que pese haberse llevado a cabo el proceso de restitución del predio baldío inadjudicable, conforme a los procedimientos de la entidad, los ocupantes continuaron ininterrumpidamente con el uso y goce del bien inmueble reservado de la nación, conforme al numeral 2 del artículo 4 del Acuerdo 106 de 2009,  sin cancelar valor alguno por concepto de canon de arrendamiento hasta tanto no se celebró el contrato de arrendamiento No. 1543 suscrito el 21 de julio de 2021.  
Por lo tanto, el entonces extinto INCODER y la actual entidad ANT, omitieron las múltiples peticiones año tras año, que datan desde enero de 2007, en donde, los ocupantes del predio tenían el derecho a que se celebrara con ellos el CONTRATO DE ARRENDAMIENTO, conforme al acuerdo vigente para la época y  en aras de proceder a regular dicha ocupación se debió iniciar el estudio de las reiteradas solicitudes, observando la CGR, como ninguna de las dos entidades, responsables de la  administración de los terrenos de la nación, desconocieron el marco de su competencia y no tomaron una decisión de fondo oportuna frente a las solicitudes de los ocupantes y así aprovechar el ingreso de recursos al erario público, mediante la suscripción del contrato de arrendamiento, el cual se suscribió tan solo a partir del 21 julio de 2021, sin que exista una relación contractual de manera oportuna. 
Cabe precisar que la ANT, para efectos de identificar el predio y calcular el valor del contrato, solicitó información al Instituto Geográfico Agustín Codazzi – IGAC, en donde se determinó que la cédula catastral es la No. 130010003000000230001000000000, el área objeto de arrendamiento es de 1Ha + 2442.0 m2 y el avalúo fue de $473.294.000, por lo tanto, de acuerdo con la información catastral y según el acuerdo No. 106 de 2019, se aplicará el 3%, estipulando como canon de arrendamiento la suma de $14.198.820 más IVA,  toda vez que el destino del bien inmueble es ECOTURISMO O TURISMO DE BAJO IMPACTO.
La anterior situación, denota incumplimiento de las normas que regulan los contratos de arrendamiento por parte de la Subdirección de Administración de Tierras de la Nación, en cuanto a la gestión de administrar los diferentes predios baldíos reservados, teniendo en cuenta que dentro de sus funciones esta “Celebrar los contratos de aprovechamiento de baldíos con particulares, por delegación del Director de la Agencia.” A la vez, debía evitar que los ocupantes de buena fe del predio en cuestión, usufructuaran el patrimonio estatal, teniendo en cuenta que, al no contar con la suscripción del contrato de arrendamiento, no se podría generar el cobro de los cánones de arrendamiento, situación que genera una posible pérdida de recursos públicos.
En este orden de ideas, transgredió los principios generales establecidos en el marco del artículo 209 de la C.P., como son eficacia y celeridad, de manera tal, que omitió la celebración del contrato de arrendamiento oportunamente con el fin recibir los respectivos cánones de arrendamiento.   
De conformidad con el artículo 6 de la Ley 610 de 2000, se incurrió en un menoscabo de los recursos públicos ante el incumplimiento de la administración en nombre del Estado, y colocar en espera a los ocupantes del predio por varios años. 
La vulneración de los principios de la función administrativa de la Constitución Política y los reglamentos de la entidad, conllevan a una eventual falta disciplinaria por incumplir con las normas que regulan los contratos de arrendamiento de la agencia; por tal razón, se dará traslado al operador jurídico competente en virtud del artículo 38 de la Ley 1952 de 2019. 
Hallazgo administrativo son solicitud de4 apertura de una Indagación Preliminar.
Respuesta de la entidad 
(…) “Sobre la observación presentada por el Ente de control, la Subdirección de Administración de Tierras de la Nación menciona: que la Agencia Nacional de Tierras - ANT asume la administración de los bienes baldíos, identificados como islas, islotes y cayos de los mares de la Nación, de conformidad con el Decreto 2363 de 2015, es decir, desde diciembre del año 2015, no obstante, la última entrega de los expedientes contractuales de los predios baldíos en islas del archipiélago de Nuestra Señora del Rosario y San Bernardo, se dio por el PAR INCODER el 16 de diciembre de 2016, y como se puede constatar en las actas de entrega no se hizo entrega del expediente del predio denominado Isla Arena”. (…)
(…) “Así mismo, la Agencia elevó un escrito a cada uno de los ocupantes de los bienes baldíos ubicados en el archipiélago de nuestra señora del Rosario, para invitarlos a regularizar la ocupación indebida, conforme a los preceptos del Acuerdo 106 de 2019, adjunto a la presente como anexo No. 3. En ese sentido, se les indicó que en caso de acceder a esta iniciativa deberían presentar la respectiva solicitud junto con los soportes o documentos para el efecto, y de ser negativa su respuesta se les reveló que debían abstenerse de continuar con estas prácticas de perturbación, en otras palabras, que debían abandonar o hacer entrega del predio a la Agencia, so pena de iniciar el proceso administrativo de recuperación de baldíos indebidamente ocupados o la ejecución del acto decisorio, de ser el caso, de acuerdo con lo establecido en el artículo 48 y s.s.de la Ley 160 de 1994”. (…)
Análisis de Respuesta
Si bien es cierto, indica la ANT que no recibió por parte de INCODER el expediente del contrato No. 1543 de 2021- predio Isla Arena, el ocupante del bien se comunicó en varias ocasiones con la Agencia Nacional de Tierras, solicitando la celebración de contrato de arrendamiento, hecho suficiente para enterarse de la situación. No obstante, a pesar de ello, la Agencia Nacional de Tierras, no realizó ningún trámite contractual, tampoco ejerció sus funciones como administrador de los bienes baldíos reservados de la nación (Islas. Islotes. Cayos) para obtener la restitución material del bien inmueble. 
Así las cosas, se constituye como indagación preliminar para determinar la cuantía del daño patrimonial (IP). 
</t>
    </r>
  </si>
  <si>
    <t>AME-757</t>
  </si>
  <si>
    <t>Implementar seguimientos periódicos al impulso procesal de los trámites de clarificación priorizados y objeto de intervención en zonas no focalizadas, acorde al Plan de Acción, atendiendo los criterios de priorizacion definidos para el hallazgo 4.</t>
  </si>
  <si>
    <r>
      <t>Hallazgo No. 9. Seguimiento a la Sentencia T 488 de 2014, De acuerdo con la de la sentencia T-488 de 2014,</t>
    </r>
    <r>
      <rPr>
        <sz val="11"/>
        <rFont val="Arial "/>
      </rPr>
      <t xml:space="preserve"> la Corte Constitucional ordenó al INCODER (ANT) adelantar, con fundamento en el informe presentado por la SNR, los procesos agrarios de clarificación y recuperación de baldíos, a efectos de establecer la naturaleza jurídica sobre los predios que fueron adjudicados por la jurisdicción ordinaria (jueces) a los ocupantes de terrenos, a través de procesos de pertenencia. Para ello solicitó en su momento al extinto INCODER, se desarrollara, un plan real y concreto destinado a lograr la identificación de los bienes baldíos de la nación. 
De la lectura realizada por la CGR a los  informes trimestrales de seguimiento presentados por la ANT ante la Corte Constitucional ,  se encontró que, de los 29.077  predios identificados por la Superintendencia de Notariado y Registro -SNR-, relacionados en el “informe consolidado de terrenos presuntamente baldíos posiblemente adjudicados irregularmente a través de procesos de pertenencia, ” como posibles baldíos de la Nación  y posteriormente depurados por la UPRA ,  identificados como el universo para adelantar los procesos de clarificación y recuperación de baldíos, la ANT  “ha logrado adelantar intervención procesal respecto de 7.860 casos, equivalentes al 27% del universo identificado, a continuación se representa el avance de las cifras reportada: 
Cuadro No. 9. Reporte avance del fallo T-488
Avance porcentual del Plan de Clarificación	Cantidad de Procesos	% participación parcial	% participación total
intervenido  	7.860	 	27%
Decisiones de cierre de clarificación	887	11%	3%
Estado desconocido 	6.973	89%	 
Sin intervención	21.217	 	73%
 TOTAL UNIVERSO  	29.077	 	100%
Fuente: oficio de respuesta con radicado 20236007665281 del 20-04-2023
Cabe aclarar al respecto que, de acuerdo con la información reportada por la entidad, en el numeral 3 del oficio No. 20236007665281 del 20 de abril de 2023, sobre la intervención de los procesos los cuales corresponden a 7.860, de estos, 887 predios identificados se encuentran en estado de cierre de procesos de clarificación; 6973 en estado desconocido y del total de la población, 21.217 sin intervención alguna.
Ahora bien, de los 887 procesos de clarificación arriba relacionados, el siguiente cuadro detalla el resultado obtenido de los mismos, a saber:
Cuadro No. 10. PROCESOS DE CLARIFICACION INTERVENIDOS
	ESTADO	CANTIDAD	% DEL TOTAL DECISIONES DE CIERRE DE CLARIFICACIÓN 	 % TOTAL DEL UNIVERSO 
	DECISIONES DE CIERRE DE CLARIFICACIÓN  	887	100%	3%
 ÍTEMS 1	 Baldíos identificados  	47	5%	0,16%
 ÍTEMS 2	 Predios privados  	223	25%	0,77%
 ÍTEMS 4	 Predios en zona urbana consolidada 	597	67%	2,05%
 ÍTEMS 5	 Caso de rezago cerrado por el incoder  	1	0%	0,00%
 ÍTEMS 6	 Predios que se traslapan con cuerpos de agua en procesos de deslinde de tierras y continua su valoración por este asunto agrario  	19	2%	0,07%
Fuente: oficio de respuesta con radicado 20236007665281 del 20-04-2023
De acuerdo con la situación anterior, se observa que la ANT viene infringiendo el  principio de eficacia de la función administrativa de la Constitución Política y en el entendido que la falta de celeridad en la gestión por parte de la entidad no da cuenta de un avance representativo; al no proceder de manera ágil y eficaz, y no existir justificaciones de la dilación en la ejecución del Plan real y concreto que logre la identificación de los bienes baldíos de la nación y que conllevan a una eventual falta de gestión administrativa por parte de la entidad; por tal razón, se dará traslado al operador jurídico competente. 
Hallazgo administrativo con presunta incidencia disciplinaria.
Respuesta de la Entidad:
Dado lo extenso de la respuesta entregada por la ANT, se citan a continuación algunos apartes de la misma, relacionados con el tema, a saber:
(...)
“Una gran dificultad para la reconstrucción documental de los títulos que soportan la propiedad se encuentra en que los mismos reposan en Notarias municipales, en archivos municipales, departamentales o en el Archivo Nacional. (…) lo que genera reprocesos en el deber de búsqueda que tiene la ANT frente a tales documentos.”
(…)
“El hecho de tener que “adelantar no sólo la identificación jurídica, sino también, realizar la identificación catastral del inmueble, lo que en muchos casos se dificulta debido a que el catastro se encuentra desactualizado en lo rural.”
(…)
“por todas estas razones, se recuerda que los procesos de clarificación de la propiedad no pueden ser adelantados con actuaciones masivas que determinen la naturaleza jurídica de una multiplicidad de predios, por cuanto la historia de dominio y la respectiva acreditación de propiedad está vinculada a la historia individual de cada inmueble en particular.”
(...) 
“el cumplimiento integral del Plan Nacional de Clarificación acarrea un engranaje de actividades internas y externas que se sujetan, en gran medida, a factores presupuestales y de disponibilidad de información que se apalanca en la implementación de políticas públicas transversales como: el catastro multipropósito o la digitalización del sistema antiguo de registral.”
(…)
“El riesgo de apropiación irregular de baldíos sobre el que se manifiesta la Corte mediante la Sentencia T- 488 de 2014, en nuestro entender, fue recogido y jurídicamente resuelto en la Sentencia de Unificación SU- 288 del 2022.”
Análisis de la Respuesta:
Con relación a lo objetado por la CGR, alusivo a que a la fecha no se ha completado la situación jurídica de los predios, y que una vez revisadas las bases de datos suministradas por la ANT, del universo de intervención de 29.077, únicamente se reconocen como predios baldíos 49, que representan un 3% de avance, lo que no refleja un progreso significativo en el plan nacional de clarificación.
Para la CGR, el incumplimiento del mandato de la Honorable Corte Constitucional establecido en la sentencia T 488/14, no puede ser una consecuencia a la sustracción del cumplimiento a la función misional de la Agencia Nacional de Tierras referida a adelantar los procesos de clarificación. Hallazgo administrativo con presunta incidencia disciplinaria.
</t>
    </r>
  </si>
  <si>
    <t>AME-758</t>
  </si>
  <si>
    <t>Implementar seguimientos periódicos al impulso procesal de los trámites de clarificación priorizados y objeto de intervención en zonas focalizadas, acorde al Plan de Acción. , atendiendo los criterios de priorizacion definidos para el hallazgo 4</t>
  </si>
  <si>
    <t>Disciplinario
Administrativo</t>
  </si>
  <si>
    <t>Otras incidencias 
Administrativo</t>
  </si>
  <si>
    <t>indagación Preliminar
Administrativo</t>
  </si>
  <si>
    <t>AME-759</t>
  </si>
  <si>
    <t>Debilidad en la formulación del acuerdo de pago realizado por el INCODER, lo que generó la no efectividad en la recuperación de la cartera del contrato 002-08.</t>
  </si>
  <si>
    <t xml:space="preserve">Realizar una mesa técnica, entre la Oficina Jurídica y la Subdirección de Administración de Tierras de la Nación, para determinar la existencia de posibles mecanismos que permitan la recuperación de la cartera, del contrato 002-08.  
</t>
  </si>
  <si>
    <t xml:space="preserve">Convocar y desarrollar la mesa técnica entre la Subdirección de Administración de Tierras de la Nación y la Oficina Jurídica. </t>
  </si>
  <si>
    <t xml:space="preserve">Acta de reunión con resultados y compromisos de la mesa técnica </t>
  </si>
  <si>
    <t>AME-760</t>
  </si>
  <si>
    <t>Aplicar los resultados obtenidos en la mesa técnica realizada entre la Oficina Jurídica y la Subdirección de Administración de Tierras de la Nación.</t>
  </si>
  <si>
    <t>Informe de los resultados obtenidos en la mesa técnica</t>
  </si>
  <si>
    <t>AME-759
AME-760</t>
  </si>
  <si>
    <t>SI</t>
  </si>
  <si>
    <t>AME-761</t>
  </si>
  <si>
    <t xml:space="preserve">Realizar una mesa técnica, entre la Oficina Jurídica y la Subdirección de Administración de Tierras de la Nación, para determinar la existencia de posibles mecanismos que permitan la recuperación total de la cartera, del contrato 002-08.  
</t>
  </si>
  <si>
    <t>AME-762</t>
  </si>
  <si>
    <t>AME-761
AME-762</t>
  </si>
  <si>
    <t>AME-763</t>
  </si>
  <si>
    <t>AME-764</t>
  </si>
  <si>
    <t>AME-765</t>
  </si>
  <si>
    <t xml:space="preserve">Recuperar materialmente el bien baldío "ISLA PELICANO", conforme a las competencias de la Agencia Nacional de Tierras.  </t>
  </si>
  <si>
    <t xml:space="preserve">Recuperar materialmente el predio </t>
  </si>
  <si>
    <t>Recuperar bien baldío</t>
  </si>
  <si>
    <t>Debilidades en la ejecución de las actuaciones requeridas para la gestión del contrato en los casos de fallecimiento del arrendatario que lo suscribió</t>
  </si>
  <si>
    <t xml:space="preserve">Recuperar materialmente el bien baldío "NO TE VENDO", conforme a las competencias de la Agencia Nacional de Tierras.
</t>
  </si>
  <si>
    <t>Aplicar lo pactado en el contrato de arrendamiento, en especial, lo relacionado con la entrega del predio al vencimiento del término contractual.</t>
  </si>
  <si>
    <t>Realizar seguimiento e impulso procesal del proceso judicial de reparación directa, que se encuentra en curso sobre el predio "Isla Pelícano", que adelanta la Oficina Jurídica ".</t>
  </si>
  <si>
    <t>Realizar reporte semestral de actualización del estado del proceso</t>
  </si>
  <si>
    <t>Reporte</t>
  </si>
  <si>
    <t>AME-763
AME-764
AME-765</t>
  </si>
  <si>
    <t>AME-766</t>
  </si>
  <si>
    <t>Debilidad en la aplicación de los controles para asegurar la sanidad de la cartera</t>
  </si>
  <si>
    <t>AME-767</t>
  </si>
  <si>
    <t>AME-768</t>
  </si>
  <si>
    <t>Porque no era clara la aplicación de la norma al momento de la celebración del contrato suscrito por el INCODER</t>
  </si>
  <si>
    <t>Establecer el lineamiento general para los procesos de contratación que trata el Acuerdo 262 del 2023.</t>
  </si>
  <si>
    <t xml:space="preserve">Elaborar documento por el cual se fijen los lineamintos del Acuerdo 262 del 2023 
</t>
  </si>
  <si>
    <t xml:space="preserve">Lineamientos </t>
  </si>
  <si>
    <t>Asegurar la adecuada implementación de los lineamientos del Acuerdo 262 del 2023, para la celebración de contratos</t>
  </si>
  <si>
    <t>Seguimiento semestral a la aplicación de los lineamientos del Acuerdo 262 del 2023</t>
  </si>
  <si>
    <t>Acta de sguimiento trimestral</t>
  </si>
  <si>
    <t>AME-767
AME-768</t>
  </si>
  <si>
    <t>AMI-235</t>
  </si>
  <si>
    <t>Los térmnos del artículo 95 de la ley 1437 de 2011 que rige el procedimiento de revocatoria directa no se ajustan a la realidad del trámite, teniendo en cuenta las etapas del procedimiento, su complejidad y el volumen de los casos.</t>
  </si>
  <si>
    <t>Gestionar los trámites de revocatoria directa.</t>
  </si>
  <si>
    <t>Elaborar y ejecutar un plan de trabajo para dar trámite a los casos priorizados de revocatoria directa, de acuerdo con la directriz de la Subdirección de Acceso a Tierras por Demanda y Descongestión.</t>
  </si>
  <si>
    <t>Plan de trabajo elaborado y ejecutado</t>
  </si>
  <si>
    <t xml:space="preserve">AMI-235
AMI-236
</t>
  </si>
  <si>
    <t>AMI-236</t>
  </si>
  <si>
    <t>Elaborar y ejecutar un plan de trabajo para dar trámite a los casos de revocatoria directa de la Subdirección de Acceso a Tierras en Zonas Focalizadas</t>
  </si>
  <si>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</si>
  <si>
    <t>Los integrantes del Comité Institucional de Coordinación de Control Interno - CICCI en sesión  del 29/09/2023 aprobaron la solicitud de eventualidad realizada por la Subdirección Administrativa y Financiera a través de memorando 202362000280713 del 15/08/2023
Cabe señalar que, en el marco al seguimiento de PM realizado por la OCI con corte al II Trimestre del 2023 la acción de mejora se encontraba incumplida.</t>
  </si>
  <si>
    <t>Los integrantes del Comité Institucional de Coordinación de Control Interno - CICCI en sesión  del 29/09/2023 aprobaron la solicitud de eventualidad realizada por la Dirección de Ordenamiento Social de la Propiedad a través de memorando 202320000328513 del 13/09/2023.
Cabe señalar que, en el marco al seguimiento de PM realizado por la OCI con corte al II Trimestre del 2023 la acción de mejora se encontraba en términos.</t>
  </si>
  <si>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incumplida</t>
  </si>
  <si>
    <t>Los integrantes del Comité Institucional de Coordinación de Control Interno - CICCI en sesión  del 29/09/2023 aprobaron la solicitud de eventualidad realizada por la Dirección de Acceso a Tierras a través de memorando 202340000277793 del 14/08/2023
Cabe señalar que, en el marco al seguimiento de PM realizado por la OCI con corte al II Trimestre del 2023 la acción de mejora se encontraba en términos.</t>
  </si>
  <si>
    <t>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t>
  </si>
  <si>
    <r>
      <t xml:space="preserve">La Contraloría General de la República en el informe de auditoría de cumplimiento - Evaluación bienes baldíos vigencia 2022 indicó que:
</t>
    </r>
    <r>
      <rPr>
        <i/>
        <sz val="11"/>
        <color theme="1"/>
        <rFont val="Arial"/>
        <family val="2"/>
      </rPr>
      <t xml:space="preserve">(…)  3.2.	SEGUIMIENTO AL PLAN DE MEJORAMIENTO
Revisión Plan de Mejoramiento
El análisis de la efectividad en las acciones del Plan de Mejoramiento presentado por parte de la ANT como resultado de la ACES efectuada por parte de la CGR durante la vigencia 2021, reflejó que en total se presentaron diecinueve (19) hallazgos, de ellos nueve con incidencia disciplinaria y tres (3) con incidencia fiscal. 
Sobre esta base se evidenció que siete (7) de estos hallazgos se deben a causas asociadas a debilidades en la ejecución, seguimiento y supervisión de contratos, cinco (5) a debilidades para establecer cobros y recuperación de cartera, cuatro (4) a debilidades en planeación y cumplimiento normativo para la adjudicación de predios y tres (3) se presentan como debilidad en procesos para liquidar contratos.  
Sobre los hallazgos referidos anteriormente, se ejecutaron treinta y ocho (38) acciones de mejora, de las cuales diez (10) tenían un plazo de implementación al 31 de diciembre de 2021, veinticuatro (24) con plazo 31 de diciembre 2022 y cuatro (4) con plazo a 30 de junio de 2023. 
Es de resaltar que para el hallazgo ocho (8) se realizaron cinco (5) acciones, una de ellas con doscientos doce (212) repeticiones como plan de contingencia. Para el hallazgo tres (3) se efectuaron cinco (5) acciones con seis (6) actividades independientes. Por otro lado, para los hallazgos nueve (9), seis (6), siete (7) y ocho (8) se realizó una (1) actividad con una única acción. 
Los hallazgos No. 01, 02, 03, 05, y 07 del presente informe persisten, por lo que se concluye que las acciones de mejoramiento no han sido efectivas para el 31% del plan de mejoramiento.  (...)
</t>
    </r>
    <r>
      <rPr>
        <sz val="11"/>
        <color theme="1"/>
        <rFont val="Arial"/>
        <family val="2"/>
      </rPr>
      <t>Los integrantes del Comité Institucional de Coordinación de Control Interno - CICCI en sesión  del 29/09/2023 aprobaron la solicitud de eventualidad realizada por la Dirección de Acceso a Tierras a través de memorando 202340000353103 del 26 septiembre 2023</t>
    </r>
  </si>
  <si>
    <t>Cerrada por Eventualidad</t>
  </si>
  <si>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incumplida</t>
  </si>
  <si>
    <t xml:space="preserve">AMI-211
</t>
  </si>
  <si>
    <t xml:space="preserve"> Actualizar el procedimiento con código ADMTI-P-014 -  INTEGRACIÓN AL PATRIMONIO DE PREDIOS AFECTOS AL SERVICIO A NOMBRE DE INCORA, INCODER Y UNAT.</t>
  </si>
  <si>
    <t xml:space="preserve">Modificar el procedimiento ADMTI-P-014 -  INTEGRACIÓN AL PATRIMONIO DE PREDIOS AFECTOS AL SERVICIO A
NOMBRE DE INCORA, INCODER Y UNAT donde se incluya una actividad que indiquen que las Resoluciones de integración al patrimonio deberán contener el área de los bienes inmuebles según estudio de títulos y el valor definidos catastralmente como fuente oficial para tal fin. </t>
  </si>
  <si>
    <t>Procedimiento ACCTI-P-014 modificado</t>
  </si>
  <si>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</si>
  <si>
    <t xml:space="preserve">AMI-199
</t>
  </si>
  <si>
    <t xml:space="preserve">AMI-203
</t>
  </si>
  <si>
    <t xml:space="preserve"> Actualizar el procedimiento con código ADMTI-P-014 -  INTEGRACIÓN AL PATRIMONIO DE PREDIOS AFECTOS AL SERVICIO A
NOMBRE DE INCORA, INCODER Y UNAT.</t>
  </si>
  <si>
    <r>
      <rPr>
        <b/>
        <sz val="11"/>
        <rFont val="Arial"/>
        <family val="2"/>
      </rPr>
      <t xml:space="preserve">29/09/2023. </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14/08/2023
Cabe señalar que, en el marco al seguimiento de PM realizado por la OCI con corte al II Trimestre del 2023 la acción de mejora se encontraba en términos.</t>
    </r>
  </si>
  <si>
    <r>
      <rPr>
        <b/>
        <sz val="11"/>
        <color rgb="FF000000"/>
        <rFont val="Arial"/>
        <family val="2"/>
      </rPr>
      <t xml:space="preserve">29/09/2023.  </t>
    </r>
    <r>
      <rPr>
        <sz val="11"/>
        <color indexed="8"/>
        <rFont val="Arial"/>
        <family val="2"/>
      </rPr>
      <t xml:space="preserve">Los integrantes del Comité Institucional de Coordinación de Control Interno - CICCI en sesión  del 29/09/2023 aprobaron la solicitud de eventualidad realizada por la Dirección de Acceso a Tierras a través de memorando 202340000277793 del 14 agosto 2023
</t>
    </r>
  </si>
  <si>
    <r>
      <rPr>
        <b/>
        <sz val="11"/>
        <rFont val="Arial"/>
        <family val="2"/>
      </rPr>
      <t>29/09/2023.</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t>
    </r>
  </si>
  <si>
    <t>Acta No. 02 del 29/09/2023 sesión Comité Institucional de Coordinación de Control Interno - CICCI.</t>
  </si>
  <si>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t>
    </r>
  </si>
  <si>
    <t>Memorando 202340000277793 del 14/08/2023</t>
  </si>
  <si>
    <t>Memorando 202340000277793 del 14 agosto 2023</t>
  </si>
  <si>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t>
    </r>
  </si>
  <si>
    <t>Los integrantes del Comité Institucional de Coordinación de Control Interno - CICCI en sesión  del 29/09/2023 aprobaron la solicitud de eventualidad realizada por la Dirección de Acceso a Tierras a través de alcance efectuado por correo electronico del 30/08/2023 al memorando 202340000277793 del 14 agosto 2023, 
Cabe señalar que, en el marco al seguimiento de PM realizado por la OCI con corte al II Trimestre del 2023 la acción de mejora se encontraba en términos</t>
  </si>
  <si>
    <t xml:space="preserve">Correo electronico del 30/08/2023 efectuó alcance  al memorando 202340000277793 del 14 agosto 2023, </t>
  </si>
  <si>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Subdirección Administrativa y Financiera a través de memorando 202362000280713 del 15/08/2023
</t>
    </r>
  </si>
  <si>
    <t>Memorando 202362000280713 del 15/08/2023</t>
  </si>
  <si>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Ordenamiento Social de la Propiedad a través de memorando 202320000328513 del 13/09/2023.
</t>
    </r>
  </si>
  <si>
    <t>Memorando 202320000328513 del 13/09/2023.</t>
  </si>
  <si>
    <r>
      <rPr>
        <b/>
        <sz val="11"/>
        <color theme="1"/>
        <rFont val="Arial"/>
        <family val="2"/>
      </rPr>
      <t>29/09/2023.</t>
    </r>
    <r>
      <rPr>
        <sz val="11"/>
        <color theme="1"/>
        <rFont val="Arial"/>
        <family val="2"/>
      </rPr>
      <t xml:space="preserve"> Los integrantes del Comité Institucional de Coordinación de Control Interno - CICCI en sesión  del 29/09/2023 aprobaron la solicitud de reformulación  realizada por la Dirección de Acceso a Tierras a través de memorando 202340000353103 del 26 septiembre 2023, por la inefectividad evaluada por la CGR en la auditoria de cumplimiento de bienes baldíos vigencia 2022.</t>
    </r>
  </si>
  <si>
    <t>Memorando 202340000277793 del 14 agosto 2023 con alcance por correo electronico del 19/09/2023</t>
  </si>
  <si>
    <r>
      <rPr>
        <b/>
        <sz val="11"/>
        <color rgb="FF000000"/>
        <rFont val="Arial"/>
        <family val="2"/>
      </rPr>
      <t>29/09/2023</t>
    </r>
    <r>
      <rPr>
        <sz val="11"/>
        <color indexed="8"/>
        <rFont val="Arial"/>
        <family val="2"/>
      </rPr>
      <t>.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</si>
  <si>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t>Memorando 202340000277793 del 14 agosto 2023:</t>
  </si>
  <si>
    <r>
      <rPr>
        <b/>
        <sz val="11"/>
        <color rgb="FF000000"/>
        <rFont val="Arial"/>
        <family val="2"/>
      </rPr>
      <t>29/09/2023</t>
    </r>
    <r>
      <rPr>
        <sz val="11"/>
        <color indexed="8"/>
        <rFont val="Arial"/>
        <family val="2"/>
      </rPr>
      <t>.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incumplida</t>
    </r>
  </si>
  <si>
    <t>Para el tercer trimestre se adjunta 2 actas de reuniones donde se verifique la implementación del formato establecido para rendir informes de supervisión. Se adjuntan 2 actas de fecha 18 y 26 de septiembre del 2023 y sus respectivos anexos. La accion de mejora se encuentra en terminos.</t>
  </si>
  <si>
    <r>
      <rPr>
        <b/>
        <sz val="11"/>
        <color rgb="FF000000"/>
        <rFont val="Arial"/>
        <family val="2"/>
      </rPr>
      <t>29/09/2023</t>
    </r>
    <r>
      <rPr>
        <sz val="11"/>
        <color rgb="FF000000"/>
        <rFont val="Arial"/>
        <family val="2"/>
      </rPr>
      <t xml:space="preserve"> Se solicitó unificar las acciones AME-414 AME-673, AME-674, AME-675, AME-726 y AME-727 a través de la matríz de eventualidades debido a que los hallazgos son reiterativos referente a la identificación del valor de los bienes fiscales incorporados al inventario del Fondo, del cual se revisa para tomar el valor catastral siempre y cuando dispone de ello. 
1. Solicitar a las Alcaldías las facturas de pago de impuesto predial donde se evidencie el valor catastral. 2. Realizar la cosulta de los bienes en el IGAC y catastros descentralizados de los bienes. 3. Realizar el levantamiento topográfico e inscribirlo ante IGAC y catastros descentralizados.</t>
    </r>
  </si>
  <si>
    <r>
      <t xml:space="preserve">29/09/2023. </t>
    </r>
    <r>
      <rPr>
        <sz val="11"/>
        <color rgb="FF000000"/>
        <rFont val="Arial"/>
        <family val="2"/>
      </rPr>
      <t>En sesión del Comité Institucional Coordinador de Control Interno   - CICCI, que sesionó el 29 de septiembre, se aprueba modificación a la fecha de cumplimiento de esta acción de mejora, para el 31/12/2024, debido a que la Subdirección de Acceso a Tierras en Zonas Focalizadas no ha culminado el procedimiento de revocatorias, situación que impide a la Subdirección de Administración de Tierras de la Nación efectuar la integración al patrimonio de la totalidad del predio. Desde la Dirección de Acceso a Tierras se han realizado reuniones en conjunto con la  Subdirección de Acceso a Tierras en Zonas Focalizadas, estableciendo la ruta a seguir para integrar la patriomonio las cuotas partes faltantes.</t>
    </r>
  </si>
  <si>
    <r>
      <rPr>
        <b/>
        <sz val="11"/>
        <color rgb="FF000000"/>
        <rFont val="Arial"/>
        <family val="2"/>
      </rPr>
      <t>29/09/2023:</t>
    </r>
    <r>
      <rPr>
        <sz val="11"/>
        <color rgb="FF000000"/>
        <rFont val="Arial"/>
        <family val="2"/>
      </rPr>
      <t xml:space="preserve"> De conformidad con la Resolución 2022100298926 de 2022, expedida por el Director General de la ANT, mediante la cual se delegaron funciones y procesos a las Unidades de Gestión Territorial (UGT) de la ANT, al 30 de agosto de 2023 se han remitido 798 expedientes del procedimiento de Apertura de Folio de Matrícula Inmobiliaria de Bien Baldio a las UGT para su gestión e impuslo. Como parte de las actividades en torno a la remisión de dichos expedientes se han llevado a cabo capacitaciones sobre el procedimiento y se ha solicitado a las UGT hacer una revisión a modo de diagnostico de los expedientes remitidos para conocer el estado en que se encuentran y con ello la actualización de la base de datos de control y seguimiento. Se tiene previsto contar para el mes de noviembre con las bases de datos de control y seguimiento de los expedientes actualizada por cada una de las UGT para su consolidación desde el nivel central y con base en esta proceder a la elaboración del respectivo informe previsto para el cumplimiento de la acción de mejora.
</t>
    </r>
    <r>
      <rPr>
        <b/>
        <sz val="11"/>
        <color rgb="FF000000"/>
        <rFont val="Arial"/>
        <family val="2"/>
      </rPr>
      <t>Evidencias:</t>
    </r>
    <r>
      <rPr>
        <sz val="11"/>
        <color rgb="FF000000"/>
        <rFont val="Arial"/>
        <family val="2"/>
      </rPr>
      <t xml:space="preserve"> Un (1) arhivo Excel que contiene información de los expedientes remitidos a las UGT. Un (1) PDF que contiene los memorandos con los cuales se remitieron los expedientes a las UGT. </t>
    </r>
  </si>
  <si>
    <r>
      <rPr>
        <b/>
        <sz val="11"/>
        <color rgb="FF000000"/>
        <rFont val="Arial"/>
        <family val="2"/>
      </rPr>
      <t>29/09/2023:</t>
    </r>
    <r>
      <rPr>
        <sz val="11"/>
        <color rgb="FF000000"/>
        <rFont val="Arial"/>
        <family val="2"/>
      </rPr>
      <t xml:space="preserve"> El avance que se reporta para la acción de mejora es el cruce de la matriz interna de la Subdirección de Acceso a Tierras por Demanda y Descongestión (SATDD), con la que nos brindó la Subdirección de Sistemas de la información (SSI) por medio del CAS número RF-241557-7-65965. El cual arrojo que se tienen 3851 expedientes que se encuentran culminados por parte de la SATDD y están desactualizados en Sistema Integrado de Tierras (SIT) debido a que para poder actualizar el expediente en el SIT es necesario contar con el modulo de baldíos persona natural Ley 160 de 1994 el cual no se encuentra culminado no es posible realizar esta tarea por otra parte es necesario contar con el apoyo de la subdirección administrativa y financiera para el tema documental ya que no todos los expedientes cuentan con la información completa que es necesaria para la gestión de etapas del procedimiento de baldíos persona natural que hay en el SIT.
Por todo lo anterior la SATDD se encuentra realizando un plan de trabajo para dar un mayor alcance a la meta propuesta en esta acción de mejora "
</t>
    </r>
  </si>
  <si>
    <r>
      <rPr>
        <b/>
        <sz val="11"/>
        <color rgb="FF000000"/>
        <rFont val="Arial"/>
        <family val="2"/>
      </rPr>
      <t>29/09/2023:</t>
    </r>
    <r>
      <rPr>
        <sz val="11"/>
        <color rgb="FF000000"/>
        <rFont val="Arial"/>
        <family val="2"/>
      </rPr>
      <t xml:space="preserve"> El avance que se reporta para la acción de mejora es el cruce de Para esta acción de mejora la subdirección de acceso a tierras por demanda y descongestión reviso las matrices internas de sinergia y la del diccionario de datos para recolectar la información de la cantidad de resoluciones del 2009 al 2015 que se han trabajado. Lo cual dio como resultado un total de1508 resoluciones trabajadas este año.</t>
    </r>
  </si>
  <si>
    <r>
      <rPr>
        <b/>
        <sz val="11"/>
        <color rgb="FF000000"/>
        <rFont val="Arial"/>
        <family val="2"/>
      </rPr>
      <t xml:space="preserve">30/09/2023
</t>
    </r>
    <r>
      <rPr>
        <sz val="11"/>
        <color rgb="FF000000"/>
        <rFont val="Arial"/>
        <family val="2"/>
      </rPr>
      <t xml:space="preserve">En este tercer trimestre se han intervenido los expedientes de la siguiente forma:
</t>
    </r>
    <r>
      <rPr>
        <b/>
        <sz val="11"/>
        <color rgb="FF000000"/>
        <rFont val="Arial"/>
        <family val="2"/>
      </rPr>
      <t>Clasificación documental</t>
    </r>
    <r>
      <rPr>
        <sz val="11"/>
        <color rgb="FF000000"/>
        <rFont val="Arial"/>
        <family val="2"/>
      </rPr>
      <t xml:space="preserve">, aplicando la Tabla de Retención Documental de la Entidad.
</t>
    </r>
    <r>
      <rPr>
        <b/>
        <sz val="11"/>
        <color rgb="FF000000"/>
        <rFont val="Arial"/>
        <family val="2"/>
      </rPr>
      <t>Ordenación documental:</t>
    </r>
    <r>
      <rPr>
        <sz val="11"/>
        <color rgb="FF000000"/>
        <rFont val="Arial"/>
        <family val="2"/>
      </rPr>
      <t xml:space="preserve"> Efectuando la depuración y retiro de material abrasivo, ordenación cronológica, foliación, elaboración de hoja de control y encarpetado.
</t>
    </r>
    <r>
      <rPr>
        <b/>
        <sz val="11"/>
        <color rgb="FF000000"/>
        <rFont val="Arial"/>
        <family val="2"/>
      </rPr>
      <t>Descripción documental:</t>
    </r>
    <r>
      <rPr>
        <sz val="11"/>
        <color rgb="FF000000"/>
        <rFont val="Arial"/>
        <family val="2"/>
      </rPr>
      <t xml:space="preserve"> Levantamiento de inventario documental y rotulación tanto de las carpetas como de las cajas.
Como avance para reportar, se han organizado 69 carpetas contractuales de los predios baldíos de las 212 carpetas objeto del hallazgo, que corresponden a 34 expedientes.
</t>
    </r>
    <r>
      <rPr>
        <b/>
        <sz val="11"/>
        <color rgb="FF000000"/>
        <rFont val="Arial"/>
        <family val="2"/>
      </rPr>
      <t>Nota:</t>
    </r>
    <r>
      <rPr>
        <sz val="11"/>
        <color rgb="FF000000"/>
        <rFont val="Arial"/>
        <family val="2"/>
      </rPr>
      <t xml:space="preserve"> Las hojas de control, se encuentran todas actualizadas con la TDR indicada por el grupo de archivo de la Subdirección Administrativa y Financiera. 
</t>
    </r>
    <r>
      <rPr>
        <b/>
        <sz val="11"/>
        <color rgb="FF000000"/>
        <rFont val="Arial"/>
        <family val="2"/>
      </rPr>
      <t xml:space="preserve">Evidencias:
</t>
    </r>
    <r>
      <rPr>
        <sz val="11"/>
        <color rgb="FF000000"/>
        <rFont val="Arial"/>
        <family val="2"/>
      </rPr>
      <t>Se aportan 34 expedientes revisados, contenidos en 69 carpetas, y el informe con los avances realizados.
En sesión del Comité Institucional Coordinador de Control Interno   - CICCI, que sesionó el 29 de septiembre, se aprueba modificación a la fecha de cumplimiento de esta acción de mejora, para el 31/05/2024</t>
    </r>
  </si>
  <si>
    <r>
      <rPr>
        <b/>
        <sz val="11"/>
        <color rgb="FF000000"/>
        <rFont val="Arial"/>
        <family val="2"/>
      </rPr>
      <t>29/09/2023:</t>
    </r>
    <r>
      <rPr>
        <sz val="11"/>
        <color rgb="FF000000"/>
        <rFont val="Arial"/>
        <family val="2"/>
      </rPr>
      <t xml:space="preserve"> En sesión del Comité Institucional Coordinador de Control Interno   - CICCI, que sesionó el 29 de septiembre, se aprueba unificar con las acciones AME-414 AME-673, AME-674, AME-675, AME-726 y AME-727, debido a que los hallazgos son reiterativos referente a la identificación del valor de los bienes fiscales incorporados al inventario del Fondo, del cual se revisa para tomar el valor catastral siempre y cuando dispone de ello. 
1. Solicitar a las Alcaldías las facturas de pago de impuesto predial donde se evidencie el valor catastral. 2. Realizar la cosulta de los bienes en el IGAC y catastros descentralizados de los bienes. 3. Realizar el levantamiento topográfico e inscribirlo ante IGAC y catastros descentralizados.</t>
    </r>
  </si>
  <si>
    <r>
      <rPr>
        <b/>
        <sz val="11"/>
        <color rgb="FF000000"/>
        <rFont val="Arial"/>
        <family val="2"/>
      </rPr>
      <t>29/09/2023:</t>
    </r>
    <r>
      <rPr>
        <sz val="11"/>
        <color rgb="FF000000"/>
        <rFont val="Arial"/>
        <family val="2"/>
      </rPr>
      <t xml:space="preserve"> La segunda verificación trimestral está programada para el mes de octubre de 2023.</t>
    </r>
  </si>
  <si>
    <r>
      <rPr>
        <b/>
        <sz val="11"/>
        <color rgb="FF000000"/>
        <rFont val="Arial"/>
        <family val="2"/>
      </rPr>
      <t>29/09/2023:</t>
    </r>
    <r>
      <rPr>
        <sz val="11"/>
        <color rgb="FF000000"/>
        <rFont val="Arial"/>
        <family val="2"/>
      </rPr>
      <t xml:space="preserve"> Acción de mejora que se encuentra en términos, dependiendo su ejecución de la AME-713.</t>
    </r>
  </si>
  <si>
    <t xml:space="preserve">Para esta acciòn de mejora la Subdirecciòn de Acceso a Tierras por Demanda y Descongestiòn no reporta ningùn avance </t>
  </si>
  <si>
    <r>
      <rPr>
        <b/>
        <sz val="11"/>
        <color rgb="FF000000"/>
        <rFont val="Arial"/>
        <family val="2"/>
      </rPr>
      <t xml:space="preserve">29/09/2023: </t>
    </r>
    <r>
      <rPr>
        <sz val="11"/>
        <color rgb="FF000000"/>
        <rFont val="Arial"/>
        <family val="2"/>
      </rPr>
      <t>El cooperante PNUD ha realizado el rentergro de los recursos no ejecutados y desde la Dirección de Acceso a Tierras se ha remitido la forma de ejecución financiera a la Subdirección Administrativa y Financiera SAF. Desde la DAT (grupo contratos) se está proyectando la liquidación.</t>
    </r>
  </si>
  <si>
    <r>
      <rPr>
        <b/>
        <sz val="11"/>
        <color rgb="FF000000"/>
        <rFont val="Arial"/>
        <family val="2"/>
      </rPr>
      <t>29/09/2023:</t>
    </r>
    <r>
      <rPr>
        <sz val="11"/>
        <color rgb="FF000000"/>
        <rFont val="Arial"/>
        <family val="2"/>
      </rPr>
      <t xml:space="preserve"> En mesas de trabajo realizadas con la participación de la Dirección de Acceso a Tierras, Dirección de Asuntos Étnicos, Subdirección Administrativa y Financiera y la Oficina de Planeación, se ha revisado la actualización del procedimiento ACCTI-P-010- Compra Directa de Predios, el cual se unificará con el ACCTI-P-021 Compra Directa de Predios y Mejoras para Comunidades Étnicas.</t>
    </r>
  </si>
  <si>
    <t>Los integrantes del Comité Institucional de Coordinación de Control Interno - CICCI en sesión  del 29/09/2023 aprobaron la solicitud de eventualidad realizada por la Dirección de Acceso a Tierras a través de memorando 202340000277793 del 14 agosto 2023 con alcance por correo electronico del 19/09/2023
Cabe señalar que, en el marco al seguimiento de PM realizado por la OCI con corte al II Trimestre del 2023 la acción de mejora se encontraba incumplida.
Se generaron las acciones AMI-235 y AMI-236.</t>
  </si>
  <si>
    <r>
      <t xml:space="preserve">2/10/2023 </t>
    </r>
    <r>
      <rPr>
        <sz val="11"/>
        <rFont val="Arial"/>
        <family val="2"/>
      </rPr>
      <t xml:space="preserve">El equipo de almacén de la Subdirección Administrativa y Financiera realizó la actualización del reglamento operativos para el manejo y control administrativo de los bienes de la ANT. Se adjunta el documento firmado. La información se podrá verificar en el siguiente enlace del SIG: https://agenciadetierras.sharepoint.com/sites/antintranet/sistema-integrado-de-gestion/procesos-apoyo/Instructivo%20%20Administracin%20de%20Bienes%20y%20Servicios/ADMBS-I-004%20REGLAMENTO%20OPERATIVO%20PARA%20EL%20MANEJO%20Y%20CONTROL%20ADMINISTRATIVO%20DE%20LOS%20BIENES%20DE%20LA%20ANT%20V3.pdf </t>
    </r>
  </si>
  <si>
    <r>
      <t xml:space="preserve">2/10/2023 </t>
    </r>
    <r>
      <rPr>
        <sz val="11"/>
        <rFont val="Arial"/>
        <family val="2"/>
      </rPr>
      <t xml:space="preserve">El equipo de almacén de la Subdirección Administrativa y Financiera realizó el envío del banner a la comunidad ANT informando sobre la actualización del documento. Se adjunta el correo electrónico de socialización. </t>
    </r>
  </si>
  <si>
    <r>
      <rPr>
        <b/>
        <sz val="11"/>
        <rFont val="Arial"/>
        <family val="2"/>
      </rPr>
      <t xml:space="preserve">29/09/2023 </t>
    </r>
    <r>
      <rPr>
        <sz val="11"/>
        <rFont val="Arial"/>
        <family val="2"/>
      </rPr>
      <t>La Subdirrección Administrativa y Financiera- Contabilidad, se encuentra a la espera de la respuesta por parte del Comité Institucional de Coordinación de Control Interno, sobre la solicitud radicada mediante el memorando No. 202362000280713 de fecha 15 de agosto de 2023, por medio del cual se requeria la ampliación en  la fecha de terminación del hallazgo 693.</t>
    </r>
  </si>
  <si>
    <r>
      <rPr>
        <b/>
        <sz val="11"/>
        <rFont val="Arial"/>
        <family val="2"/>
      </rPr>
      <t>29/09/2023</t>
    </r>
    <r>
      <rPr>
        <sz val="11"/>
        <rFont val="Arial"/>
        <family val="2"/>
      </rPr>
      <t xml:space="preserve"> La Subdirrección Administrativa y Financiera - Contabilidad, ha realizado 3 mesas de seguimiento junto con la Oficina de Juridica de la Entidad, con el fin de conocer los avances de la demanda instaurada por la ANT sobre el acuerdo de pago 002-08 del extinto INCODER, en constancia a lo anterior, se aportan  las actas de reunión.</t>
    </r>
  </si>
  <si>
    <r>
      <t xml:space="preserve">29/09/2023 </t>
    </r>
    <r>
      <rPr>
        <sz val="11"/>
        <rFont val="Arial"/>
        <family val="2"/>
      </rPr>
      <t xml:space="preserve">La Subdirección Administrativa y Financiera informa que la actividad se encuentra en términos para su ejecución. </t>
    </r>
  </si>
  <si>
    <r>
      <t xml:space="preserve">29/09/2023 </t>
    </r>
    <r>
      <rPr>
        <sz val="11"/>
        <color theme="1"/>
        <rFont val="Arial"/>
        <family val="2"/>
      </rPr>
      <t xml:space="preserve">La Secretaría General se encuentra realizando el levantamiento de información correspondiente para la elaboración de los lineamientos internos para la gestión de PQRS y atención de auditorias de entes de control. Se adjunta como avance en la gestión el borrador inicial. </t>
    </r>
  </si>
  <si>
    <r>
      <t xml:space="preserve">29/09/2023 </t>
    </r>
    <r>
      <rPr>
        <sz val="11"/>
        <rFont val="Arial"/>
        <family val="2"/>
      </rPr>
      <t xml:space="preserve">El Grupo para la Gestión Contractual informa que la actividad se encuentra en términos para su ejecución. </t>
    </r>
  </si>
  <si>
    <r>
      <t xml:space="preserve">29/09/2023 </t>
    </r>
    <r>
      <rPr>
        <sz val="11"/>
        <rFont val="Arial"/>
        <family val="2"/>
      </rPr>
      <t>La Coordinación para la Gestión Contractual reporta como avance a la gestión el cuarto (4) entregable del informe de seguimiento a la organización Documental.</t>
    </r>
  </si>
  <si>
    <r>
      <rPr>
        <b/>
        <sz val="11"/>
        <rFont val="Arial"/>
        <family val="2"/>
      </rPr>
      <t xml:space="preserve">28/09/2023: </t>
    </r>
    <r>
      <rPr>
        <sz val="11"/>
        <rFont val="Arial"/>
        <family val="2"/>
      </rPr>
      <t xml:space="preserve">Acción en términos, se anexa los soportes de las cuatro (04) comunicaciones remitidas correspondiente al reporte mensual de los beneficiarios de las formalizaciones en Comunidades Indígenas, con el siguiente detalle:
1. Correo remitido el 11/mayo/2023.
2. Correo remitido el 01/junio/2023
3. Correo remitido el 19/julio/2023
4. Correo remitido el 21/septiembre/2023
</t>
    </r>
  </si>
  <si>
    <r>
      <rPr>
        <b/>
        <sz val="11"/>
        <rFont val="Arial"/>
        <family val="2"/>
      </rPr>
      <t xml:space="preserve">28/09/2023: </t>
    </r>
    <r>
      <rPr>
        <sz val="11"/>
        <rFont val="Arial"/>
        <family val="2"/>
      </rPr>
      <t xml:space="preserve">Acción en términos, se anexa el soporte los cuatro (04) comunicaciones remitidas correspondiente al reporte mensual de los beneficiarios de las formalizaciones en Comunidades Indígenas. con el siguiente detalle:
1. Correo remitido el 22/junio/2023.
2. Coreo remitido el 05/julio/2023
3. Correo remitido el 08/agosto/2023
4.Correo remitido el 06/septiembre/2023.
</t>
    </r>
  </si>
  <si>
    <r>
      <rPr>
        <b/>
        <sz val="11"/>
        <color theme="1"/>
        <rFont val="Arial"/>
        <family val="2"/>
      </rPr>
      <t>28/09/2023:</t>
    </r>
    <r>
      <rPr>
        <sz val="11"/>
        <color theme="1"/>
        <rFont val="Arial"/>
        <family val="2"/>
      </rPr>
      <t xml:space="preserve"> Acción ejecutada, se anexa el protocolo elaborado para la identificación, gestión y formalización de los predios pertenecientes al Fondo de Tierras con destinación específica a Comunidades Étnicas,  publicado en el Sistema de Gestión de Calidad. </t>
    </r>
  </si>
  <si>
    <r>
      <rPr>
        <b/>
        <sz val="11"/>
        <color theme="1"/>
        <rFont val="Arial"/>
        <family val="2"/>
      </rPr>
      <t>28/09/2023:</t>
    </r>
    <r>
      <rPr>
        <sz val="11"/>
        <color theme="1"/>
        <rFont val="Arial"/>
        <family val="2"/>
      </rPr>
      <t xml:space="preserve"> Acción ejecutada, se anexa cuatro requerimientos remitidos a la Subdirección de Sistemas de Información, para el desarrollo y las actividades que esto conlleve en la creación del modulo de étnicos.</t>
    </r>
  </si>
  <si>
    <r>
      <rPr>
        <b/>
        <sz val="11"/>
        <color theme="1"/>
        <rFont val="Arial"/>
        <family val="2"/>
      </rPr>
      <t>28/09/2023</t>
    </r>
    <r>
      <rPr>
        <sz val="11"/>
        <color theme="1"/>
        <rFont val="Arial"/>
        <family val="2"/>
      </rPr>
      <t>: Acción en gestión con los insumos que se están desarrollando en la AME-718.</t>
    </r>
  </si>
  <si>
    <r>
      <rPr>
        <b/>
        <sz val="11"/>
        <color theme="1"/>
        <rFont val="Arial"/>
        <family val="2"/>
      </rPr>
      <t xml:space="preserve">28/09/2023: </t>
    </r>
    <r>
      <rPr>
        <sz val="11"/>
        <color theme="1"/>
        <rFont val="Arial"/>
        <family val="2"/>
      </rPr>
      <t>Acción en gestión, se remiten las actividades realizadas a la fecha.</t>
    </r>
  </si>
  <si>
    <r>
      <rPr>
        <b/>
        <sz val="11"/>
        <color theme="1"/>
        <rFont val="Arial"/>
        <family val="2"/>
      </rPr>
      <t>28/09/2023</t>
    </r>
    <r>
      <rPr>
        <sz val="11"/>
        <color theme="1"/>
        <rFont val="Arial"/>
        <family val="2"/>
      </rPr>
      <t>: Acción en gestión, se remiten las actividades realizadas a la fecha.</t>
    </r>
  </si>
  <si>
    <r>
      <rPr>
        <b/>
        <sz val="11"/>
        <color theme="1"/>
        <rFont val="Arial"/>
        <family val="2"/>
      </rPr>
      <t>28/09/2023:</t>
    </r>
    <r>
      <rPr>
        <sz val="11"/>
        <color theme="1"/>
        <rFont val="Arial"/>
        <family val="2"/>
      </rPr>
      <t xml:space="preserve"> Acción en gestión, se remiten las actividades realizadas a la fecha.</t>
    </r>
  </si>
  <si>
    <t>Se enviaron dos (2) Oficios a IDEA (1) y otro a VALOR + SAS (1) con el objetivo de realizar acercamientos en búsqueda de un arreglo conciliatorio en el marco del proceso judicial que se adelanta en este momento.
Oficio 1: orfeo 202310310580081 de fecha 06/09/2023 _ Oficio a Valor + SAS 
Oficio 2: orfeo 202310310579841 de fecha 06/09/2023 _ Oficio a IDEA</t>
  </si>
  <si>
    <r>
      <t xml:space="preserve">Se solicitó la modificación de esta acción de mejora por parte de la Dirección de Gestión del Ordenamiento Social de La Propiedad a través del memorando No 202320000328513, ajuste que fue aprobado por medio del Comité Institucional de Coordinación de Control Interno en la Sesión Ordinaria del 29 de septiembre del 2023. </t>
    </r>
    <r>
      <rPr>
        <i/>
        <u/>
        <sz val="11"/>
        <rFont val="Arial"/>
        <family val="2"/>
      </rPr>
      <t>Por lo tanto, se solicita pasar el estado de esta acción de "en términos" a "ejecutada".</t>
    </r>
  </si>
  <si>
    <t>1. Solicitar a las Alcaldías las facturas de pago de impuesto predial donde se evidencie el valor catastral. 
2. Realizar la cosulta de los bienes en el IGAC y catastros descentralizados de los bienes. 
3. Realizar el levantamiento topográfico e inscribirlo ante IGAC y catastros descentralizados.</t>
  </si>
  <si>
    <t>1. Solicitar a las Alcaldías las facturas de pago de impuesto predial donde se evidencie el valor catastral y/o 
2. Realizar la consulta de los bienes en el IGAC y catastros descentralizados de los bienes y/o 
3. Realizar el levantamiento topográfico e inscribirlo ante IGAC y catastros descentralizados.</t>
  </si>
  <si>
    <t>Realizar seguimiento e impulso procesal del proceso judicial de controversias contractuales, que se encuentra en curso sobre el predio "Mikonos", que adelanta la Oficina Jurídica ".</t>
  </si>
  <si>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Ordenamiento Social de la Propiedad a través de memorando 202320000328513 del 13/09/2023.
Cabe señalar que, en el marco al seguimiento de PM realizado por la OCI con corte al II Trimestre del 2023 la acción de mejora se encontraba en términos.</t>
    </r>
  </si>
  <si>
    <r>
      <rPr>
        <b/>
        <sz val="11"/>
        <color theme="1"/>
        <rFont val="Arial"/>
        <family val="2"/>
      </rPr>
      <t>29/09/2023.</t>
    </r>
    <r>
      <rPr>
        <sz val="11"/>
        <color theme="1"/>
        <rFont val="Arial"/>
        <family val="2"/>
      </rPr>
      <t xml:space="preserve"> Los integrantes del Comité Institucional de Coordinación de Control Interno - CICCI en sesión  del 29/09/2023 aprobaron la solicitud de reformulación  de las acciones AME-640 y AME-641 realizada por la Dirección de Acceso a Tierras a través de memorando 202340000353103 del 26 septiembre 2023, por la inefectividad evaluada por la CGR en la auditoria de cumplimiento de bienes baldíos vigencia 2022.  Generándose las acciones AME-763, AME-764 y AME-765.</t>
    </r>
  </si>
  <si>
    <r>
      <rPr>
        <b/>
        <sz val="11"/>
        <rFont val="Arial"/>
        <family val="2"/>
      </rPr>
      <t xml:space="preserve">12/10/2023.  </t>
    </r>
    <r>
      <rPr>
        <sz val="11"/>
        <rFont val="Arial"/>
        <family val="2"/>
      </rPr>
      <t xml:space="preserve"> La acción de mejora se encuentra en términos su finalización está planificada para el 31/12/2023, con corte al presente seguimiento se observaron 2 de las 4 actas planificadas.</t>
    </r>
  </si>
  <si>
    <r>
      <rPr>
        <b/>
        <sz val="11"/>
        <rFont val="Arial"/>
        <family val="2"/>
      </rPr>
      <t>29/09/2023.</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</si>
  <si>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t xml:space="preserve">11/07/2023.  </t>
    </r>
    <r>
      <rPr>
        <sz val="11"/>
        <rFont val="Arial"/>
        <family val="2"/>
      </rPr>
      <t xml:space="preserve">La Subdirección de Administración de Tierras de la Nación indicó que, notificó a la Dirección de Acceso a Tierras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rFont val="Arial"/>
        <family val="2"/>
      </rPr>
      <t xml:space="preserve">BADO: </t>
    </r>
    <r>
      <rPr>
        <sz val="11"/>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Ana Lucía Yapas Rivera, resolución 9498 del 7 de diciembre de 2018. Así mismo, SATZF remitió a la DAT la modificación de la Resolución No. 1798 de 28 de noviembre de 2017, la cual se encuentra en revisión dado que el acto administrativo de revocatoria tiene un error formal. (La cual se encuentra en revisión).
</t>
    </r>
    <r>
      <rPr>
        <b/>
        <sz val="11"/>
        <rFont val="Arial"/>
        <family val="2"/>
      </rPr>
      <t>DIVISO:</t>
    </r>
    <r>
      <rPr>
        <sz val="11"/>
        <rFont val="Arial"/>
        <family val="2"/>
      </rPr>
      <t xml:space="preserve"> 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En atención a las evidencias y avances reportados,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así mismo, se reportaron avances de gestión documentados sobre los predios el Bado y El Diviso. 
Se reitera la solicitud de suministro de la comunicación a Contabilidad de la Resolución 20224300257036 del 07/09/2022, perteneciente a la incorporación del Predio Santa Inés.  Así como, la consulta al VUR donde conste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t>
    </r>
  </si>
  <si>
    <r>
      <rPr>
        <b/>
        <sz val="11"/>
        <color rgb="FF000000"/>
        <rFont val="Arial"/>
        <family val="2"/>
      </rPr>
      <t xml:space="preserve">29/09/2023. </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</si>
  <si>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rFont val="Arial"/>
        <family val="2"/>
      </rPr>
      <t xml:space="preserve">12/10/2023. </t>
    </r>
    <r>
      <rPr>
        <sz val="11"/>
        <rFont val="Arial"/>
        <family val="2"/>
      </rPr>
      <t xml:space="preserve"> La acción de mejora se encuentra en términos, para el periodo evaluado no se reportaron avances de gestión.</t>
    </r>
  </si>
  <si>
    <r>
      <rPr>
        <b/>
        <sz val="11"/>
        <color theme="1"/>
        <rFont val="Arial"/>
        <family val="2"/>
      </rPr>
      <t xml:space="preserve">12/10/2023.  </t>
    </r>
    <r>
      <rPr>
        <sz val="11"/>
        <color theme="1"/>
        <rFont val="Arial"/>
        <family val="2"/>
      </rPr>
      <t>La acción de mejora se encuentra programada para ejecución en el periodo comprendido del 2024/03/31 al 2024/12/22.</t>
    </r>
  </si>
  <si>
    <r>
      <rPr>
        <b/>
        <sz val="11"/>
        <rFont val="Arial"/>
        <family val="2"/>
      </rPr>
      <t xml:space="preserve">29/09/2023. </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14/08/2023.
</t>
    </r>
  </si>
  <si>
    <r>
      <rPr>
        <b/>
        <sz val="11"/>
        <color rgb="FF000000"/>
        <rFont val="Arial"/>
        <family val="2"/>
      </rPr>
      <t>29/09/2023</t>
    </r>
    <r>
      <rPr>
        <sz val="11"/>
        <color indexed="8"/>
        <rFont val="Arial"/>
        <family val="2"/>
      </rPr>
      <t>.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incumplida</t>
    </r>
  </si>
  <si>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</si>
  <si>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color rgb="FF000000"/>
        <rFont val="Arial"/>
        <family val="2"/>
      </rPr>
      <t xml:space="preserve">29/09/2023. </t>
    </r>
    <r>
      <rPr>
        <sz val="11"/>
        <color indexed="8"/>
        <rFont val="Arial"/>
        <family val="2"/>
      </rPr>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</si>
  <si>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color rgb="FF000000"/>
        <rFont val="Arial"/>
        <family val="2"/>
      </rPr>
      <t xml:space="preserve">29/09/2023. </t>
    </r>
    <r>
      <rPr>
        <sz val="11"/>
        <color indexed="8"/>
        <rFont val="Arial"/>
        <family val="2"/>
      </rPr>
      <t>Los integrantes del Comité Institucional de Coordinación de Control Interno - CICCI en sesión  del 29/09/2023 aprobaron la solicitud de eventualidad realizada por la Dirección de Acceso a Tierras a través de memorando 202340000277793 del 14 agosto 2023, y mediante alcance por correo electrónico del 30/08/2023
Cabe señalar que, en el marco al seguimiento de PM realizado por la OCI con corte al II Trimestre del 2023 la acción de mejora se encontraba en términos</t>
    </r>
  </si>
  <si>
    <r>
      <rPr>
        <b/>
        <sz val="11"/>
        <rFont val="Arial"/>
        <family val="2"/>
      </rPr>
      <t xml:space="preserve">12/10/2023.  </t>
    </r>
    <r>
      <rPr>
        <sz val="11"/>
        <rFont val="Arial"/>
        <family val="2"/>
      </rPr>
      <t>La acción de mejora se encuentra en términos, para el periodo evaluado se reportaron avances de gestión documentos sobre las gestiones adelantas para el Predio El Diviso y Bado.</t>
    </r>
  </si>
  <si>
    <r>
      <rPr>
        <b/>
        <sz val="11"/>
        <color rgb="FF000000"/>
        <rFont val="Arial"/>
        <family val="2"/>
      </rPr>
      <t>12/10/2023.</t>
    </r>
    <r>
      <rPr>
        <sz val="11"/>
        <color indexed="8"/>
        <rFont val="Arial"/>
        <family val="2"/>
      </rPr>
      <t xml:space="preserve">  En atención a los avances gestión y evidencias aportadas, la acción de mejora se encuentra en términos, para el periodo evaluado presentó avances de gestión documentados. </t>
    </r>
  </si>
  <si>
    <r>
      <rPr>
        <b/>
        <sz val="11"/>
        <rFont val="Arial"/>
        <family val="2"/>
      </rPr>
      <t xml:space="preserve">12/10/2023.  </t>
    </r>
    <r>
      <rPr>
        <sz val="11"/>
        <rFont val="Arial"/>
        <family val="2"/>
      </rPr>
      <t xml:space="preserve">La Dirección de Acceso a Tierras indicó que, en sesión del Comité Institucional Coordinador de Control Interno   - CICCI, que sesionó el 29 de septiembre, se aprueba modificación a la fecha de cumplimiento de esta acción de mejora, para el 31/12/2024, debido a que la Subdirección de Acceso a Tierras en Zonas Focalizadas no ha culminado el procedimiento de revocatorias, situación que impide a la Subdirección de Administración de Tierras de la Nación efectuar la integración al patrimonio de la totalidad del predio. Desde la Dirección de Acceso a Tierras se han realizado reuniones en conjunto con la  Subdirección de Acceso a Tierras en Zonas Focalizadas, estableciendo la ruta a seguir para integrar la patrimonio las cuotas partes faltantes.
Frente a lo enunciado, se allegaron las siguientes evidencias:
Memorandos 20234000169933, 20234100209573, 20234108849231, 20234108849311 y 20234108849821 del 29/06/2023 relacionados con el predio El Diviso y El Bado.  Sin embargo, las evidencias obedecen a gestiones adelantas con corte al II trimestre del 2023.
Grabación reunión del 03/08/2023 para revisión y seguimiento de estado de los predios Diamante, Bado y Diviso.
Memorando 202341000291323 del 22/08/2023 a través del cual la Subdirección de Acceso a Tierras en Zonas Focalizadas informa las gestiones adelantadas a la fecha conforme a las actividades relacionadas a través del memorando No. 20234100064723 en cuanto al predio El Diviso y El Bado.
En atención a los avances gestión y evidencias aportadas, la acción de mejora se encuentra en términos, para el periodo evaluado presentó avances de gestión documentados.  No obstante, a fin propender a la actividad de evaluación, se hace necesario que en el marco del presente seguimiento se aclare lo siguiente:
</t>
    </r>
    <r>
      <rPr>
        <b/>
        <sz val="11"/>
        <rFont val="Arial"/>
        <family val="2"/>
      </rPr>
      <t>Resolución de revocatoria 592 del 24/01/2019 - 1. Predio Santa Inés.</t>
    </r>
    <r>
      <rPr>
        <sz val="11"/>
        <rFont val="Arial"/>
        <family val="2"/>
      </rPr>
      <t xml:space="preserve">
Remitir la consulta VUR donde se observe la inscripción de la Resolución 20224300257036 del 07/09/2022 incorporación al patrimonio de la ANT de 21/30 cuotas partes y la Resolución 20224300051486 del 23/03/2022 incorporación al patrimonio de la ANT de 19/30 cuotas partes.  Así mismo, se informe si la Agencia se encuentra pendiente de adelantar revocatoria a las cuotas partes restantes.
</t>
    </r>
    <r>
      <rPr>
        <b/>
        <sz val="11"/>
        <rFont val="Arial"/>
        <family val="2"/>
      </rPr>
      <t xml:space="preserve">Resolución de revocatoria 4774, 4773 y 4772 del 6/05/2019 - Predio Villa Diana.  </t>
    </r>
    <r>
      <rPr>
        <sz val="11"/>
        <rFont val="Arial"/>
        <family val="2"/>
      </rPr>
      <t xml:space="preserve">La Resolución 20224300048556 del 20220317 incorporó al patrimonio de la Agencia 28 de 66 cuotas partes.  Agradecemos, se informe si la Agencia se encuentra pendiente de adelantar revocatoria a las cuotas partes restantes.
</t>
    </r>
    <r>
      <rPr>
        <b/>
        <sz val="11"/>
        <rFont val="Arial"/>
        <family val="2"/>
      </rPr>
      <t xml:space="preserve">Resolución de revocatoria 5640 del 24/05/2019 - Predio Bolivia.  </t>
    </r>
    <r>
      <rPr>
        <sz val="11"/>
        <rFont val="Arial"/>
        <family val="2"/>
      </rPr>
      <t>La</t>
    </r>
    <r>
      <rPr>
        <b/>
        <sz val="11"/>
        <rFont val="Arial"/>
        <family val="2"/>
      </rPr>
      <t xml:space="preserve"> </t>
    </r>
    <r>
      <rPr>
        <sz val="11"/>
        <rFont val="Arial"/>
        <family val="2"/>
      </rPr>
      <t xml:space="preserve">Resolución 1227 del 2018051 incorporó al patrimonio de la Agencia 21 de 22 cuotas partes.  Agradecemos, se informe si la Agencia se encuentra pendiente de adelantar revocatoria a la cuota parte restante.
</t>
    </r>
    <r>
      <rPr>
        <b/>
        <sz val="11"/>
        <rFont val="Arial"/>
        <family val="2"/>
      </rPr>
      <t xml:space="preserve">Resolución de revocatoria 9467 del 378-154291 - Predio La Esperanza y Normandía o La Calera.  </t>
    </r>
    <r>
      <rPr>
        <sz val="11"/>
        <rFont val="Arial"/>
        <family val="2"/>
      </rPr>
      <t xml:space="preserve">La Resolución 19021 del 2021/11/11 incorporó al patrimonio de la Agencia 1 de 10 cuotas partes. Agradecemos, se informe si la Agencia se encuentra pendiente de adelantar revocatoria a la cuota parte restante. 
</t>
    </r>
    <r>
      <rPr>
        <b/>
        <sz val="11"/>
        <rFont val="Arial"/>
        <family val="2"/>
      </rPr>
      <t xml:space="preserve">
29/09/2023. </t>
    </r>
    <r>
      <rPr>
        <sz val="11"/>
        <rFont val="Arial"/>
        <family val="2"/>
      </rPr>
      <t xml:space="preserve">En sesión del Comité Institucional Coordinador de Control Interno   - CICCI, que sesionó el 29 de septiembre, se aprueba modificación a la fecha de cumplimiento de esta acción de mejora, para el 31/12/2024, debido a que la Subdirección de Acceso a Tierras en Zonas Focalizadas no ha culminado el procedimiento de revocatorias, situación que impide a la Subdirección de Administración de Tierras de la Nación efectuar la integración al patrimonio de la totalidad del predio. Desde la Dirección de Acceso a Tierras se han realizado reuniones en conjunto con la  Subdirección de Acceso a Tierras en Zonas Focalizadas, estableciendo la ruta a seguir para integrar la patrimonio las cuotas partes faltantes.
</t>
    </r>
    <r>
      <rPr>
        <b/>
        <sz val="11"/>
        <rFont val="Arial"/>
        <family val="2"/>
      </rPr>
      <t xml:space="preserve">29/09/2023. </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</si>
  <si>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rFont val="Arial"/>
        <family val="2"/>
      </rPr>
      <t xml:space="preserve">12/10/2023.  </t>
    </r>
    <r>
      <rPr>
        <sz val="11"/>
        <rFont val="Arial"/>
        <family val="2"/>
      </rPr>
      <t xml:space="preserve">La Dirección de Acceso a Tierras indicó que, en sesión del Comité Institucional Coordinador de Control Interno   - CICCI, que sesionó el 29 de septiembre, se aprueba modificación a la fecha de cumplimiento de esta acción de mejora, para el 31/12/2024, debido a que la Subdirección de Acceso a Tierras en Zonas Focalizadas no ha culminado el procedimiento de revocatorias, situación que impide a la Subdirección de Administración de Tierras de la Nación efectuar la integración al patrimonio de la totalidad del predio. Desde la Dirección de Acceso a Tierras se han realizado reuniones en conjunto con la  Subdirección de Acceso a Tierras en Zonas Focalizadas, estableciendo la ruta a seguir para integrar la patrimonio las cuotas partes faltantes.
Frente a lo enunciado, se allegaron las siguientes evidencias:
Memorandos 20234000169933, 20234100209573, 20234108849231, 20234108849311 y 20234108849821 del 29/06/2023 relacionados con el predio El Diviso y El Bado.  Sin embargo, las evidencias obedecen a gestiones adelantas con corte al II trimestre del 2023.
Grabación reunión del 03/08/2023 para revisión y seguimiento de estado de los predios Diamante, Bado y Diviso.
Memorando 202341000291323 del 22/08/2023 a través del cual la Subdirección de Acceso a Tierras en Zonas Focalizadas informa las gestiones adelantadas a la fecha conforme a las actividades relacionadas a través del memorando No. 20234100064723 en cuanto al predio El Diviso y El Bado.
En atención a los avances gestión y evidencias aportadas, la acción de mejora se encuentra en términos, para el periodo evaluado presentó avances de gestión documentados. 
</t>
    </r>
    <r>
      <rPr>
        <b/>
        <sz val="11"/>
        <rFont val="Arial"/>
        <family val="2"/>
      </rPr>
      <t xml:space="preserve">29/09/2023. </t>
    </r>
    <r>
      <rPr>
        <sz val="11"/>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</si>
  <si>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t xml:space="preserve">13/10/2023.  </t>
    </r>
    <r>
      <rPr>
        <sz val="11"/>
        <rFont val="Arial"/>
        <family val="2"/>
      </rPr>
      <t>La acción de mejora se encuentra en términos, para el periodo evaluado no reportó avances de gestión documentados.  Frente al avance físico, se mantiene el observado con corte al II trimestre,  a saber, 1 de los 4 monitoreos.</t>
    </r>
  </si>
  <si>
    <r>
      <rPr>
        <b/>
        <sz val="11"/>
        <rFont val="Arial"/>
        <family val="2"/>
      </rPr>
      <t>13/10/2023.</t>
    </r>
    <r>
      <rPr>
        <sz val="11"/>
        <rFont val="Arial"/>
        <family val="2"/>
      </rPr>
      <t xml:space="preserve">  La Dirección de Acceso a Tierras comunicó que,  la segunda verificación trimestral está programada para el mes de octubre de 2023.
La acción de mejora se encuentra en términos, para el periodo evaluado no reportó avances de gestión documentados.  Frente al avance físico, se mantiene el observado con corte al II trimestre,  a saber, 1 de los 4 monitoreos.</t>
    </r>
  </si>
  <si>
    <r>
      <rPr>
        <b/>
        <sz val="11"/>
        <rFont val="Arial"/>
        <family val="2"/>
      </rPr>
      <t xml:space="preserve">Hallazgo 1.   Legalización de desembolsos en convenios ANT.  </t>
    </r>
    <r>
      <rPr>
        <sz val="11"/>
        <rFont val="Arial"/>
        <family val="2"/>
      </rPr>
      <t>En la cuenta Recursos entregados en administración a diciembre 31 de 2022, se presenta saldo por ejecutar en el convenio interadministrativo de cooperación internacional 943-2019 celebrado con PNUD por $680.446.583 y 943-2017 celebrado con Idea-Valor SAS por $5.972.649.260, con el objeto de aunar esfuerzos institucionales, de cooperación técnica, administrativa y financiera. La CGR observo que el saldo de estos, al cierre de la vigencia 2021, es el mismo del cierre de la vigencia 2022, sin que se evidencie avance y ejecución de los recursos públicos asignados y del propósito de los mismos. 
Así mismo, en el convenio de cooperación internacional 951-2017, se presentaron durante la vigencia 2022, desembolsos y legalizaciones, como se detallan en la siguiente tabla, pese a que a la fecha de las adiciones, no se habían ejecutado y legalizado los recursos entregados, quedando un saldo por legalizar al corte diciembre 31 de 2022 de $4.774.527.939; legalizaciones que se soportan únicamente con el informe de supervisión, sin anexar los respectivos soportes financieros, como los son facturas, contratos, recibos, etc.
Tabla No. 3. Estado de cuenta Convenio 951 2017 – PNUD Vigencia 2022
DETALLE	VALOR
Saldo a 31 de diciembre de 2021	$ 3.105.034.181
1. Desembolso Marzo 2022*	$ 5.185.000.000
2. Desembolso Mayo 2022*	$ 3.456.661.087
Saldo a Mayo 31 de 2022	                $ 11.746.695.268
1. Legalización junio 2022	               -$ 3.105.034.181
2. Legalización Julio 2022	               -$ 1.503.957.508
3. Legalización agosto 2022            -$ 1.542.940.939
Saldo a agosto de 2022	                $ 5.594.762.640
3. Desembolso septiembre 2022*	$ 2.700.000.000
4. Legalización septiembre 2022	-$ 113.829.496
Saldo a septiembre de 2022	$ 8.180.933.144
5. Legalización Octubre 	               -$ 128.874.319
6. Legalización Noviembre 	-$ 3.111.020.563
7. Legalización Diciembre	                -$ 166.510.323
Saldo a 31 de diciembre de 2022	$ 4.774.527.939
*Desembolso 1 y 2 corresponden a la enmienda 8 y el desembolso 3 corresponde a la enmienda 9
Fuente: Información ANT                                                 Elaboro: Equipo Auditor	
Lo observado se presenta por deficiencias en la planeación, por parte de la Subdirección de Planeación Operativa de la Dirección de Gestión del Ordenamiento Social de la Propiedad, que se reflejan en la estructuración de los estudios previos, en donde se establecen una serie de actividades para ejecutar en vigencias posteriores, pero se gira la totalidad de los recursos a los cooperantes. 
De igual forma, se observan deficiencias en la vigilancia y control por parte de la supervisión, por cuanto no se realiza un seguimiento oportuno de las obligaciones del convenio, y de la legalización de los desembolsos por parte de los cooperantes. 
Las situaciones descritas llevan al incumplimiento de las metas y objetivos de los proyectos en la vigencia 2022, que implica una omisión a las recomendaciones dadas por la oficina jurídica en cumplimento de la Ley 1150 de 2007; sobre los soportes financieros para la legalización de los desembolsos, que demuestren una adecuada destinación de los recursos públicos, se establece una imposibilidad de obtener evidencia suficiente y adecuada no material cualitativa, en la subcuenta 190801 Recursos entregados en administración.  
Hallazgo administrativo.
Respuesta de la entidad
La ANT en respuesta a la observación según oficio 20236007849051 de fecha 16 de mayo de 2023, manifiesta:
•	“CONVENIO 943 DE 2019 PNUD:
Al respecto, es importante precisar que durante la vigencia 2022, desde la supervisión del convenio 943 de 2019 se han realizado acciones encaminadas a realizar el cierre y liquidación del mismo, pues solo hasta el 13 de diciembre del 2022 el PNUD remitió el informe final de ejecución del convenio firmado y aprobado, según detalle que se indica a continuación:
Es necesario tener en cuenta que las cifras contenidas en el mencionado informe se encuentran en dólares y que existe un saldo de los recursos del convenio, sin ejecutar, correspondiente a US $29.070, los cuales deben ser reintegrados a la Dirección del Tesoro Nacional en pesos y que no conocemos la tasa que va a utilizar el PNUD para hacer la conversión a pesos y así poder tener certeza de los recursos no ejecutados y las cifras de ejecución final, para así proceder con la remisión de la información  a la Subdirección Administrativa y Financiera, ya en pesos y a efectos que se realice el registro de la información de amortización del convenio e inicie la liquidación del mismo. (…)
•	CONVENIO 653 DE 2017 IDEA-VALOR SAS
Es importante aclarar que el convenio celebrado con Idea-Valor SAS, corresponde al No. 653 de 2017 y no al No. 943 como se indica en la observación emitida por el equipo auditor, dicho convenio se encuentra a cargo de la Dirección De Gestión De Ordenamiento Social de la Propiedad de la ANT, quienes informan que, respecto a los valores desembolsados por la Agencia, a 31 de diciembre de 2017, y de acuerdo al Informe Final de Supervisión (Ver Anexo No. 8), suscrito por el entonces supervisor del convenio Felipe Espinosa Camacho, Director de DGOSP para la época, de fecha 19 de mayo de 2021, se indica que el valor no ejecutado asciende a la suma de CINCO MIL NOVECIENTOS SETENTA Y DOS MILLONES SEISCIENTOS CUARENTA Y NUEVE MIL DOSCIENTOS SESENTA PESOS ($5.972.649.260), los cuales se encuentran en poder del IDEA en calidad de administrador del recurso, de conformidad con la obligación contenida en el numeral 7 de la CLÁUSULA SEGUNDA. COMPROMISO DE LAS PARTES. B) COMPROMISOS DE IDEA: “Administrar los recursos entregados, y otras partidas que se adicionen, y reincorporar los rendimientos financieros que éstos generen, y otras partidas que se adicionen de acuerdo con la norma presupuestal”.
En carpeta titulada “Anexo No. 2” se anexan los soportes respectivos de los estados de cuenta, para diferentes períodos y  con fecha de corte de 30 de abril de 2023, remitido por el IDEA a la Agencia Nacional de Tierras, a través de los cuales se demuestra que los recursos aún se encuentran en poder y bajo la administración del IDEA (Ver Anexo No. 2) y se encuentran pendientes de reintegro por parte de dicha entidad a la Dirección General de Crédito Público y Tesoro Nacional teniendo en cuenta que el convenio en mención se encuentra en etapa de liquidación, en este caso judicial mediante acción de controversias contractuales, soportada en memorando No. 20221030416001, de fecha 18 de abril de 2022, dirigido a los Honorables Magistrados del Tribunal Administrativo de Antioquia (Ver Anexo 3). Adicionalmente, se requirió a IDEA el reintegro de este recurso, mediante oficio No. 20222000403751 de fecha 13 de abril de 2022.
Además, respecto a los rendimientos financieros, con fundamento en la CLÁUSULA TERCERA DEL OTROSÍ MODIFICATORIO NO. 1 DEL CONVENIO 653 DE 2017 (Ver Anexo No. 5), que modificó el numeral 17 del literal B), en la que se estableció como compromiso de IDEA “Reconocer los rendimientos equivalentes al 10% del DTF EA, liquidados y capitalizados diariamente sobre el saldo total de la cuenta; dichos rendimientos serán reintegrados mensualmente a la Dirección General de Crédito Público y Tesoro Nacional en la cuenta número 61011094 con el código de portafolio 481 Agencia Nacional de Tierras del Banco de la República dentro de los cinco (5) días hábiles de cada mes hasta la terminación del convenio (…)”, es preciso concluir que esta obligación se cumplió, considerando que DURANTE LA EJECUCIÓN DEL CONVENIO, los rendimientos financieros completaron un valor total de CIENTO TRECE MILLONES CIENTO CUARENTA Y CUATRO MIL CIENTO OCHENTA Y SIETE PESOS ($113.144.187) (Ver Anexo No. 6, los cuales fueron reintegrados por IDEA a la Dirección General de Crédito Público y Tesoro Nacional, según se evidencia en el Informe Final de Supervisión (Ver Anexo No. 8), suscrito por el entonces supervisor del convenio Felipe Espinosa Camacho, de fecha 19 de mayo de 2021, y que además se soporta en los informes mes a mes que remitió IDEA a la Agencia Nacional de Tierras, en los que se evidencian los reintegros de los rendimientos generados durante la ejecución del Convenio No. 653.
De igual forma, los rendimientos financieros acumulados desde enero de 2021, rango de fecha en cual el Convenio 653 de 2017 se encuentra FINALIZADO, suman un total de DIECISIETE MILLONES SETECIENTOS OCHENTA Y SIETE MIL CUATROCIENTOS VEINTICUATRO PESOS M/L. ($17.787.424,00), valor soportado en Estado de Cuenta anexo con fecha de corte 31 de marzo de 2023.
Es relevante señalar que el Convenio 653 de 2017 se encuentra en etapa de liquidación conforme a los plazos otorgados por la Ley  , de acuerdo con lo establecido por el Grupo Interno de Trabajo para la Gestión Contractual de la ANT, razón por la cual aún hay recursos, en los valores indicados anteriormente, que no han sido reintegrados a la Dirección General de Crédito Público y Tesoro Nacional. Esto último encuentra su fundamento en lo señalado por el Consejo de Estado, Sala de lo Contencioso Administrativo, Sección Tercera, en Sentencia del 20 de septiembre de 2007, Exp. No. 16.37: “la liquidación del contrato es una actuación administrativa posterior a su terminación normal o anormal, cuyo objeto es el de definir si existen prestaciones, obligaciones o derechos a cargo de las partes, hacer un balance de las cuentas y proceder a las reclamaciones, ajustes y reconocimientos a que haya lugar, para así dar finiquito y paz y salvo a la relación negocial” (negritas fuera de texto original). En ese sentido, a través de la liquidación del convenio se realiza un balance general de lo que fue la ejecución técnica, financiera y administrativa, y por tal razón es el acto donde se indican las situaciones presentadas durante la ejecución del convenio, dejando evidencia definitiva de los valores que se deben reintegrar a la Dirección General de Crédito Público y Tesoro Nacional.
•	CONVENIO 951 DE 2017 PNUD
I.	La Subdirección de Planeación Operativa indica que al respecto que el aporte inicial por parte de la ANT al Convenio correspondía a $35.000.000.000, es importante mencionar que éste ha presentado a corte 31 de diciembre de 2022, dos (2) adiciones de recursos presentadas en la vigencia 2022, por tanto, los aportes en pesos por parte de la ANT corresponden a $46.341.661.087 como relaciona la tabla No 1. 
Tabla 1 Recursos Aportados por parte de la ANT al PNUD
ENTIDAD	VALOR INICIAL	ADICIÓN DE RECURSOS No. 1 (Enmienda 8 febrero 2022)	ADICIÓN DE RECURSOS No 2 (Enmienda 9 agosto 2022)	TOTAL
RECURSOS ANT	$35.000.000.000	$ 8.641.661.087	$2.700.000.000	$46.341.661.087
Fuente: SPO 2023
Desembolsos 
Con corte al 31 de diciembre del 2022 por parte de la ANT se realizaron de manera acumulada al convenio, 8 de 8 desembolsos al Programa de las Naciones Unidas para el Desarrollo (PNUD), que en total suman CUARENTA Y SEIS MIL TRESCIENTOS CUARENTA Y UN MILLONES SEISCIENTOS SESENTA Y UN MIL OCHENTA Y SIETE PESOS ($46.341.661.087) correspondientes al 100% de los recursos a aportar por parte de la ANT.
Tabla 2 Desembolsos del convenio ANT al PNUD
 No.	FECHA DEL DEPÓSITO	VALOR
1	octubre-17	$ 5.000.000.000
2	noviembre-17	$ 9.000.000.000
3	enero-18	$ 11.000.000.000
4	febrero -19	$ 5.000.000.000
5	septiembre-19	$ 5.000.000.000
6	marzo-2022	$ 5.185.000.000
7	mayo -2022	$ 3.456.661.087
8	septiembre 2022	$ 2.700.000.000
	TOTAL 	$ 46.341.661.087
Fuente: SPO 2023 reporte SIIF Nación
La tabla No. 2 relaciona de acuerdo con el reporte de SIIF Nación la fecha y valor desembolsado al socio Como se puede evidenciar en las carpetas anexas de denominadas “3. Orden de pagos convenio 951 de 2017 ANT PNUD” la cual contiene las 8 órdenes de pago para el desembolso del convenio; a su vez la carpeta denominada “4. Relación de pagos” contiene los reportes de SIIF Nación de los 8 desembolsos realizados por parte de la ANT al PNUD.  Los desembolsos fueron autorizados por parte del supervisor(a) del convenio previo visto bueno de los requisitos para los mismos. Ahora bien, en la vigencia 2022 se realizaron 3 desembolsos los cuales suman $11.341.661.087 como relaciona la CGR. (…)”
Análisis de respuesta
Al revisar algunas comunicaciones de solicitud de los informes de ejecución y seguimiento a la liquidación del convenio, por parte de los supervisores, anexas a la respuesta de la observación, se constata gestión por parte de la entidad; no obstante, no se evidencia avance en la legalización del Convenio 943 de 2019 y el Convenio 653 de 2017; así mismo se reitera, que los valores no legalizados afectan la razonabilidad de los estados financieros y, tal como se manifiesta en el hallazgo, los informes de ejecución no son garantía suficiente para reconocer el gasto; la entidad argumenta que la responsabilidad es compartida con el cooperante y la ANT, por lo tanto, la CGR ratifica la observación y elimina la incidencia disciplinaria, por tratarse de situaciones observadas en vigencias anteriores; se configura como hallazgo administrativo.</t>
    </r>
  </si>
  <si>
    <r>
      <rPr>
        <b/>
        <sz val="11"/>
        <rFont val="Arial"/>
        <family val="2"/>
      </rPr>
      <t>12/10/2023.</t>
    </r>
    <r>
      <rPr>
        <sz val="11"/>
        <rFont val="Arial"/>
        <family val="2"/>
      </rPr>
      <t xml:space="preserve">   La Dirección de Gestión Jurídica de Tierras informó que, para el tercer trimestre se adjunta 2 actas de reuniones donde se verifique la implementación del formato establecido para rendir informes de supervisión. Se adjuntan 2 actas de fecha 18 y 26 de septiembre del 2023 y sus respectivos anexos. 
Frente a lo enunciado, se observó lo siguiente:
</t>
    </r>
    <r>
      <rPr>
        <b/>
        <sz val="11"/>
        <rFont val="Arial"/>
        <family val="2"/>
      </rPr>
      <t>Acta No. 1 del 18/09/2023</t>
    </r>
    <r>
      <rPr>
        <sz val="11"/>
        <rFont val="Arial"/>
        <family val="2"/>
      </rPr>
      <t xml:space="preserve"> a través de la cual se le realizó seguimiento al Convenio 1410 de 2021 memorando 20233000138583 y 20233000185913, Convenio 1175 de 2022 memorando
20233000207953.
</t>
    </r>
    <r>
      <rPr>
        <b/>
        <sz val="11"/>
        <rFont val="Arial"/>
        <family val="2"/>
      </rPr>
      <t xml:space="preserve">Acta No. 2 del 26/09/2023 </t>
    </r>
    <r>
      <rPr>
        <sz val="11"/>
        <rFont val="Arial"/>
        <family val="2"/>
      </rPr>
      <t xml:space="preserve">mediante la cual se realizó seguimiento al Convenio 1326 de 2021 memorando 202330000332413, Convenio 1175 de 2022 memorando 202330000284613 y memorando  Contrato interadministrativo ANT-20232522 memorando 202330000296523.
La acción de mejora se encuentra en términos su finalización está planificada para el 31/12/2023, con corte al presente seguimiento se observaron 2 de las 4 actas planificadas.
</t>
    </r>
  </si>
  <si>
    <r>
      <rPr>
        <b/>
        <sz val="11"/>
        <color theme="1"/>
        <rFont val="Arial"/>
        <family val="2"/>
      </rPr>
      <t xml:space="preserve">17/10/2023. </t>
    </r>
    <r>
      <rPr>
        <sz val="11"/>
        <color theme="1"/>
        <rFont val="Arial"/>
        <family val="2"/>
      </rPr>
      <t xml:space="preserve"> La acción de mejora se encuentra en términos su finalización está programada para el 30/10/2023.  Para el periodo evaluado se reportaron avances de gestión documentados.</t>
    </r>
  </si>
  <si>
    <r>
      <rPr>
        <b/>
        <sz val="11"/>
        <color theme="1"/>
        <rFont val="Arial"/>
        <family val="2"/>
      </rPr>
      <t xml:space="preserve">17/10/2023.   </t>
    </r>
    <r>
      <rPr>
        <sz val="11"/>
        <color theme="1"/>
        <rFont val="Arial"/>
        <family val="2"/>
      </rPr>
      <t>La acción de mejora se encuentra en términos, su ejecución está planificada para el periodo comprendido del 1/05/2023 al 1/01/2024.  Para el periodo evaluado no se reportaron avances gestión relacionados con el traslado a las UGTS de las solicitudes de adjudicación.</t>
    </r>
  </si>
  <si>
    <r>
      <rPr>
        <b/>
        <sz val="11"/>
        <rFont val="Arial"/>
        <family val="2"/>
      </rPr>
      <t xml:space="preserve">19/09/2023. </t>
    </r>
    <r>
      <rPr>
        <sz val="11"/>
        <rFont val="Arial"/>
        <family val="2"/>
      </rPr>
      <t xml:space="preserve"> 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t>
    </r>
  </si>
  <si>
    <r>
      <rPr>
        <b/>
        <sz val="11"/>
        <rFont val="Arial"/>
        <family val="2"/>
      </rPr>
      <t xml:space="preserve">19/09/2023. </t>
    </r>
    <r>
      <rPr>
        <sz val="11"/>
        <rFont val="Arial"/>
        <family val="2"/>
      </rPr>
      <t xml:space="preserve"> 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Verificación realizada por Diana Mayerly Bernal Zapata contratista de la Oficina de Control Interno.</t>
    </r>
  </si>
  <si>
    <r>
      <rPr>
        <b/>
        <sz val="11"/>
        <color rgb="FF000000"/>
        <rFont val="Arial"/>
        <family val="2"/>
      </rPr>
      <t>17/10/2023.</t>
    </r>
    <r>
      <rPr>
        <sz val="11"/>
        <color rgb="FF000000"/>
        <rFont val="Arial"/>
        <family val="2"/>
      </rPr>
      <t xml:space="preserve">  La acción de mejora se encuentra en términos, su ejecución está programada para el periodo comprendido del 2/09/2023 al 31/12/2024.</t>
    </r>
  </si>
  <si>
    <r>
      <rPr>
        <b/>
        <sz val="11"/>
        <rFont val="Arial"/>
        <family val="2"/>
      </rPr>
      <t>12/07/2023.</t>
    </r>
    <r>
      <rPr>
        <sz val="11"/>
        <rFont val="Arial"/>
        <family val="2"/>
      </rPr>
      <t xml:space="preserve">  La Subdirección de Acceso a Tierras en Zonas Focalizadas informó que, se realizó el envió de los borradores para revisión y versiones finales de los tres (3) actos administrativos de revocatoria que están pendientes de ser expedidos para el caso del predio El Diviso y se proyectó la modificación de la revocatoria del predio El Bado de la señora Yarpas, a la Dirección de Acceso a Tierras para su firma y notificación. Dicho envío se realizó mediante correo electrónico del día 20 y 21 de junio de 2023.  Se logró gestionar la firma del consentimiento de revocatoria de la cuota parte del predio El Diamante del señor Ivan González y Blanca Ocampo. Se verificará la validez del Act administrativo del INCODER mediante el cual les adjudicó el predio San Luis de Salamina - Caldas.
Frente a lo enunciado, se observo archivo "Revocatorias subsidios con código y materializacion2", el cual referencia diferentes pestañas con información sobre: Base fallos judiciales predios, Contacto El Diviso y El Bado, Cronograma, Acciones predio El Diviso,  Casos INCODER El Diamante y Acciones predio El Bado.  En cuanto a la información dispuesta en la pestaña "Base fallos judiciales predios", se observó 10 familiar pendientes de revocatoria pertenecientes a los predios El Diviso (4) y El Diamante (6).
La acción de mejora se encuentra en términos, su finalización esta programada para el 30/10/2023.  Para el periodo evaluado se aportaron 
gestión documentada.</t>
    </r>
  </si>
  <si>
    <r>
      <t>13/10/2023.</t>
    </r>
    <r>
      <rPr>
        <sz val="11"/>
        <rFont val="Arial"/>
        <family val="2"/>
      </rPr>
      <t xml:space="preserve"> La acción de mejora se encuentra en términos, su ejecución esta planificada para el periodo comprendido del 2021/01/02 al 2023/12/01.</t>
    </r>
  </si>
  <si>
    <r>
      <rPr>
        <b/>
        <sz val="11"/>
        <rFont val="Arial"/>
        <family val="2"/>
      </rPr>
      <t xml:space="preserve">19/09/2023. </t>
    </r>
    <r>
      <rPr>
        <sz val="11"/>
        <rFont val="Arial"/>
        <family val="2"/>
      </rPr>
      <t xml:space="preserve"> 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Verificación realizada por Luz Marina Díaz contratista de la Oficina de Control Interno.</t>
    </r>
  </si>
  <si>
    <r>
      <rPr>
        <b/>
        <sz val="11"/>
        <rFont val="Arial"/>
        <family val="2"/>
      </rPr>
      <t xml:space="preserve">13/10/2023. </t>
    </r>
    <r>
      <rPr>
        <sz val="11"/>
        <rFont val="Arial"/>
        <family val="2"/>
      </rPr>
      <t>La OCI observa que la Subdirección de Sistemas de información de Tierras indica que: " En este período  no se ingresaron nuevos requerimientos para las mejoras del aplicativo SIDRA - SIRA - SIT en el Backlog para realizar dichos ajustes, una vez se cuente con el personal idóneo para adelantar dichos ajustes.". La OCI evidencia que la actividad se encuentra en términos con plazo de ejecución 2023/12/31.
Verificación realizada por Diana Mayerly Bernal Zapata contratista de la Oficina de Control Interno.</t>
    </r>
  </si>
  <si>
    <r>
      <rPr>
        <b/>
        <sz val="11"/>
        <rFont val="Arial"/>
        <family val="2"/>
      </rPr>
      <t>13/10/2023.</t>
    </r>
    <r>
      <rPr>
        <sz val="11"/>
        <rFont val="Arial"/>
        <family val="2"/>
      </rPr>
      <t xml:space="preserve"> La OCI Observa que la Subdirección de Sistemas de información de Tierras indica que: "Durante este trimestre no se adelantaron ajustes a los aplicativos del Subsidio SIDRA - SIRA -SIT".   La OCI evidencia que la actividad se encuentra en términos con plazo de ejecución 2023/12/31.
Verificación realizada por Diana Mayerly Bernal Zapata contratista de la Oficina de Control Interno.</t>
    </r>
  </si>
  <si>
    <r>
      <rPr>
        <b/>
        <sz val="11"/>
        <color theme="1"/>
        <rFont val="Arial"/>
        <family val="2"/>
      </rPr>
      <t>13/10/2023.</t>
    </r>
    <r>
      <rPr>
        <sz val="11"/>
        <color theme="1"/>
        <rFont val="Arial"/>
        <family val="2"/>
      </rPr>
      <t xml:space="preserve"> La acción de mejora se encuentra en términos; para el periodo evaluado no se reportaron avances de gestión.</t>
    </r>
  </si>
  <si>
    <r>
      <rPr>
        <b/>
        <sz val="11"/>
        <color theme="1"/>
        <rFont val="Arial"/>
        <family val="2"/>
      </rPr>
      <t>13/10/2023</t>
    </r>
    <r>
      <rPr>
        <sz val="11"/>
        <color theme="1"/>
        <rFont val="Arial"/>
        <family val="2"/>
      </rPr>
      <t>. La acción de mejora se encuentra en términos; su ejecución esta planificada para el periodo comprendido del 2023/08/01 al 2024/03/31, para el periodo evaluado no se reportaron avances de gestión.</t>
    </r>
  </si>
  <si>
    <r>
      <rPr>
        <b/>
        <sz val="11"/>
        <color rgb="FF000000"/>
        <rFont val="Arial"/>
        <family val="2"/>
      </rPr>
      <t xml:space="preserve">12/10/2023.  </t>
    </r>
    <r>
      <rPr>
        <sz val="11"/>
        <color rgb="FF000000"/>
        <rFont val="Arial"/>
        <family val="2"/>
      </rPr>
      <t>La Subdirección de Administración de Tierras de la Nación indicó que, se solicitó unificar las acciones AME-414 AME-673, AME-674, AME-675, AME-726 y AME-727 a través de la matriz de eventualidades debido a que los hallazgos son reiterativos referente a la identificación del valor de los bienes fiscales incorporados al inventario del Fondo, del cual se revisa para tomar el valor catastral siempre y cuando dispone de ello. 
Frente a lo indicado, es preciso indicar mencionar que, la solicitud de unificación enunciada en los avances de gestión por la dependencia no fue allegada a la Oficina de Control Interno para ser presentada al CICCI.
La acción de mejora se encuentra en términos, para el periodo evaluado no se reportaron avances de gestión.
En virtud que lo observado por el Ente de control en el presente hallazgo es una situación reiterativa, se invita a la dependencia a documentar las gestiones adelantadas a través de la presente acción, así como,  fortalecer las actividades que conlleven a la valoración catastral de los predios con valor 0, toda vez que, la acción se encuentra en ejecución desde la vigencia 2021 y a la fecha se han identificado 27 de los 301 predios.</t>
    </r>
  </si>
  <si>
    <r>
      <rPr>
        <b/>
        <sz val="11"/>
        <rFont val="Arial"/>
        <family val="2"/>
      </rPr>
      <t xml:space="preserve">13/10/2023. </t>
    </r>
    <r>
      <rPr>
        <sz val="11"/>
        <rFont val="Arial"/>
        <family val="2"/>
      </rPr>
      <t>De acuerdo a lo reportado por la Subdirección de Administración de Tierras de la Nación el 29/09/2023, para la acción de mejora, la OCI evidencia que el informe de gestión se encuentra programado para el mes de Noviembre. Por lo anterior, la actividad se encuentra  en términos.</t>
    </r>
    <r>
      <rPr>
        <b/>
        <sz val="11"/>
        <rFont val="Arial"/>
        <family val="2"/>
      </rPr>
      <t xml:space="preserve">
</t>
    </r>
    <r>
      <rPr>
        <sz val="11"/>
        <rFont val="Arial"/>
        <family val="2"/>
      </rPr>
      <t xml:space="preserve">
Verificación realizada por Diana Mayerly Bernal Zapata contratista de la Oficina de Control Interno.</t>
    </r>
  </si>
  <si>
    <r>
      <rPr>
        <b/>
        <sz val="11"/>
        <color theme="1"/>
        <rFont val="Arial"/>
        <family val="2"/>
      </rPr>
      <t xml:space="preserve">17/10/2023. </t>
    </r>
    <r>
      <rPr>
        <sz val="11"/>
        <color theme="1"/>
        <rFont val="Arial"/>
        <family val="2"/>
      </rPr>
      <t xml:space="preserve"> La Dirección de Acceso a Tierras indicó que, la acción de mejora que se encuentra en términos, dependiendo su ejecución de la AME-713.  No obstante, es preciso indicar que, con corte al presente seguimiento la acción AME-713 presentó incumplimiento, toda vez que, no se allegó la  base de datos del cruce de información de la base de datos del Fondo de Tierras vs. las bases de datos de las subdirecciones de la DAT, para identificar los procesos localizados en municipios PDET, que fueron entregadas a la ANT por el INCODER.
La acción de mejora se encuentra en términos, su ejecución está planificada para el periodo comprendido del 1/05/2023 al 1/01/2024.  Para el periodo evaluado no se reportaron avances gestión relacionados con el traslado a las UGTS de las solicitudes de adjudicación.
</t>
    </r>
  </si>
  <si>
    <r>
      <rPr>
        <b/>
        <sz val="11"/>
        <color theme="1"/>
        <rFont val="Arial"/>
        <family val="2"/>
      </rPr>
      <t xml:space="preserve">13/10/2023.  </t>
    </r>
    <r>
      <rPr>
        <sz val="11"/>
        <color theme="1"/>
        <rFont val="Arial"/>
        <family val="2"/>
      </rPr>
      <t>La Subdirección de Acceso a Tierras por Demanda y Descongestión informó que, Para esta acción de mejora no se reporta ningún avance. 
La acción correctiva se encuentra en términos, su ejecución se planificó para el periodo comprendido del 30/06/2023 al 31/12/2023, sin embargo, no se han reportado avances de gestión que permitan establecer el grado de implementación de la acción en pro de la mejora del proceso, situación por la cual se recomienda a la dependencia hacer  uso de las actividades de evaluación para documentar las gestiones adelantadas, evitando posibles incumplimientos.</t>
    </r>
  </si>
  <si>
    <r>
      <rPr>
        <b/>
        <sz val="11"/>
        <color theme="1"/>
        <rFont val="Arial"/>
        <family val="2"/>
      </rPr>
      <t>13/10/2023</t>
    </r>
    <r>
      <rPr>
        <sz val="11"/>
        <color theme="1"/>
        <rFont val="Arial"/>
        <family val="2"/>
      </rPr>
      <t xml:space="preserve">. La acción correctiva se encuentra en términos, su ejecución se planificó para el periodo comprendido del 2023/11/01 al 2023/12/31, sin embargo, se recomienda a la dependencia hacer uso del ejercicio de autoevaluación para verificar el cumplimiento de las actividades propuestas.
Verificación realizada por Jorge Yobani Martin Roa contratista de la Oficina de Control Interno.
</t>
    </r>
  </si>
  <si>
    <r>
      <rPr>
        <b/>
        <sz val="11"/>
        <color rgb="FF000000"/>
        <rFont val="Arial"/>
        <family val="2"/>
      </rPr>
      <t xml:space="preserve">12/10/2023.  </t>
    </r>
    <r>
      <rPr>
        <sz val="11"/>
        <color rgb="FF000000"/>
        <rFont val="Arial"/>
        <family val="2"/>
      </rPr>
      <t>La Subdirección de Administración de Tierras de la Nación indicó que, se solicitó unificar las acciones AME-414 AME-673, AME-674, AME-675, AME-726 y AME-727 a través de la matriz de eventualidades debido a que los hallazgos son reiterativos referente a la identificación del valor de los bienes fiscales incorporados al inventario del Fondo, del cual se revisa para tomar el valor catastral siempre y cuando dispone de ello. 
Frente a lo indicado, es preciso indicar mencionar que, la solicitud de unificación enunciada en los avances de gestión por la dependencia no fue allegada a la Oficina de Control Interno para ser presentada al CICCI.
La acción de mejora se encuentra en términos, para el periodo evaluado no se reportaron avances de gestión.
En virtud que lo observado por el Ente de control en el presente hallazgo es una situación reiterativa, se invita a la dependencia a documentar las gestiones adelantadas a través de la presente acción, así como,  fortalecer las actividades que conlleven a la valoración catastral de los predios con valor 0.</t>
    </r>
  </si>
  <si>
    <r>
      <rPr>
        <b/>
        <sz val="11"/>
        <color theme="1"/>
        <rFont val="Arial"/>
        <family val="2"/>
      </rPr>
      <t>13/10/2023</t>
    </r>
    <r>
      <rPr>
        <sz val="11"/>
        <color theme="1"/>
        <rFont val="Arial"/>
        <family val="2"/>
      </rPr>
      <t xml:space="preserve">. La acción correctiva se encuentra en términos, su ejecución se planificó para el periodo comprendido del 2023/08/01 al 2024/03/31, sin embargo, se recomienda a la dependencia hacer uso del ejercicio de autoevaluación para verificar el cumplimiento de las actividades propuestas.
Verificación realizada por Jorge Yobani Martin Roa contratista de la Oficina de Control Interno.
</t>
    </r>
  </si>
  <si>
    <r>
      <rPr>
        <b/>
        <sz val="11"/>
        <color theme="1"/>
        <rFont val="Arial"/>
        <family val="2"/>
      </rPr>
      <t>17/10/2023.</t>
    </r>
    <r>
      <rPr>
        <sz val="11"/>
        <color theme="1"/>
        <rFont val="Arial"/>
        <family val="2"/>
      </rPr>
      <t xml:space="preserve">  La Dirección de Acceso a Tierras informó que, en mesas de trabajo realizadas con la participación de la Dirección de Acceso a Tierras, Dirección de Asuntos Étnicos, Subdirección Administrativa y Financiera y la Oficina de Planeación, se ha revisado la actualización del procedimiento ACCTI-P-010- Compra Directa de Predios, el cual se unificará con el ACCTI-P-021 Compra Directa de Predios y Mejoras para Comunidades Étnicas.
Frente a lo enunciado, se borradores del procedimiento ACCTI-P-010 de fechas 16/08/2023, 06/09/2023 y 26/09/2023.
La acción de mejora se encuentra en términos su finalización está programada para el 30/10/2023.  Para el periodo evaluado se reportaron avances de gestión documentados.</t>
    </r>
  </si>
  <si>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y mediante alcance por correo electrónico del 30/08/2023
</t>
    </r>
  </si>
  <si>
    <r>
      <rPr>
        <b/>
        <sz val="11"/>
        <color theme="1"/>
        <rFont val="Arial"/>
        <family val="2"/>
      </rPr>
      <t xml:space="preserve">13/10/2023. </t>
    </r>
    <r>
      <rPr>
        <sz val="11"/>
        <color theme="1"/>
        <rFont val="Arial"/>
        <family val="2"/>
      </rPr>
      <t xml:space="preserve"> La acción se encuentra en términos, su ejecución se planificó del 30/06/2023 al 31/12/2023, sin embargo, no se han reportado avances de gestión que permitan establecer el grado de implementación de la acción en pro de la mejora del proceso, por la cual se recomienda a la dependencia documentar las gestiones adelantadas, evitando posibles incumplimientos.</t>
    </r>
  </si>
  <si>
    <r>
      <rPr>
        <b/>
        <sz val="11"/>
        <color theme="1"/>
        <rFont val="Arial"/>
        <family val="2"/>
      </rPr>
      <t>29/09/2023.</t>
    </r>
    <r>
      <rPr>
        <sz val="11"/>
        <color theme="1"/>
        <rFont val="Arial"/>
        <family val="2"/>
      </rPr>
      <t xml:space="preserve"> El CICCI el 29/09/2023 aprobó la reformulación de las acciones AME-640 y AME-641 realizada por la DAT memorando 202340000353103, por inefectividad establecida por la CGR generándose las acciones AME-763, AME-764 y AME-765.</t>
    </r>
  </si>
  <si>
    <r>
      <rPr>
        <b/>
        <sz val="11"/>
        <color rgb="FF000000"/>
        <rFont val="Arial"/>
        <family val="2"/>
      </rPr>
      <t xml:space="preserve">29/09/2023. </t>
    </r>
    <r>
      <rPr>
        <sz val="11"/>
        <color indexed="8"/>
        <rFont val="Arial"/>
        <family val="2"/>
      </rPr>
      <t>Los integrantes del Comité Institucional de Coordinación de Control Interno - CICCI en sesión  del 29/09/2023 aprobaron la solicitud de eventualidad realizada por la Dirección de Acceso a Tierras a través de memorando 202340000277793 del 14 agosto 2023 con alcance por correo electrónico del 19/09/2023
Cabe señalar que, en el marco al seguimiento de PM realizado por la OCI con corte al II Trimestre del 2023 la acción de mejora se encontraba incumplida.
Se generaron las acciones AMI-235 y AMI-236.</t>
    </r>
  </si>
  <si>
    <r>
      <rPr>
        <b/>
        <sz val="11"/>
        <rFont val="Arial"/>
        <family val="2"/>
      </rPr>
      <t>17/10/2023.</t>
    </r>
    <r>
      <rPr>
        <sz val="11"/>
        <rFont val="Arial"/>
        <family val="2"/>
      </rPr>
      <t xml:space="preserve">  La Subdirección de Administración de Tierras de la Nación indicó que, el procedimiento se encuentra en trámite de firmas para ser remitido a la Oficina de Planeación y de esta manera realizar la actualización dentro del Sistema Integrado de Gestión de la Entidad.
La acción de mejora presentó incumplimiento, dado que, no se observó la actualización del procedimiento ADMTI-P-014  Versión 2 del 12/05/2023.</t>
    </r>
  </si>
  <si>
    <r>
      <rPr>
        <b/>
        <sz val="11"/>
        <rFont val="Arial"/>
        <family val="2"/>
      </rPr>
      <t xml:space="preserve">17/10/2023.  </t>
    </r>
    <r>
      <rPr>
        <sz val="11"/>
        <rFont val="Arial"/>
        <family val="2"/>
      </rPr>
      <t>La Subdirección de Administración de Tierras de la Nación comunicó que, se elaboraron 19 estudios jurídicos de títulos de predios transferidos por el INCODER  a la ANT mediante Actas de transferencia. Se aporta archivo Excel con la relación de los estudios de títulos de los predios.
Respecto a lo comunicado, se observó relación de 19  títulos de predios transferidos por el INCODER a la ANT, sin embargo, no se aportaron los documentos soporte de los estudios de títulos realizados.
La acción de mejora se encuentra en términos, su finalización está programada para el 31/05/2024.  Para el periodo evaluado se reportaron avances de gestión documentados; no obstante, a fin de dar avance físico a la acción se solicita se alleguen los estudios de títulos.</t>
    </r>
  </si>
  <si>
    <r>
      <rPr>
        <b/>
        <sz val="11"/>
        <rFont val="Arial"/>
        <family val="2"/>
      </rPr>
      <t xml:space="preserve">17/10/2023. </t>
    </r>
    <r>
      <rPr>
        <sz val="11"/>
        <rFont val="Arial"/>
        <family val="2"/>
      </rPr>
      <t xml:space="preserve"> La Subdirección de Acceso a Tierras en Zonas Focalizadas comunicó que, en este periodo se continuaron con las gestiones para la recuperación de las cuotas partes de los predios. Con el apoyo de la Unidad de Gestión Territorial del Quindío, se logró que 2 familias del predio El Diamante, suscribieran el consentimiento de revocatoria del acto administrativo de adjudicación de las cuotas partes del predio el Diamante. Contando con estos consentimientos, actualmente se está en el proceso de    proyección de la Resolución de revocatoria para ser enviada a la DAT para su firma correspondiente.
Respecto a lo comunicado, se allegó archivo Excel "Revocatorias subsidios con código y materialización", el cual  relaciona 183 familias de las cuales a 173 se les ha revocado el subsidio mediante 48 actos administrativos.  Respecto a las restantes, se encuentra pendiente de revocar el acto administrativo  871 del 25/06/2009 predio El Diviso (4 familias) y el predio El Diamante (6 familias).  Respecto a la información dispuesta en el archivo se observó lo siguiente:
</t>
    </r>
    <r>
      <rPr>
        <b/>
        <sz val="11"/>
        <rFont val="Arial"/>
        <family val="2"/>
      </rPr>
      <t xml:space="preserve">Acto administrativo que revoca del subsidio Anterior. </t>
    </r>
    <r>
      <rPr>
        <sz val="11"/>
        <rFont val="Arial"/>
        <family val="2"/>
      </rPr>
      <t xml:space="preserve">De los 48 actos administrativos:
11 no referencian el motivo de la revocatoria (columna R), a saber: 517, 2971, 4811, 4813, 4814, 4815, 4816, 4817, 4820, 11273 y  20224000173836.
20 no referencias Oficio remitido a ORIP (columna S), a saber: 53, 476, 477, 517, 995, 1001, 1003, 1798, 2971, 4811, 4813, 4814, 4815, 4816, 4819, 4820, 6619, 6620, 10538 y 18758.
13 no referencia envío a las SATN (columna U), a saber: 4811, 4814, 998, 4817, 4815, 4816, 1001, 6619, 4820, 517, 53, 4819 y 4813.
Frente a la información relacionada con la inscripción en el FMI (columna AR), se observó que 22 actos administrativos de revocatorias no han sido inscritos, a saber: 53, 517, 995, 1003, 1798, 2971, 4811, 4813, 4814, 4815, 4816, 4817, 4819, 4820, 6620, 9025, 9033, 9039, 10538, 11273, 18757 y 20204000296896.  Es preciso indicar que, el predio Santa Rosa, objeto de análisis de la auditoría, aun no se registrado en el FMI la resolución de revocatoria.
El acto administrativo de revocatoria 11273 referencia en la columna AP NO QUEDÓ REGISTRADA EL TIEMPO DE LA CONDICION RESOLUTORIA EN EL FMI, sin que se observen observaciones al respecto.
Se relacionan observaciones para algunos de los casos relacionados en el archivo, sin embargo, estas carecen de fecha de registro, lo que no permite determinar si el archivo esta cumpliendo su función de instrumento administrativo para la gestión de las revocatorias por fallos judiciales.
En cuanto a la información del fallo, se recomienda incorporar la fecha del mismo y su código único.
En relación a los avances de gestión y evidencias aportadas, la acción de mejora presentó cumplimiento, toda vez que, se allegaron las 3 actualizaciones de la matriz revocatorias Subsidio .  No obstante, de cara a la evaluación de la efectividad de la acción, se recomienda fortalecer el archivo a partir del análisis realizado a la información dispuesta, a fin que este permita gestionar eficientemente las revocatorias, recopilando la trazabilidad de la gestión adelantada sobre las mismas. </t>
    </r>
  </si>
  <si>
    <r>
      <rPr>
        <b/>
        <sz val="11"/>
        <rFont val="Arial"/>
        <family val="2"/>
      </rPr>
      <t>17/10/2023.</t>
    </r>
    <r>
      <rPr>
        <sz val="11"/>
        <rFont val="Arial"/>
        <family val="2"/>
      </rPr>
      <t xml:space="preserve">  La Dirección de Acceso a Tierras informó que, se han realizado reuniones en conjunto con la  Subdirección de Acceso a Tierras en Zonas Focalizadas, estableciendo la ruta a seguir para integrar la patrimonio las cuotas partes faltantes.
Respecto a lo enunciado, se allegó grabación de reunión donde se trataron temas relacionados con los predios Diamante, Bado y Diviso.
En atención a los avances de gestión y evidencias aportas, la acción de mejora presentó incumplimiento, toda vez que, no se allegaron las actas donde se analicen los casos pendientes de revocatorias y de ingreso al patrimonio de la ANT, para determinar las competencias y responsabilidades de cada área sobre las actividades a realizar en los casos estudiados.</t>
    </r>
  </si>
  <si>
    <r>
      <rPr>
        <b/>
        <sz val="11"/>
        <rFont val="Arial"/>
        <family val="2"/>
      </rPr>
      <t xml:space="preserve">17/10/2023. </t>
    </r>
    <r>
      <rPr>
        <sz val="11"/>
        <rFont val="Arial"/>
        <family val="2"/>
      </rPr>
      <t xml:space="preserve"> La Subdirección de Acceso a Tierras en Zonas Focalizadas comunicó que, se realiza la actualización de la matriz de revocatorias incluyendo el estado de expedición de los actos administrativos de revocatoria de los predios El Diviso, El Diamante y el Bado. 
Respecto a lo comunicado, se allegó archivo Excel "Revocatorias subsidios con código y materialización", el cual  relaciona 183 familias de las cuales a 173 se les ha revocado el subsidio mediante 48 actos administrativos.  Respecto a las restantes, se encuentra pendiente de revocar el acto administrativo  871 del 25/06/2009 predio El Diviso (4 familias) y el predio El Diamante (6 familias).  Respecto a la información dispuesta en el archivo se observó lo siguiente:
</t>
    </r>
    <r>
      <rPr>
        <b/>
        <sz val="11"/>
        <rFont val="Arial"/>
        <family val="2"/>
      </rPr>
      <t xml:space="preserve">Acto administrativo que revoca del subsidio Anterior. </t>
    </r>
    <r>
      <rPr>
        <sz val="11"/>
        <rFont val="Arial"/>
        <family val="2"/>
      </rPr>
      <t xml:space="preserve">De los 48 actos administrativos:
11 no referencian el motivo de la revocatoria (columna R), a saber: 517, 2971, 4811, 4813, 4814, 4815, 4816, 4817, 4820, 11273 y  20224000173836.
20 no referencias Oficio remitido a ORIP (columna S), a saber: 53, 476, 477, 517, 995, 1001, 1003, 1798, 2971, 4811, 4813, 4814, 4815, 4816, 4819, 4820, 6619, 6620, 10538 y 18758.
13 no referencia envío a las SATN (columna U), a saber: 4811, 4814, 998, 4817, 4815, 4816, 1001, 6619, 4820, 517, 53, 4819 y 4813.
Frente a la información relacionada con la inscripción en el FMI (columna AR), se observó que 22 actos administrativos de revocatorias no han sido inscritos, a saber: 53, 517, 995, 1003, 1798, 2971, 4811, 4813, 4814, 4815, 4816, 4817, 4819, 4820, 6620, 9025, 9033, 9039, 10538, 11273, 18757 y 20204000296896.  Es preciso indicar que, el predio Santa Rosa, objeto de análisis de la auditoría, aun no se registrado en el FMI la resolución de revocatoria.
El acto administrativo de revocatoria 11273 referencia en la columna AP NO QUEDÓ REGISTRADA EL TIEMPO DE LA CONDICION RESOLUTORIA EN EL FMI, sin que se observen observaciones al respecto.
Se relacionan observaciones para algunos de los casos relacionados en el archivo, sin embargo, estas carecen de fecha de registro, lo que no permite determinar si el archivo esta cumpliendo su función de instrumento administrativo para la gestión de las revocatorias por fallos judiciales.
En cuanto a la información del fallo, se recomienda incorporar la fecha del mismo y su código único.
En relación a los avances de gestión y evidencias aportadas, la acción de mejora presentó cumplimiento, toda vez que, se allegaron las 3 actualizaciones de la matriz revocatorias Subsidio .  No obstante, de cara a la evaluación de la efectividad de la acción, se recomienda fortalecer el archivo a partir del análisis realizado a la información dispuesta, a fin que este permita gestionar eficientemente las revocatorias, recopilando la trazabilidad de la gestión adelantada sobre las mismas. </t>
    </r>
  </si>
  <si>
    <r>
      <rPr>
        <b/>
        <sz val="11"/>
        <rFont val="Arial"/>
        <family val="2"/>
      </rPr>
      <t xml:space="preserve">17/10/2023.  </t>
    </r>
    <r>
      <rPr>
        <sz val="11"/>
        <rFont val="Arial"/>
        <family val="2"/>
      </rPr>
      <t xml:space="preserve">La Subdirección de Acceso a Tierras en Zonas Focalizadas informó que, en reunión realizada el día 04 de agosto de 2023 en la Dirección de Acceso a Tierras se hizo la presentación del estado de los procesos de los predios a recuperar y se socializó la  propuesta de cronograma de actividades para la suscripción de las escrituras de donación. (Anexo grabación de la reunión).
Respecto a lo informado, se allegó grabación reunión del 03/08/2023 para revisión y seguimiento de estado de los predios Diamante, Bado y Diviso.
En atención a los avances de gestión y evidencias aportadas, la acción de mejora se encuentra en términos, su finalización está planificada para el 30/03/2024.  Para el periodo evaluado, se aportaron gestiones documentadas; no obstante, es preciso indicar que, la evaluación de la eficacia de la acción se realiza según su planificación, por tanto, se solicita se allegue el cronograma de firmas de escrituras para incorporación de predios al patrimonio de la ANT.
</t>
    </r>
  </si>
  <si>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con alcance por correo electrónico del 19/09/2023, en donde, se reformulo la acción AMI-152, generándose las acciones AMI-235 y AMI-236.
</t>
    </r>
  </si>
  <si>
    <r>
      <rPr>
        <b/>
        <sz val="11"/>
        <rFont val="Arial"/>
        <family val="2"/>
      </rPr>
      <t>18/10/2023</t>
    </r>
    <r>
      <rPr>
        <sz val="11"/>
        <rFont val="Arial"/>
        <family val="2"/>
      </rPr>
      <t>.  la acción de mejora se encuentra en términos, su finalización está programada para el 30/12/2023.  Para el periodo evaluado, se observó el reporte perteneciente al mes de julio, determinándose un avance físico de 3 de los 8 reportes mensuales.  No obstante, en virtud de lo planificado, se solicita se alleguen los reportes pertenecientes a los meses de agosto y septiembre.</t>
    </r>
  </si>
  <si>
    <r>
      <rPr>
        <b/>
        <sz val="11"/>
        <rFont val="Arial"/>
        <family val="2"/>
      </rPr>
      <t>18/10/2023</t>
    </r>
    <r>
      <rPr>
        <sz val="11"/>
        <rFont val="Arial"/>
        <family val="2"/>
      </rPr>
      <t>.   La acción de mejora se encuentra en términos, su finalización está programada para el 30/12/2023, con corte al III Trimestre del 2023 se observó un avance físico de 4 de las 8 comunicaciones a la SSIT de registros de solicitudes en el SIT.</t>
    </r>
  </si>
  <si>
    <r>
      <rPr>
        <b/>
        <sz val="11"/>
        <color theme="1"/>
        <rFont val="Arial"/>
        <family val="2"/>
      </rPr>
      <t xml:space="preserve">18/10/2023. </t>
    </r>
    <r>
      <rPr>
        <sz val="11"/>
        <color theme="1"/>
        <rFont val="Arial"/>
        <family val="2"/>
      </rPr>
      <t xml:space="preserve"> La Dirección de Asuntos Étnicos suministró los siguientes documentos: Protocolo para la identificación, gestión y formalización de los predios pertenecientes al fondo de tierras con destinación específica a comunidades étnicas, Ruta de la formalización de los predios del fondo de tierras con destinación a comunidades étnicas, Ficha de análisis expediente predio del fondo de tierras, Matriz intervención territorial y Predios identificados - Inventario Asuntos Étnicos Fondo de tierras.
Lo enunciado, describe la ruta de intervención para los 352 predios sin comunidad étnica asociada y los 166 predios con presunción de formalización en curso, estableciendo los recursos e instrumentos de gestión para su ejecución.
En atención a los avances de gestión y evidencias aportadas, la acción de mejora presentó cumplimiento, toda vez que, se observó la elaboración de un protocolo para la identificación, gestión y formalización de los predios pertenecientes al Fondo de Tierras con destinación específica a Comunidades Étnicas.  No obstante, en virtud de la planificación de la acción, se recomienda a la Dirección fortalecer el plan de mejoramiento, implementando acciones que evidencien el avance del plan de intervención en el marco del presente plan de mejoramiento.
</t>
    </r>
  </si>
  <si>
    <r>
      <rPr>
        <b/>
        <sz val="11"/>
        <color theme="1"/>
        <rFont val="Arial"/>
        <family val="2"/>
      </rPr>
      <t>18/10/2023.</t>
    </r>
    <r>
      <rPr>
        <sz val="11"/>
        <color theme="1"/>
        <rFont val="Arial"/>
        <family val="2"/>
      </rPr>
      <t xml:space="preserve">  La acción de mejora presentó cumplimiento, toda vez q, se observó la elaboración d un protocolo para la identificación, gestión y formalización de los predios pertenecientes al FT con destinación específica a Comunidades Étnicas.  No obstante, se recomienda fortalecer el PM, implementando acciones que evidencien el avance del plan de intervención en el marco del presente PM.</t>
    </r>
  </si>
  <si>
    <r>
      <rPr>
        <b/>
        <sz val="11"/>
        <rFont val="Arial"/>
        <family val="2"/>
      </rPr>
      <t>18/10/2023.</t>
    </r>
    <r>
      <rPr>
        <sz val="11"/>
        <rFont val="Arial"/>
        <family val="2"/>
      </rPr>
      <t xml:space="preserve">  La Dirección de Asunto Étnicos suministró soportes del envío realizado a la Subdirección de Sistemas de Información de Tierras de los beneficiarios de las formalizaciones en Comunidades Indígenas, así:
</t>
    </r>
    <r>
      <rPr>
        <b/>
        <sz val="11"/>
        <rFont val="Arial"/>
        <family val="2"/>
      </rPr>
      <t>Julio</t>
    </r>
    <r>
      <rPr>
        <sz val="11"/>
        <rFont val="Arial"/>
        <family val="2"/>
      </rPr>
      <t xml:space="preserve">, realizado mediante correo electrónico del 19/07/2023, R. I INGA DE CONDAGUA, R. I SAN GABRIEL y R. I DACHI BEDEA.
En cuanto a los reportes realizados en los meses de mayo y junio, estos fueron objeto de verificación con corte al II trimestre del 2023, estableciéndose un avance físico de 2 de los 8 reportes mensuales.
En atención a los avances gestión y evidencias suministradas, la acción de mejora se encuentra en términos, su finalización está programada para el 30/12/2023.  Para el periodo evaluado, se observó el reporte perteneciente al mes de julio, determinándose un avance físico de 3 de los 8 reportes mensuales.  No obstante, en virtud de lo planificado, se solicita se alleguen los reportes pertenecientes a los meses de agosto y septiembre.
</t>
    </r>
  </si>
  <si>
    <r>
      <rPr>
        <b/>
        <sz val="11"/>
        <rFont val="Arial"/>
        <family val="2"/>
      </rPr>
      <t xml:space="preserve">18/10/2023. </t>
    </r>
    <r>
      <rPr>
        <sz val="11"/>
        <rFont val="Arial"/>
        <family val="2"/>
      </rPr>
      <t xml:space="preserve"> La Dirección de Asunto Étnicos allegó comunicaciones de disponibilidad de la información en el SIT de las solicitudes registradas (aspirantes) para las siguientes formalización de Comunidades Indígenas:
</t>
    </r>
    <r>
      <rPr>
        <b/>
        <sz val="11"/>
        <rFont val="Arial"/>
        <family val="2"/>
      </rPr>
      <t>Mayo</t>
    </r>
    <r>
      <rPr>
        <sz val="11"/>
        <rFont val="Arial"/>
        <family val="2"/>
      </rPr>
      <t xml:space="preserve">, realizada a través del correo electrónico del 22/06/2023, registro 1 solicitud, a saber: Constitución YOI KM 5,8.
</t>
    </r>
    <r>
      <rPr>
        <b/>
        <sz val="11"/>
        <rFont val="Arial"/>
        <family val="2"/>
      </rPr>
      <t>Junio</t>
    </r>
    <r>
      <rPr>
        <sz val="11"/>
        <rFont val="Arial"/>
        <family val="2"/>
      </rPr>
      <t xml:space="preserve">, realizada mediante correo electrónico del 05/07/2023, registro de 4 solicitudes, a saber: Ampliación: POTRERITO.  Constitución: MISAK EL CARMELO, SOL NACIENTE BRISAS DEL RUMIYACO y YOI KM 5,8.
</t>
    </r>
    <r>
      <rPr>
        <b/>
        <sz val="11"/>
        <rFont val="Arial"/>
        <family val="2"/>
      </rPr>
      <t>Julio</t>
    </r>
    <r>
      <rPr>
        <sz val="11"/>
        <rFont val="Arial"/>
        <family val="2"/>
      </rPr>
      <t xml:space="preserve">, remitida por medio de correo electrónico del 08/08/2023, registro de 11 solicitudes, a saber: Ampliación: RI COMUNIDAD TIKUNA DE ARARA, RI CAÑO MOCHUELO.  Constitución: COMUYA AMENA, RI DE TALAGÁ, EMBERA CHAMI DANA DRUA, CI SAN MIGUEL LUSITANIA, COMUNIDAD WOUNNAN, CI CACIQUE AGUA DULCE, CI MESA DE, COMUNIDAD BRISAS DE ATÁ y CI TEGUA.
</t>
    </r>
    <r>
      <rPr>
        <b/>
        <sz val="11"/>
        <rFont val="Arial"/>
        <family val="2"/>
      </rPr>
      <t>Agosto</t>
    </r>
    <r>
      <rPr>
        <sz val="11"/>
        <rFont val="Arial"/>
        <family val="2"/>
      </rPr>
      <t xml:space="preserve">, a través del correo electrónico del 06/09/2023, registro de 8 solicitudes, a saber: Ampliación: RI PARAVARE, RI KOGUI MALAYO, RI SIKUANI DE IVIVI, RI TUMBICHUCHE.  Saneamiento:  WAUNANA DE GUAYACÁN SANTA ROSA DEL BAJO RIO CALIMA.  Constitución: CI LA UNIÓN, YANACONA (RUNAKUNA KUTIN URKUMAN-QUIN).
En atención a los avances de gestión y evidencias allegadas, para el periodo evaluado se observaciones varón 3 comunicaciones enviadas pertenecientes a los registros de solicitudes realizados en el SIT en los meses de junio, julio y agosto.
La acción de mejora se encuentra en términos, su finalización está programada para el 30/12/2023, con corte al III Trimestre del 2023 se observó un avance físico de 4 de las 8 comunicaciones a la SSIT de registros de solicitudes en el SIT.
</t>
    </r>
  </si>
  <si>
    <r>
      <rPr>
        <b/>
        <sz val="11"/>
        <rFont val="Arial"/>
        <family val="2"/>
      </rPr>
      <t>17/10/2023.</t>
    </r>
    <r>
      <rPr>
        <sz val="11"/>
        <rFont val="Arial"/>
        <family val="2"/>
      </rPr>
      <t xml:space="preserve"> Para la acción de mejora, la Dirección de Asuntos Étnicos indica que: "Acción en gestión con los insumos que se están desarrollando en la AME-718.". La OCI observa que la actividad se encuentra en términos.
Verificación realizada por Diana Mayerly Bernal Zapata contratista de la Oficina de Control Interno.</t>
    </r>
  </si>
  <si>
    <r>
      <rPr>
        <b/>
        <sz val="11"/>
        <color theme="1"/>
        <rFont val="Arial"/>
        <family val="2"/>
      </rPr>
      <t xml:space="preserve">18/10/2023. </t>
    </r>
    <r>
      <rPr>
        <sz val="11"/>
        <color theme="1"/>
        <rFont val="Arial"/>
        <family val="2"/>
      </rPr>
      <t xml:space="preserve"> La Dirección de Acceso a Tierras indicó que, el cooperante PNUD ha realizado el reintegro de los recursos no ejecutados y desde la Dirección de Acceso a Tierras se ha remitido la forma de ejecución financiera a la Subdirección Administrativa y Financiera SAF. Desde la DAT (grupo contratos) se está proyectando la liquidación.
Respecto a lo enunciado se allegó lo siguiente: 
Memorando 202340000311403 del 04/09/2023, mediante el cual se comunicó a la SAF el GEFIN-F-019.
GEFIN-F-019 del 28/08/2023, en el cual se registra el reintegro de recursos desembolsados no ejecutados por valor de $134.535.960.  Sin embargo, no se referencia información relacionada con rendimientos financieros.
Informe del donante del 07/12/2022 con registro de recursos disponibles por valor de 29.070 dólares.
Reporte comprobante de operación del 24/08/2023 por valor de $134.535.960 por concepto de traslado sebra PNUD al DTN.
En atención a los avances de gestión y evidencias aportadas, la acción de mejora presentó cumplimiento, toda vez que, se observó la devolución de los recursos no ejecutados.  No obstante y atención GEFIN-F-019, se recomienda a la supervisión del convenio garantizar el reintegro al Tesoro Nacional de los rendimientos financieros generados en las vigencias 2021, 2022 y lo corrido del 2023 del presente convenio, así como, adelantar las gestiones correspondientes a la liquidación del convenio.</t>
    </r>
  </si>
  <si>
    <r>
      <rPr>
        <b/>
        <sz val="11"/>
        <color theme="1"/>
        <rFont val="Arial"/>
        <family val="2"/>
      </rPr>
      <t xml:space="preserve">11/10/2023.  </t>
    </r>
    <r>
      <rPr>
        <sz val="11"/>
        <color theme="1"/>
        <rFont val="Arial"/>
        <family val="2"/>
      </rPr>
      <t>La Oficina Jurídica indicó que, se enviaron dos (2) Oficios a IDEA (1) y otro a VALOR + SAS (1) con el objetivo de realizar acercamientos en búsqueda de un arreglo conciliatorio en el marco del proceso judicial que se adelanta en este momento.
Frente a lo enunciado, se observaron las comunicaciones 202310310580081 y 202310310579841 del 06/09/2023, a través de las cuales se solicitó a Valor + y IDEA dialogo sobre conciliación parcial en proceso judicial de Controversia Contractual de radicado 05001233300020220049000. Las comunicaciones oficiales enunciadas fueron remitidas el 08/09/2023 mediante el buzón de notificaciones judiciales de la Agencia, según notificación electrónica disponible en el aplicativo Orfeo.
En atención a los avances gestión y evidencias aportadas, la acción de mejora presentó cumplimiento, toda vez que, se observaron 2  oficios remitidos a IDEA y VALOR + SAS.  
No obstante y dado las condiciones jurídicas actuales del convenio, se recomienda el monitoreo permanente de la controversia contractual, garantizando la conformación del expediente documental en concordancia con las actuaciones judiciales.
Finalmente, es preciso indicar que lo enunciado en el presente hallazgo fue glosado por el Ente de control con connotación disciplinaria en la Auditoría financiera vigencia fiscal 2021 hallazgo 6.</t>
    </r>
  </si>
  <si>
    <r>
      <rPr>
        <b/>
        <sz val="11"/>
        <color theme="1"/>
        <rFont val="Arial"/>
        <family val="2"/>
      </rPr>
      <t>18/10/2023.</t>
    </r>
    <r>
      <rPr>
        <sz val="11"/>
        <color theme="1"/>
        <rFont val="Arial"/>
        <family val="2"/>
      </rPr>
      <t xml:space="preserve">  La acción de mejora se encuentra en términos, su ejecución se planificó para el periodo comprendido del 2023/08/0 al 2023/10/30.  Para el periodo evaluado se allegaron avances de gestión documentados relacionados con actualización del procedimiento, a saber: Retroalimentación Oficina de Planeación, Seguimiento y control a la modificaciones del procedimiento y Ajustes presentados por la DAE.</t>
    </r>
  </si>
  <si>
    <r>
      <rPr>
        <b/>
        <sz val="11"/>
        <rFont val="Arial"/>
        <family val="2"/>
      </rPr>
      <t xml:space="preserve">11/10/2023. </t>
    </r>
    <r>
      <rPr>
        <sz val="11"/>
        <rFont val="Arial"/>
        <family val="2"/>
      </rPr>
      <t xml:space="preserve"> La acción de mejora presentó cumplimiento, toda vez que, se observaron 2 informes de seguimiento semestral en el proceso de liquidación del convenio.  No obstante, se recomienda a la supervisión que en virtud de los artículos 83 y 84 de la Ley 1474 de 2011 se artículo con la Oficina Jurídica hasta llevar a cabo la liquidación del convenio.</t>
    </r>
  </si>
  <si>
    <r>
      <rPr>
        <b/>
        <sz val="11"/>
        <rFont val="Arial"/>
        <family val="2"/>
      </rPr>
      <t>17/10/2023.</t>
    </r>
    <r>
      <rPr>
        <sz val="11"/>
        <rFont val="Arial"/>
        <family val="2"/>
      </rPr>
      <t xml:space="preserve"> Para la acción de mejora, la Dirección de Asuntos Étnicos indica que: "Acción en gestión con los insumos que se están desarrollando en la AME-718.". La OCI observa que la actividad se encuentra en términos.</t>
    </r>
  </si>
  <si>
    <r>
      <rPr>
        <b/>
        <sz val="11"/>
        <color theme="1"/>
        <rFont val="Arial"/>
        <family val="2"/>
      </rPr>
      <t xml:space="preserve">18/10/2023. </t>
    </r>
    <r>
      <rPr>
        <sz val="11"/>
        <color theme="1"/>
        <rFont val="Arial"/>
        <family val="2"/>
      </rPr>
      <t xml:space="preserve"> La acción de mejora presentó cumplimiento, toda vez que, se observó la devolución de los recursos no ejecutados.  No obstante, se recomienda garantizar el reintegro a la DTN de los rendimientos financieros generados en las vigencias 2021, 2022 y lo corrido del 2023 del presente convenio, así como, adelantar las gestiones correspondientes a la liquidación del convenio.</t>
    </r>
  </si>
  <si>
    <r>
      <rPr>
        <b/>
        <sz val="11"/>
        <color theme="1"/>
        <rFont val="Arial"/>
        <family val="2"/>
      </rPr>
      <t>11/10/2023.</t>
    </r>
    <r>
      <rPr>
        <sz val="11"/>
        <color theme="1"/>
        <rFont val="Arial"/>
        <family val="2"/>
      </rPr>
      <t xml:space="preserve">  La acción de mejora presentó cumplimiento, toda vez que, se observaron 2  oficios remitidos a IDEA y VALOR + SAS.  No obstante y dado las condiciones jurídicas actuales del convenio, se recomienda el monitoreo permanente de la controversia contractual, garantizando la conformación del expediente documental en concordancia con las actuaciones judiciales.</t>
    </r>
  </si>
  <si>
    <r>
      <rPr>
        <b/>
        <sz val="11"/>
        <color theme="1"/>
        <rFont val="Arial"/>
        <family val="2"/>
      </rPr>
      <t>18/10/2023.</t>
    </r>
    <r>
      <rPr>
        <sz val="11"/>
        <color theme="1"/>
        <rFont val="Arial"/>
        <family val="2"/>
      </rPr>
      <t xml:space="preserve">  La acción de mejora se encuentra en términos, su ejecución se planificó para el periodo comprendido del 2023/08/0 al 2023/10/30.  Para el periodo evaluado se allegaron avances de gestión documentados relacionados con actualización del procedimiento</t>
    </r>
  </si>
  <si>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Subdirección Administrativa y Financiera a través de memorando 202362000280713 del 15/08/2023
Cabe señalar que, en el marco al seguimiento de PM realizado por la OCI con corte al II Trimestre del 2023 la acción de mejora se encontraba incumplida.</t>
    </r>
  </si>
  <si>
    <r>
      <rPr>
        <b/>
        <sz val="11"/>
        <color theme="1"/>
        <rFont val="Arial"/>
        <family val="2"/>
      </rPr>
      <t xml:space="preserve">18/10/2023. </t>
    </r>
    <r>
      <rPr>
        <sz val="11"/>
        <color theme="1"/>
        <rFont val="Arial"/>
        <family val="2"/>
      </rPr>
      <t xml:space="preserve"> La acción de mejora se encuentra en términos, su ejecución se planificó para el periodo comprendido del 2023/08/01 al 2023/12/31.  Para el periodo evaluado no se reportaron avances de gestión documentados.
Se recomienda a la Subdirección Administrativa y Financiera documentar los avances de gestión en el marco del plan de mejoramiento.</t>
    </r>
  </si>
  <si>
    <r>
      <rPr>
        <b/>
        <sz val="11"/>
        <color theme="1"/>
        <rFont val="Arial"/>
        <family val="2"/>
      </rPr>
      <t>18/10/2023.</t>
    </r>
    <r>
      <rPr>
        <sz val="11"/>
        <color theme="1"/>
        <rFont val="Arial"/>
        <family val="2"/>
      </rPr>
      <t xml:space="preserve">  La acción de mejora se encuentra en términos, su ejecución se planificó para el periodo comprendido del 2023/10/15 al 2023/12/15.</t>
    </r>
  </si>
  <si>
    <r>
      <rPr>
        <b/>
        <sz val="11"/>
        <color theme="1"/>
        <rFont val="Arial"/>
        <family val="2"/>
      </rPr>
      <t xml:space="preserve">18/10/2023. </t>
    </r>
    <r>
      <rPr>
        <sz val="11"/>
        <color theme="1"/>
        <rFont val="Arial"/>
        <family val="2"/>
      </rPr>
      <t xml:space="preserve"> La acción de mejora se encuentra en términos, su ejecución se planificó para el periodo comprendido del 2023/10/15 al 2023/12/15.</t>
    </r>
  </si>
  <si>
    <r>
      <rPr>
        <b/>
        <sz val="11"/>
        <color theme="1"/>
        <rFont val="Arial"/>
        <family val="2"/>
      </rPr>
      <t xml:space="preserve">18/10/2023.  </t>
    </r>
    <r>
      <rPr>
        <sz val="11"/>
        <color theme="1"/>
        <rFont val="Arial"/>
        <family val="2"/>
      </rPr>
      <t>La acción de mejora se encuentra en términos, su ejecución se planificó para el periodo comprendido del 2023/08/01 al 2023/12/31.  Para el periodo evaluado no se reportaron avances de gestión documentados.</t>
    </r>
  </si>
  <si>
    <r>
      <rPr>
        <b/>
        <sz val="11"/>
        <color theme="1"/>
        <rFont val="Arial"/>
        <family val="2"/>
      </rPr>
      <t>18/10/2023.</t>
    </r>
    <r>
      <rPr>
        <sz val="11"/>
        <color theme="1"/>
        <rFont val="Arial"/>
        <family val="2"/>
      </rPr>
      <t xml:space="preserve">  La acción de mejora se encuentra en términos, su ejecución se planificó para el periodo comprendido del 2023/08/01 al 2023/12/31.  Para el periodo evaluado no se reportaron avances de gestión documentados.</t>
    </r>
  </si>
  <si>
    <r>
      <rPr>
        <b/>
        <sz val="11"/>
        <color theme="1"/>
        <rFont val="Arial"/>
        <family val="2"/>
      </rPr>
      <t>18/10/2023.</t>
    </r>
    <r>
      <rPr>
        <sz val="11"/>
        <color theme="1"/>
        <rFont val="Arial"/>
        <family val="2"/>
      </rPr>
      <t xml:space="preserve">  La Secretaría General indicó que, se encuentra realizando el levantamiento de información correspondiente para la elaboración de los lineamientos internos para la gestión de PQRS y atención de auditorias de entes de control. 
La acción de mejora se encuentra en términos, su ejecución se planificó para el periodo comprendido del 2023/08/01 al 2023/12/31.  Para el periodo evaluado se reportaron avances de gestión documentados.
</t>
    </r>
  </si>
  <si>
    <r>
      <rPr>
        <b/>
        <sz val="11"/>
        <color theme="1"/>
        <rFont val="Arial"/>
        <family val="2"/>
      </rPr>
      <t xml:space="preserve">18/10/2023. </t>
    </r>
    <r>
      <rPr>
        <sz val="11"/>
        <color theme="1"/>
        <rFont val="Arial"/>
        <family val="2"/>
      </rPr>
      <t xml:space="preserve"> La acción de mejora se encuentra en términos, su ejecución se planificó para el periodo comprendido del 2023/08/01 al 2023/12/31.  Para el periodo evaluado se reportaron avances de gestión documentados.</t>
    </r>
  </si>
  <si>
    <r>
      <rPr>
        <b/>
        <sz val="11"/>
        <rFont val="Arial"/>
        <family val="2"/>
      </rPr>
      <t>18/10/2023</t>
    </r>
    <r>
      <rPr>
        <sz val="11"/>
        <rFont val="Arial"/>
        <family val="2"/>
      </rPr>
      <t>. La acción de mejora se encuentra en términos, dado a su ampliación en la fecha de cumplimiento; para el periodo evaluado no se reportaron avances de gestión.</t>
    </r>
  </si>
  <si>
    <r>
      <rPr>
        <b/>
        <sz val="11"/>
        <rFont val="Arial"/>
        <family val="2"/>
      </rPr>
      <t xml:space="preserve">18/10/2023. </t>
    </r>
    <r>
      <rPr>
        <sz val="11"/>
        <rFont val="Arial"/>
        <family val="2"/>
      </rPr>
      <t xml:space="preserve"> La acción de mejora se encuentra en términos, con corte al presente seguimiento se observaron 3 de las 6 mesas de seguimiento sobre los avances de la demanda instaurada por la ANT sobre el acuerdo de pago 002-08 del extinto INCODER.</t>
    </r>
  </si>
  <si>
    <r>
      <rPr>
        <b/>
        <sz val="11"/>
        <color rgb="FF000000"/>
        <rFont val="Arial"/>
        <family val="2"/>
      </rPr>
      <t>18/10/2023.</t>
    </r>
    <r>
      <rPr>
        <sz val="11"/>
        <color indexed="8"/>
        <rFont val="Arial"/>
        <family val="2"/>
      </rPr>
      <t xml:space="preserve"> Si bien la acción correctiva se encuentra en términos, dado a que la fecha para el cumplimiento de las actividades se amplió hasta el 2023/11/30 en sesión del Comité Institucional de Coordinación de Control Interno - CICCI realizada el día 29/09/2023; debe tenerse en cuenta que con anterioridad presentó eventualidad en 2 oportunidades, por lo que es importante que la SAF agilice la expedición del acto administrativo relacionado con el proceso de saneamiento contable de las entidades de gobierno, que fue modificado por el Plan de Desarrollo 2022-2026, de igual forma realizar seguimiento al concepto solicitado a la oficina jurídica el día 10 de Julio de 2023 sobre el saneamiento de la cartera de difícil recaudo correspondiente a los contratos de arrendamiento de los predios de las Islas del Rosario y San Bernardo, por lo que se recomienda a la dependencia hacer uso de las actividades de evaluación para documentar las gestiones adelantadas, a fin de evitar posibles incumplimientos en la ejecución de la unidad de medida propuesta; además, de tenerse en cuenta que dicha situación generó el no fenecimiento de la cuenta, dado a que se reconocieron cuentas por cobrar de difícil recaudo sin los debidos soportes, en cuanto a que estos corresponden a derechos inexistentes, razón por la cual puede llegar a desconocerse el impacto que pueda llegar a tener en la razonabilidad de los estados financieros. 
Verificación realizada por Jorge Yobani Martin Roa contratista de la Oficina de Control Interno.
</t>
    </r>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Subdirección Administrativa y Financiera a través de memorando 202362000280713 del 15/08/2023
Cabe señalar que, en el marco al seguimiento de PM realizado por la OCI con corte al II Trimestre del 2023 la acción de mejora se encontraba incumplida.</t>
    </r>
  </si>
  <si>
    <r>
      <rPr>
        <b/>
        <sz val="11"/>
        <rFont val="Arial"/>
        <family val="2"/>
      </rPr>
      <t xml:space="preserve">18/10/2023. </t>
    </r>
    <r>
      <rPr>
        <sz val="11"/>
        <rFont val="Arial"/>
        <family val="2"/>
      </rPr>
      <t xml:space="preserve"> La Subdirección Administrativa y Financiera informó que, se ha realizado 3 mesas de seguimiento junto con la Oficina de Jurídica de la Entidad, con el fin de conocer los avances de la demanda instaurada por la ANT sobre el acuerdo de pago 002-08 del extinto INCODER, en constancia a lo anterior, se aportan  las actas de reunión.
Frente a lo enunciado, se suministraron actas de las mesas de trabajo adelantadas el 24/03/2023 y 06/06/2023.
La acción de mejora se encuentra en términos, con corte al presente seguimiento se observaron 3 de las 6 mesas de seguimiento sobre los avances de la demanda instaurada por la ANT sobre el acuerdo de pago 002-08 del extinto INCODER.</t>
    </r>
  </si>
  <si>
    <r>
      <t xml:space="preserve">18/10/2023 </t>
    </r>
    <r>
      <rPr>
        <sz val="11"/>
        <color rgb="FF000000"/>
        <rFont val="Arial"/>
        <family val="2"/>
      </rPr>
      <t>La acción de mejora se encuentra en términos con avance y finaliza el 31/05/2024. A la fecha el avance de es de 44 más el reporte de este periodo de 34, para un total de 78 sobre lo propuesto Así mismo, la OCI recomienda continuar la con las actividades propuestas para dar cumplimiento de la meta.</t>
    </r>
  </si>
  <si>
    <r>
      <rPr>
        <b/>
        <sz val="11"/>
        <color rgb="FF000000"/>
        <rFont val="Arial"/>
        <family val="2"/>
      </rPr>
      <t>18/10/2023.</t>
    </r>
    <r>
      <rPr>
        <sz val="11"/>
        <color rgb="FF000000"/>
        <rFont val="Arial"/>
        <family val="2"/>
      </rPr>
      <t xml:space="preserve">  Concluyendo la acción de mejora se encuentra en términos sin avance físico para este periodo, el avance reportado total es de 14001, sobre 30000 propuestos en el PM, la OCI, recomienda dar celeridad y aunar esfuerzos para la ejecución de las actividades planteadas, así mismo, documentar el avance realizado, el plan de trabajo no aporta información de fondo</t>
    </r>
  </si>
  <si>
    <r>
      <rPr>
        <b/>
        <sz val="11"/>
        <color rgb="FF000000"/>
        <rFont val="Arial"/>
        <family val="2"/>
      </rPr>
      <t>18/10/2023.</t>
    </r>
    <r>
      <rPr>
        <sz val="11"/>
        <color rgb="FF000000"/>
        <rFont val="Arial"/>
        <family val="2"/>
      </rPr>
      <t xml:space="preserve">  La acción de mejora se encuentra en términos si avance hasta el 31/12/2023, sin embargo, la OCI recomienda a la dependencia dar celeridad al desarrollo  de las actividades propuestas en el PM, toda vez, que la responsabilidad recae a la SATDD, así mismo, documentar el desarrollo de análisis la actividad y aportar evidencias para verificación y Análisis del reporte.</t>
    </r>
  </si>
  <si>
    <r>
      <t xml:space="preserve">18/10/2023. </t>
    </r>
    <r>
      <rPr>
        <sz val="11"/>
        <rFont val="Arial"/>
        <family val="2"/>
      </rPr>
      <t>La acción de mejora se encuentra en términos y con el avance queda ejecutada anticipada, fecha final es 30/11/2023, la OCI recomienda continuar LA organización de expedientes contractuales en la dependencia, según el acuerdo 042 del 2002 en sus Artículos 21, 22, 23, y 26, El expediente es una unidad probatoria, da fe, y debe ser observado en su integridad el informe.</t>
    </r>
  </si>
  <si>
    <r>
      <rPr>
        <b/>
        <sz val="11"/>
        <color rgb="FF000000"/>
        <rFont val="Arial"/>
        <family val="2"/>
      </rPr>
      <t xml:space="preserve">18/10/2023.  </t>
    </r>
    <r>
      <rPr>
        <sz val="11"/>
        <color rgb="FF000000"/>
        <rFont val="Arial"/>
        <family val="2"/>
      </rPr>
      <t>La Subdirección de Acceso a Tierras por Demanda y Descongestión para el III Trimestre presentó: un plan de trabajo para el cumplimiento de plan de mejoramiento AME 471, sin embargo, no aporta avance físico que permita el análisis adicional frente a lo propuesto en a unidad de medida, (en el ítem de “avance a la fecha” reportado en el  documento no es claro tipo de intervención o avance realizada a 33.639 expedientes, no aporta expedientes que se pueda verificar el cumplimiento.  
Toda vez, que las acciones deben estar enfocados sobre  189.757  que el universo de expedientes analizados, y actualizados, sin embargo, la evidencia presentada no presenta avance físico, razón por la cual continua con lo reportado anteriormente 14.001 de 30.000 expedientes propuestos en la unidad de medida, los 33.639 reportados como avance a la fecha no se pueden identificar, 
Concluyendo la acción de mejora se encuentra en términos sin avance físico para este periodo, el avance reportado total es de 14001, sobre 30000 propuestos en el PM, la OCI, recomienda dar celeridad y aunar esfuerzos para la ejecución de las actividades plantea.   
Verificación realizada por Luz Marina Díaz contratista de la Oficina de Control Interno</t>
    </r>
    <r>
      <rPr>
        <b/>
        <sz val="11"/>
        <color rgb="FF000000"/>
        <rFont val="Arial"/>
        <family val="2"/>
      </rPr>
      <t xml:space="preserve">
29/09/2023. </t>
    </r>
    <r>
      <rPr>
        <sz val="11"/>
        <color indexed="8"/>
        <rFont val="Arial"/>
        <family val="2"/>
      </rPr>
      <t>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</si>
  <si>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color rgb="FF000000"/>
        <rFont val="Arial"/>
        <family val="2"/>
      </rPr>
      <t xml:space="preserve">18/10/2023. </t>
    </r>
    <r>
      <rPr>
        <sz val="11"/>
        <color indexed="8"/>
        <rFont val="Arial"/>
        <family val="2"/>
      </rPr>
      <t xml:space="preserve"> La Subdirección de Acceso a Tierras por Demanda y Descongestión para el III Trimestre presentó, “un archivo en formato Excel tabla dinámica” donde registra los tipos de actos administrativos por año y cantidad intervenida de 1.508 de los años 2009 al 2015, sin presentar avance físico que permita hacer y análisis para las acciones realizadas,  sobre la actividad propuesta de 30000 “Expedientes que sean identificados y que cuentan con resoluciones de adjudicación expedidas por el INCORA e INCODER (2009 -2015)” 
Concluyendo La acción de mejora se encuentra en términos si avance hasta el 31/12/2023, sin embargo, la OCI recomienda a la dependencia dar celeridad al desarrollo  de las actividades propuestas en el PM, toda vez, que la responsabilidad recae a la SATDD, así mismo, documentar el desarrollo de análisis la actividad y aportar evidencias para verificación y Análisis del reporte
Verificación realizada por Luz Marina Díaz contratista de la Oficina de Control Interno
</t>
    </r>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en términos</t>
    </r>
  </si>
  <si>
    <r>
      <rPr>
        <b/>
        <sz val="11"/>
        <rFont val="Arial"/>
        <family val="2"/>
      </rPr>
      <t>18/10/2023.</t>
    </r>
    <r>
      <rPr>
        <sz val="11"/>
        <rFont val="Arial"/>
        <family val="2"/>
      </rPr>
      <t xml:space="preserve"> La Coordinación para la Gestión Contractual, para el III Trimestre no presentó avance físico para realizar análisis, y presentó "INFORME DE SEGUIMIENTO A LA ORGANIZACIÓN DOCUMENTAL." en el cual describe de forma detallada las actividades realizadas por gestión documental de los archivos de a cargo desde el 2016 al 2021. 
Informa que ha solicitud de transferencias primarias a la Subdirección Administrativa y Financiera -SAF gestión documental, transferencia documental en 2023 pendiente de revisión y aprobación. no remiten el inventario documental que menciona el informe. 
Informa intervención técnica de la vigencia 2017 de 85 cajas y 882 expedientes contractuales de OPS. Control de calidad sobre 255 expedientes tomados de muestra etapa de descripción, de los cuales 33 presentaron para observaciones ya subsanadas por GITGC; adicionalmente 123 expedientes contractuales de perteneciente a otro tipo de contratos, en proceso de clasificación y organización.   
Intervención de 933 expedientes electrónicos de la vigencia 2021, en proceso de organización y descripción, en el repositorio de SharePoint.  
La Oficina de Control Interno validó el reporte de avance frente a la meta establecida, con intervención así:  
Vigencia   Total,  
          Contrato 	%Expedientes sin intervención	%Expedientes con intervención 
 2016	  618                                    0%	                                    100% 
 2017	1015	                            13.1%	                                      86,8% 
 2018	1036	                            98.8%	                                      0.9% 
 2019	1308	                           100%	                                         0% 
 2020	1332	                           100%	                                         0% 
 2021	1800	                            50%	                                      50% 
Concluyendo. La acción de mejora se encuentra en términos y con el avance queda ejecutada anticipada, fecha final es 30/11/2023, la OCI recomienda continuar con la organización de expedientes contractuales en la dependencia, según el acuerdo 042 del 2002 en sus Artículos 21, 22, 23, y 26, toda vez que El expediente es una unidad probatoria, da fe, y debe ser observado en su integridad el informe.
Verificación realizada por Luz Marina Díaz contratista de la Oficina de Control Interno.</t>
    </r>
  </si>
  <si>
    <r>
      <rPr>
        <b/>
        <sz val="11"/>
        <color rgb="FF000000"/>
        <rFont val="Arial"/>
        <family val="2"/>
      </rPr>
      <t>06/10/2023</t>
    </r>
    <r>
      <rPr>
        <sz val="11"/>
        <color rgb="FF000000"/>
        <rFont val="Arial"/>
        <family val="2"/>
      </rPr>
      <t xml:space="preserve">. A corte del 06 octubre de 2023 se han intervenido archivísticamente 467 expedientes. La acción de mejora no se ha podido ejecutar en su totalidad por falta de recurso dedicado para apoyar esta actividad, pues ha tenido que ser  compartido con otras. </t>
    </r>
  </si>
  <si>
    <r>
      <rPr>
        <b/>
        <sz val="11"/>
        <color rgb="FF000000"/>
        <rFont val="Arial"/>
        <family val="2"/>
      </rPr>
      <t>18/10/2023.</t>
    </r>
    <r>
      <rPr>
        <sz val="11"/>
        <color rgb="FF000000"/>
        <rFont val="Arial"/>
        <family val="2"/>
      </rPr>
      <t xml:space="preserve"> La Subdirección de Acceso a Tierras por Demanda y Descongestión para el lll Trimestre presentó las siguientes evidencias de avance:  
Archivo en formato Excel tabla dinámica de los expedientes creados en Share point donde describe las acciones realizadas.   
•	Expediente real 85 
•	Digitalizados 59 
•	Con hoja de control 59 
•	Cargados en Orfeo 56 
•	Expedientes con intervención física 73 
•	Cantidad de folios 15793 
•	La cuenta de estado final 57 
https://agenciadetierras.sharepoint.com/:f:/s/SubAccesoATierrasDemandaDescongestin/EXPEDIENTES_SATDD/Eg8dg_4XbDtHgqKElUkgcJgBLrqJrVw71quTLbWGIsu5ww?e=vIcS9u en el enlace aportado se pudo acceder a los expedientes donde se verifico la conformación y  la organización no es clara  .
Los expedientes digitales de Share point, cuentan con hoja de control, pero no, se observó el diligenciamiento del Formato Único de Inventario Documental-FUID. 
La Oficina de Control Interno, recomienda realizar actividades organización de los expedientes  conformación y descripción de los expedientes, de tal manera que se pueda evidenciar el desarrollo de los trámites y su producción, que garanticen el cumplimiento de la actividad dentro de los términos establecidos de acuerdo con la unidad de medida.
Verificación realizada por Luz Marina Díaz contratista de la Oficina de Control Interno.</t>
    </r>
  </si>
  <si>
    <r>
      <rPr>
        <b/>
        <sz val="11"/>
        <color rgb="FF000000"/>
        <rFont val="Arial"/>
        <family val="2"/>
      </rPr>
      <t>18/10/2023</t>
    </r>
    <r>
      <rPr>
        <sz val="11"/>
        <color rgb="FF000000"/>
        <rFont val="Arial"/>
        <family val="2"/>
      </rPr>
      <t xml:space="preserve">. La Subdirección de Acceso a Tierras por Demanda y Descongestión informó que, remitió el Procedimiento ACCTI-P-015 TRÁMITE ESPECIAL EN CASO DE OCUPACIÓN DE HECHO DE PREDIOS, se encuentra en proceso de recolección de firmas.
La acción de mejora se encuentra en términos dado que la fecha de terminación de la acción de mejora es el 30/12/2023, sin embargo, La Oficina de Control Interno, recomienda a la dependencia continuar con el desarrollo de las acciones propuestas para el cumplimiento de la meta. 
Verificación realizada por Luz Marina Díaz contratista de la Oficina de Control Interno.
</t>
    </r>
    <r>
      <rPr>
        <b/>
        <sz val="11"/>
        <color rgb="FF000000"/>
        <rFont val="Arial"/>
        <family val="2"/>
      </rPr>
      <t xml:space="preserve">
29/09/2023</t>
    </r>
    <r>
      <rPr>
        <sz val="11"/>
        <color rgb="FF000000"/>
        <rFont val="Arial"/>
        <family val="2"/>
      </rPr>
      <t>. Los integrantes del Comité Institucional de Coordinación de Control Interno - CICCI en sesión  del 29/09/2023 aprobaron la solicitud de eventualidad realizada por la Dirección de Acceso a Tierras a través de memorando 202340000277793 del 14 agosto 2023 
Cabe señalar que, en el marco al seguimiento de PM realizado por la OCI con corte al II Trimestre del 2023 la acción de mejora se encontraba incumplida</t>
    </r>
  </si>
  <si>
    <r>
      <rPr>
        <b/>
        <sz val="11"/>
        <color rgb="FF000000"/>
        <rFont val="Arial"/>
        <family val="2"/>
      </rPr>
      <t>18/10/2023</t>
    </r>
    <r>
      <rPr>
        <sz val="11"/>
        <color rgb="FF000000"/>
        <rFont val="Arial"/>
        <family val="2"/>
      </rPr>
      <t>. La Subdirección de Acceso a Tierras en Zonas Focalizadas para el lll Trimestre reportó el cargue documental de 30 códigos de proyectos SIRA que no habían sido normalizados entre la información registrada en el expediente digital y el expediente físico lleva  90 de 116. Se adjunta la base de datos de los códigos SIRA normalizados y las hojas de control correspondientes, no evidencia los expedientes físicos.
La acción de mejora se encuentra en términos dado que la fecha de terminación de la acción de mejora es el 28/02/2024, sin embargo, La Oficina de Control Interno, recomienda a la dependencia continuar con el desarrollo de las acciones propuestas en el PM y remita evidencia del avance físico de la ejecución. 
Verificación realizada por Luz Marina Díaz contratista de la Oficina de Control Interno.</t>
    </r>
  </si>
  <si>
    <r>
      <rPr>
        <b/>
        <sz val="11"/>
        <rFont val="Arial"/>
        <family val="2"/>
      </rPr>
      <t xml:space="preserve">18/10/2023. </t>
    </r>
    <r>
      <rPr>
        <sz val="11"/>
        <rFont val="Arial"/>
        <family val="2"/>
      </rPr>
      <t>La Dirección de Acceso a Tierras, para el lll Trimestre remitió evidencias del avance Físico de organización a 66 expedientes de revocatorias, escaneados con su respectivas hojas de control y un archivo en formato Excel Tabla Dinámica de los expedientes mencionados, remitió registro de 102 carpetas relacionando datos descrito como: nombre del predio, departamento, número de resoluciones e inventario documental diligenciado de ejecución de 398  expedientes, frente a la unidad de medida que son 530 expedientes del PM, así mismo, manifiesta que no ha podido finalizar la acción de mejora en el plazo establecido, debido a la falta de recurso dedicado para el cumplimiento de la de meta y están a la espera de solicitar al comité CICCI la ampliación de la fecha de la actividad
La Oficina de Control Interno revisó los expedientes remitidos en AMI-155 - OneDrive (sharepoint.com).
Teniendo en cuenta la fecha de finalización fue de 30/06/2023 la actividad la actividad encuentra incumplida. 
Verificación realizada por Luz Marina Díaz contratista de la Oficina de Control Interno.</t>
    </r>
  </si>
  <si>
    <r>
      <rPr>
        <b/>
        <sz val="11"/>
        <rFont val="Arial"/>
        <family val="2"/>
      </rPr>
      <t xml:space="preserve">18/10/2023. </t>
    </r>
    <r>
      <rPr>
        <sz val="11"/>
        <rFont val="Arial"/>
        <family val="2"/>
      </rPr>
      <t xml:space="preserve"> Se observó el documento ADMBS-I-004 REGLAMENTO OPERATIVO PARA EL MANEJO Y CONTROL ADMINISTRATIVO DE LOS BIENES DE LA AGENCIA NACIONAL DE TIERRAS versión 3 del 18/09/2023, el cual se encuentra controlado por SIC y publicado en la intranet institucional.  El documento referencia  lineamientos  para el ingreso de bienes en el aplicativo de control de inventarios.
En atención a los avances de gestión y evidencias aportadas, la acción de mejora presentó cumplimiento posterior, toda vez que, se observó la actualización del Reglamento Operativo para el manejo y control administrativo de los bienes de la ANT con fecha del 18/09/2023.</t>
    </r>
  </si>
  <si>
    <r>
      <rPr>
        <b/>
        <sz val="11"/>
        <rFont val="Arial"/>
        <family val="2"/>
      </rPr>
      <t xml:space="preserve">18/10/2023. </t>
    </r>
    <r>
      <rPr>
        <sz val="11"/>
        <rFont val="Arial"/>
        <family val="2"/>
      </rPr>
      <t xml:space="preserve"> Se observó correos electrónicos del 30 de septiembre, 2, 3, 4 y 5 de octubre a través de los cuales se comunicó el banner informando la actualización del ADMBS-I-004.
La acción presentó cumplimiento, toda vez que, se observó la comunicación del banner de actualización del Reglamento Operativo para el manejo y control administrativo de los bienes de la ANT.</t>
    </r>
  </si>
  <si>
    <r>
      <rPr>
        <b/>
        <sz val="11"/>
        <rFont val="Arial"/>
        <family val="2"/>
      </rPr>
      <t xml:space="preserve">17/10/2023. </t>
    </r>
    <r>
      <rPr>
        <sz val="11"/>
        <rFont val="Arial"/>
        <family val="2"/>
      </rPr>
      <t xml:space="preserve"> La Subdirección de Acceso a Tierras en Zonas Focalizadas indicó que, en este periodo se logró contactar a la señora Marconila María Mosquera con el fin ubicar al señor Volver  Buesaco, excónyuge de ella, quienes son beneficiarios del Predio El Diviso para poder buscar una alternativa de solución para lograr la revocatoria de la cuota parte del señor Volver e incluirlo en el acto administrativo de la Adjudicación de la seora Marconila. Se hizo formato Acta - F - 122 donde se registra el contacto con la familia y se remite oficio solicitando la autorización para la notificación por medios electrónicos.  Se reciben los consentimientos de revocatoria de las 2 cuotas partes del predio el Diamante y se inicia la proyección de las revocatorias correspondientes.
Respecto a lo informado,  el archivo Excel "Revocatorias subsidios con código y materialización", relaciona 183 familias de las cuales a 173 se les ha revocado el subsidio mediante 48 actos administrativos.  En cuanto a las restantes, se encuentra pendiente de revocar el acto administrativo 871 del 25/06/2009 predio El Diviso (4 familias) y el predio El Diamante (6 familias). 
La acción de mejora se encuentra en términos, su finalización esta programada para el 30/10/2023.  Para el periodo evaluado se aportaron 
gestión documentada.</t>
    </r>
  </si>
  <si>
    <r>
      <rPr>
        <b/>
        <sz val="11"/>
        <rFont val="Arial"/>
        <family val="2"/>
      </rPr>
      <t>10/10/202F3</t>
    </r>
    <r>
      <rPr>
        <sz val="11"/>
        <rFont val="Arial"/>
        <family val="2"/>
      </rPr>
      <t>.La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-Se realizó recopilación de los inventariso documentales. 
-Se actualizó formato de seguimiento FUID.</t>
    </r>
  </si>
  <si>
    <t xml:space="preserve">Actas visitas de seguimiento  
Inventarios documentales 
Circular 31 Archivos de Gestión UGTs 
CIRCULAR NO 31  
Seguimiento FUID </t>
  </si>
  <si>
    <r>
      <rPr>
        <b/>
        <sz val="11"/>
        <color theme="1"/>
        <rFont val="Arial"/>
        <family val="2"/>
      </rPr>
      <t>10/10/2023</t>
    </r>
    <r>
      <rPr>
        <sz val="11"/>
        <color theme="1"/>
        <rFont val="Arial"/>
        <family val="2"/>
      </rPr>
      <t xml:space="preserve">.La Subdirección Administrativa y Financiera con el ánimo de dar cumplimiento a este hallazgo recopiló registros fotograficos o audiovisual de la identificación de mobiliario dispuesto para el almacenamiento de los archivos de gestión, conforme a las TRD </t>
    </r>
  </si>
  <si>
    <t xml:space="preserve">Carpeta denominada: identificación estantería </t>
  </si>
  <si>
    <t>ADMBS-F-015-FORMA-INVENTARIO-DOCUMENTAL-HLA 20230929 </t>
  </si>
  <si>
    <t>10/10/2023. LA Subdirección Administrativa y Financiera con el ánimo de dar cumplimiento a este hallazgo recopiló muestra de implementación NFORME DE SEGUIMIENTO IMPLEMENTACIÓN DE INSTRUMENTOS 
ARCHIVÍSTICOS
SISTEMA INTEGRADO DE CONSERVACIÓN - SIC</t>
  </si>
  <si>
    <t>La Oficina de Planeación se encuentra actualizando el procedimiento SEYM-P-005 EVALUACIÓN DEL DESEMPEÑO, incluyendo la tarea de control para el seguimiento posterior al cargue de la publicación de los Informes cualitativos públicos finales en el aplicativo Sistema Integrado de Información para el Posconflicto SIIPO por parte de la Dirección Nacional de Planeación-DNP, con el fin de garantizar el debido cierre del proceso.</t>
  </si>
  <si>
    <r>
      <rPr>
        <b/>
        <sz val="11"/>
        <color theme="1"/>
        <rFont val="Arial"/>
        <family val="2"/>
      </rPr>
      <t xml:space="preserve">20/10/2023. </t>
    </r>
    <r>
      <rPr>
        <sz val="11"/>
        <color theme="1"/>
        <rFont val="Arial"/>
        <family val="2"/>
      </rPr>
      <t xml:space="preserve"> La Oficina de Planeación indicó que, se encuentra actualizando el procedimiento SEYM-P-005 EVALUACIÓN DEL DESEMPEÑO, incluyendo la tarea de control para el seguimiento posterior al cargue de la publicación de los Informes cualitativos públicos finales en el aplicativo Sistema Integrado de Información para el Posconflicto SIIPO por parte de la Dirección Nacional de Planeación-DNP, con el fin de garantizar el debido cierre del proceso.
La acción de mejora se encuentra en términos, su finalización está programada para el 31/12/2023.  Para el periodo objeto de verificación, se observaron avances de gestión documentados relacionados con el borrados de actualización del procedimiento SEYM-P-005. </t>
    </r>
  </si>
  <si>
    <r>
      <rPr>
        <b/>
        <sz val="11"/>
        <color theme="1"/>
        <rFont val="Arial"/>
        <family val="2"/>
      </rPr>
      <t xml:space="preserve">20/10/2023. </t>
    </r>
    <r>
      <rPr>
        <sz val="11"/>
        <color theme="1"/>
        <rFont val="Arial"/>
        <family val="2"/>
      </rPr>
      <t xml:space="preserve"> La acción de mejora se encuentra en términos, su finalización está programada para el 31/12/2023.  Para el periodo objeto de verificación, se observaron avances de gestión documentados relacionados con el borrados de actualización del procedimiento SEYM-P-005. </t>
    </r>
  </si>
  <si>
    <r>
      <rPr>
        <b/>
        <sz val="11"/>
        <color theme="1"/>
        <rFont val="Arial"/>
        <family val="2"/>
      </rPr>
      <t xml:space="preserve">25/04/2023.  </t>
    </r>
    <r>
      <rPr>
        <sz val="11"/>
        <color theme="1"/>
        <rFont val="Arial"/>
        <family val="2"/>
      </rPr>
      <t>La Contraloría General de la República comunicó el 13/03/2023 el informe de la auditoría de cumplimiento al seguimiento de la reforma rural integral - RRI vigencia 2018 a 2021 (Radicado ANT 20236200300552), el correspondiente plan de mejoramiento fue formulado por las dependencias técnicas y suscrito por la Oficina de Control Interno el 25/04/2023.</t>
    </r>
  </si>
  <si>
    <r>
      <rPr>
        <b/>
        <sz val="11"/>
        <rFont val="Arial"/>
        <family val="2"/>
      </rPr>
      <t xml:space="preserve">01/08/2023. </t>
    </r>
    <r>
      <rPr>
        <sz val="11"/>
        <rFont val="Arial"/>
        <family val="2"/>
      </rPr>
      <t xml:space="preserve"> La Contraloría General de la República mediante correo electrónico del 15/06/2023 allegó el informe de la auditoría financiera vigencia fiscal 2022,  radicado ANT 20236202294082 del 30/06/2023.  El plan de mejoramiento fue establecido por las dependencias técnicas encargadas y transmitido a través de SIRECI por la Oficina de Control Interno el 31/07/2023.  </t>
    </r>
  </si>
  <si>
    <r>
      <rPr>
        <b/>
        <sz val="11"/>
        <color rgb="FF000000"/>
        <rFont val="Arial"/>
        <family val="2"/>
      </rPr>
      <t xml:space="preserve">20/10/2023. </t>
    </r>
    <r>
      <rPr>
        <sz val="11"/>
        <color rgb="FF000000"/>
        <rFont val="Arial"/>
        <family val="2"/>
      </rPr>
      <t xml:space="preserve">La Dirección de Acceso a Tierras -DAT, observó lo siguiente: Una vez revisado el Preliminar DAT del 18 de octubre de 2023, me permito informar que frente a la acción de mejora 651, correspondiente a la Subdirección de Administración de Tierras de la Nación, control interno hace referencia a la revisión de los expedientes reportados por la "Subdirección de Demanda y Descongestión", para que por favor se solicité el ajuste de la dependencia a cargo y quien reportó los avances de esta actividad. </t>
    </r>
    <r>
      <rPr>
        <b/>
        <sz val="11"/>
        <color rgb="FF000000"/>
        <rFont val="Arial"/>
        <family val="2"/>
      </rPr>
      <t xml:space="preserve">
</t>
    </r>
    <r>
      <rPr>
        <sz val="11"/>
        <color rgb="FF000000"/>
        <rFont val="Arial"/>
        <family val="2"/>
      </rPr>
      <t>Por lo cual se la OCI realizó el ajuste solicitado.</t>
    </r>
    <r>
      <rPr>
        <b/>
        <sz val="11"/>
        <color rgb="FF000000"/>
        <rFont val="Arial"/>
        <family val="2"/>
      </rPr>
      <t xml:space="preserve">
18/10/2023. </t>
    </r>
    <r>
      <rPr>
        <sz val="11"/>
        <color indexed="8"/>
        <rFont val="Arial"/>
        <family val="2"/>
      </rPr>
      <t xml:space="preserve">Subdirección de Administración de Tierras de la Nación para el III Trimestre presentó los siguientes soportes para la AME 651, la Oficina de Control interno, realizó la validación de los avances físicos presentado total de 238 expedientes identificados, la intervención para este el periodo reportado fue de 34 expedientes, las acciones realizadas, tales como la organización, foliación y hoja de control a los siguientes expedientes: 
 1.	ISLA AMOR - CTO 004 DEL 2007  
2.	CAÑO RATÓN Y CAÑO IGUANA - CTO 0074 DEL 2007  
3.	CASA ROSARIO - CTO 174 DEL 2007  
4.	EL CAREY - CTO 159 DEL 2007  
5.	EL REFUGIO - CTO 206 del 2007  
6.	ESTRELLA DEL MAR - CTO 014 DEL 2009  
7.	GRAN EDÉN - CTO 049 DEL 2007  
8.	HOTEL CASA BLANCA - CTO  178 DEL 2007  
9.	HOTEL ISLA DEL SOL - CTO 006 DEL 2007  
10.	HOTEL ISLA MEDIA NARANJA - CTO 003 DEL 2007  
11.	ISLA AMOR - CTO 004 DEL 2007  
12.	ISLA CAPRI - CTO 208 del 2007  
13.	ISLA CHACHA - CTO 179 DEL 2007  
14.	ISLA MACABÍ - CTO 100 DEL 2006  
15.	ISLA MEDORO - CTO 099 DEL 2006  
16.	ISLA SAN QUINTIN - CTO 114 DEL 2007  
17.	ISLA TOTUMO - CTO 006 DEL 2015  
18.	ISLA VICKY - CTO 050 DEL 2007  
19.	LA CANDELITA - CTO 011 DEL 2009  
20.	LA DICHOSA - CTO 030 DEL 2008  
21.	LA PENDA - CTO 061 DEL 2007  
22.	LA PROVINCIA - CTO 092 DEL 2007  
23.	LA PUNTICA - CTO 132 DE 2006  
24.	MELISA DEL MAR - CTO 181 DEL 2007  
25.	PLAYA DE LAS MANTAS - CTO 209 DEL 2007  
26.	PREDIO ISLA CUMBIA - CTO 029 de 2008  
27.	PREDIO JULIANA - CTO 027 DEL 2008  
28.	PREDIO LA FAMA - CTO 097 DEL 2006  
29.	PREDIO LA MACHI - CTO 028 DEL 2008  
30.	QUEBRACHO ll - CTO 015 DEL 2009  
31.	SAN ANTONIO DE PAJARALES - CTO 195 DEL 2007  
32.	SAN JUAN DE PAJARALES - CTO 129 DEL 2007  
33.	SIN NOMBRE - CTO 016 DEL 2009  
34.	VILLA TRUCCO - CTO 045 DEL 2007 
Una vez realizada la revisión de los 34 expedientes presentados, la Oficina de Control interno, identifico que, frente a la meta establecida, estos cuentan con acciones técnicas archivísticas de organización, foliación y hoja de control. 
Concluyendo La acción de mejora se encuentra en términos con avance y finaliza el 31/05/2024. A la fecha el avance de es de 44 más el reporte de este periodo de 34, para un total de 78 sobre lo propuesto Así mismo, la OCI recomienda continuar la con las actividades propuestas para dar cumplimiento de la meta. . 
Verificación realizada por Luz Marina Díaz contratista de la Oficina de Control Interno
</t>
    </r>
    <r>
      <rPr>
        <b/>
        <sz val="11"/>
        <color rgb="FF000000"/>
        <rFont val="Arial"/>
        <family val="2"/>
      </rPr>
      <t>29/09/2023.</t>
    </r>
    <r>
      <rPr>
        <sz val="11"/>
        <color indexed="8"/>
        <rFont val="Arial"/>
        <family val="2"/>
      </rPr>
      <t xml:space="preserve"> Los integrantes del Comité Institucional de Coordinación de Control Interno - CICCI en sesión  del 29/09/2023 aprobaron la solicitud de eventualidad realizada por la Dirección de Acceso a Tierras a través de memorando 202340000277793 del 14 agosto 2023, y mediante alcance por correo electrónico del 30/08/2023
Cabe señalar que, en el marco al seguimiento de PM realizado por la OCI con corte al II Trimestre del 2023 la acción de mejora se encontraba en términos</t>
    </r>
  </si>
  <si>
    <r>
      <rPr>
        <b/>
        <sz val="11"/>
        <rFont val="Arial"/>
        <family val="2"/>
      </rPr>
      <t>20/10/2023.</t>
    </r>
    <r>
      <rPr>
        <sz val="11"/>
        <rFont val="Arial"/>
        <family val="2"/>
      </rPr>
      <t xml:space="preserve"> En el marco de la fase preliminar la Dirección de Asuntos Étnicos solicitó la  validación de los resultados observados por la OCI en la presente acción.
En atención a las observaciones allegadas, se observó solicitud GINFO-F-001 ANÁLISIS Y DISEÑO DE SOFTWARE,  Caso RF-260131-7-76979, e imágenes de creación para el módulo de étnicos. Actividad Cumplida.</t>
    </r>
    <r>
      <rPr>
        <b/>
        <sz val="11"/>
        <rFont val="Arial"/>
        <family val="2"/>
      </rPr>
      <t xml:space="preserve">
17/10/2023. </t>
    </r>
    <r>
      <rPr>
        <sz val="11"/>
        <rFont val="Arial"/>
        <family val="2"/>
      </rPr>
      <t>Para la acción de mejora, no se allegaron evidencias de requerimientos remitidos a la Subdirección de Sistemas de Información, para el desarrollo y las actividades que esto conlleve en la creación del modulo de étnicos.  Actividad que estaba programada con fecha de terminación 2023/07/30. Por lo anterior la actividad se encuentra incumplida.
Verificación realizada por Diana Mayerly Bernal Zapata contratista de la Oficina de Control Interno.</t>
    </r>
  </si>
  <si>
    <t xml:space="preserve">Los procesos SIT, SIDRA  y PACTO AGRARIO  fueron recibidos del INCODER por parte de la ANT  y en tal sentido dichos proceso inicialmente no contaban con un inventario documental identificable y organizado, por ello no se  encuentran creados  en el sistema ORFEO por cuanto el INCODER no manejaba dicho gestor documental.
En el caso de los expedientes del subsidio SIRA  se presenta asincronía entre la creación y funcionamiento de la plataforma ORFEO  y la puesta en operación de la convocatoria a partir del 2016.
</t>
  </si>
  <si>
    <t xml:space="preserve">Realizar la verificación de los expedientes de las convocatorias de SIT, SIDRA  y PACTO AGRARIO en el sistema documental ORFEO frente al FUID de la subdirección. 
Realizar la verificación de los expedientes de la convocatoria de SIRA en el sistema documental ORFEO e identificar si existe duplicidad de expedientes para realizar la depuración correspondiente. Para ello se entregaran reportes semestrales en matriz de excel con la relación de proyectos depurados. En total serán 3 reportes en el periodo establecido, un primer reporte para el año 2023 y dos reportes para el 2024 
</t>
  </si>
  <si>
    <t>Reporte semestral</t>
  </si>
  <si>
    <t>Subdirección Administrativa y Finanaciera</t>
  </si>
  <si>
    <t xml:space="preserve">Como resultado de una prueba de recorrido en Auditoría de la vigencia 2017 realizada por la Contraloría General de la República, se definio que la organización de los expedientes físicos se deberÍa realizar según el orden cronológico de las tareas y sus respectivos soportes organizados conforme al procedimiento vigente.  </t>
  </si>
  <si>
    <t>Organizar cronológicamente de manera progresiva los expedientes que cuentan con cierre documental del procedimiento de materialización del subsidio conforme a la Ley 594 del 2000.</t>
  </si>
  <si>
    <t xml:space="preserve">Realizar una mesa de trabajo con la SAF para acordar los tiempos de entrega de la   documentación del INCODER que corresponde a los 379 expedientes que actualmente cuentan con cierre documental por parte de la SATZF.
</t>
  </si>
  <si>
    <t xml:space="preserve">Acta de mesa de trabajo con fecha establecida </t>
  </si>
  <si>
    <t xml:space="preserve">Como resultado de una prueba de recorrido en Auditoría de la vigencia 2017 realizada por la Contraloría General de la República, se definio que la organización de los expedientes físicos se debería realizar según el orden cronológico de las tareas y sus respectivos soportes organizados conforme al procedimiento vigente.  </t>
  </si>
  <si>
    <t xml:space="preserve">Organizar y foliar cronológicamente los expedientes cerrados de proyectos SIDRA, SIRA y PACTO AGRARIO, una vez recibidos del grupo de gestión documental de la ANT, de acuerdo con los lineamientos de la Ley 594 del 2000. 
</t>
  </si>
  <si>
    <t>Reporte trimestral</t>
  </si>
  <si>
    <t>No se tienen los datos de contacto y  ubicación de los beneficiarios del subsidio SIT para dar continuidad a la ejecución del proyecto productivo.</t>
  </si>
  <si>
    <t>Aplicar la tarea 1 establecida en el procedimiento ACCTI-P-017 versión vigente materialización de subsidios etapa proyecto productivo con el fin de efectuar la depuración de los proyectos SIT que cumplan requisitos para el cierre de cuentas del rezago INCODER</t>
  </si>
  <si>
    <t xml:space="preserve">Diligenciar la forma ACCTI-F-082 a 200 proyectos  que se encuentran con ejecución parcial de recursos en estado de cuenta con saldo inferior a $100,000 con el fin de clasificar aquellos que cumplan requisitos de cierre. 
</t>
  </si>
  <si>
    <t>Forma ACCTI-F-082 Diagnóstico de proyectos</t>
  </si>
  <si>
    <t>Unidades de Gestión Territorial</t>
  </si>
  <si>
    <t xml:space="preserve">Entre el 2017 y el 2020, se generó un rezago en el proceso de cierre de los subsidios SIT recibidos del INCODER debido a que no se tenía una ruta clara para efectuar el cierre técnico y financiero de estos subsidios. </t>
  </si>
  <si>
    <t xml:space="preserve">Aplicar la tarea 9 establecida en el procedimiento ACCTI-P-017 versión vigente materialización de subsidios etapa proyecto productivo con el fin de realizar el cierre de los proyectos que presentan insumos de cierre validados. </t>
  </si>
  <si>
    <t xml:space="preserve">Realizar el cierre técnico y financiero a ciento sesenta (160) proyectos SIT que cumplen con los requisitos establecidos en el  procedimiento ACCTI-P-017
</t>
  </si>
  <si>
    <t>Cierre proyecto productivo</t>
  </si>
  <si>
    <t xml:space="preserve">Cuentas bancarias con firma conjunta con saldo inferior a $100,000 m/cte, que  pertenecen a personas particulares, en este caso a los beneficiarios del subsidio SIT, quienes son los facultados ante la entidad financiera para efectuar la solicitud de cierre de su producto bancario, lo cual afecta el cierre financiero del proyecto productivo del subsidio.  
</t>
  </si>
  <si>
    <t>Solicitar concepto ante la Oficina Jurídica  y lineamiento a la  Subdirección Administrativa y Financiera de la ANT sobre la ruta para  el cierre de cuentas de firma conjunta que fueron abiertas con recursos propios de  particulares, en este caso beneficiarios del subsidio SIT y que a la fecha presentan saldo inferior a $100,000 los cuales no hacen parte del rubro del proyecto productivo que fue desembolsado en su momento para la ejecución del subsidio.</t>
  </si>
  <si>
    <t>Solicitar concepto a la Oficina Jurídica y el lineamiento a la Subdirección Administrativa y Financiera con el fin de buscar la orientación para lograr los cierres  de cuentas de firma conjunta que fueron abiertas con recursos propios de  particulares, en este caso beneficiarios del subsidio SIT y que a la fecha presentan saldo inferior a $100,000  los cuales no hacen parte del rubro del proyecto productivo que fue desembolsado en su momento para la ejecución del subsidio.</t>
  </si>
  <si>
    <t>Solicitud Concepto OJ
Solicitud Lineamiento SAF</t>
  </si>
  <si>
    <t>Oficina Jurídica
Subdirección Administrativa y Financiera</t>
  </si>
  <si>
    <t xml:space="preserve">Cuentas bancarias con firma conjunta con saldo inferior a $100,000 m/cte, que  pertenecen a personas particulares en este caso a los beneficiarios del subsidio SIT, quienes son los facultados ante la entidad financiera para efectuar la solicitud de cierre de su producto bancario, lo cual afecta el cierre financiero del proyecto productivo del subsidio.  
</t>
  </si>
  <si>
    <t>Realizar mesa de trabajo para análisis del  concepto ante la Oficina Jurídica  y el lineamiento de la  Subdirección Administrativa y Financiera de la ANT sobre la ruta para  el cierre de cuentas de firma conjunta que fueron abiertas con recursos propios de  particulares en este caso beneficiarios del subsidio SIT y que a la fecha presentan saldo inferior a $100,000 los cuales no hacen parte del rubro del proyecto productivo que fue desembolsado en su momento para la ejecución del subsidio.</t>
  </si>
  <si>
    <t>Realizar mesa de trabajo para análisis del  concepto de la Oficina Jurídica así como al lineamiento de la Subdirección Administrativa y Financiera con el fin de buscar la orientación para lograr los cierres  de cuentas de firma conjunta que fueron abiertas con recursos propios de  particulares en este caso beneficiarios del subsidio SIT y que a la fecha presentan saldo inferior a $100,000  los cuales no hacen parte del rubro del proyecto productivo que fue desembolsado en su momento para la ejecución del subsidio.</t>
  </si>
  <si>
    <t xml:space="preserve">Acta de mesa de trabajo </t>
  </si>
  <si>
    <t xml:space="preserve">Proyectos productivos SIDRA,  PACTO AGRARIO y SIRA  que no cumplieron  con algunas de las tareas establecidas en el procedimiento ACCTI-P-17 vigente a la fecha de su ejecuión de recursos. </t>
  </si>
  <si>
    <t>Realizar jornadas de seguimiento con las UGT para verificar el cumplimiento de las tareas del procedimiento ACCTI-P-017 materialización de subsidios SIDRA, PACTO AGRARIO y SIRA</t>
  </si>
  <si>
    <t>Jornadas de seguimiento</t>
  </si>
  <si>
    <t>Por parte de las UGT, con el resultado que se obtenga de las jornadas de seguimiento, deberán realizar visitas de seguimiento a subsidios SIDRA, PACTO AGRARIO y SIRA , en cumplimiento de la tarea 10 del instructivo ACCTI-003 y del procedimiento ACCTI-P-017 con el respectivo cargue de los formatos en el aplicativo SIDRA.</t>
  </si>
  <si>
    <t xml:space="preserve">Las Unidades de Gestión Territorial, con base en el resultado que e obtenga de las jornadas de seguimiento, deberán realizar visitas de seguimiento a proyectos productivos SIDRA, PACTO AGRARIO y SIRA en cumplimiento de la tarea 10 del instructivo ACCTI-003 y del procedimiento ACCTI-P-017 con el respectivo cargue de los formatos en el aplicativo SIDRA. 
</t>
  </si>
  <si>
    <t>Visitas</t>
  </si>
  <si>
    <t>Proyectos productivos SIDRA y PACTO AGRARIO que no cumplieron  con algunas de las tareas establecidas en el procedimiento ACCTI-P-17 vigente a la fecha  (años 2018,2019,2020 y 2021).</t>
  </si>
  <si>
    <t xml:space="preserve">Realizar jornadas de seguimiento con las UGT para verificar el cumplimiento de las tareas del procedimiento ACCTI-P-017 materialización de subsidios SIDRA y PACTO AGRARIO </t>
  </si>
  <si>
    <t>AMI-237</t>
  </si>
  <si>
    <t>AMI-238</t>
  </si>
  <si>
    <t>AMI-239</t>
  </si>
  <si>
    <t>AMI-240</t>
  </si>
  <si>
    <t>AMI-241</t>
  </si>
  <si>
    <t>AMI-242</t>
  </si>
  <si>
    <t>AMI-243</t>
  </si>
  <si>
    <t>AMI-244</t>
  </si>
  <si>
    <t>AMI-245</t>
  </si>
  <si>
    <t>AMI-246</t>
  </si>
  <si>
    <t xml:space="preserve">Identificar los expedientes que no se encuentran creados y aquellos que presentan duplicidad en el ORFEO para hacer la respectiva depuración y creación de los expedientes inexistentes.
.
</t>
  </si>
  <si>
    <t>Auditoría a la ejecución de los proyectos productivos de subsidios.</t>
  </si>
  <si>
    <r>
      <rPr>
        <b/>
        <sz val="11"/>
        <color theme="1"/>
        <rFont val="Arial"/>
        <family val="2"/>
      </rPr>
      <t xml:space="preserve">24/10/2023. </t>
    </r>
    <r>
      <rPr>
        <sz val="11"/>
        <color theme="1"/>
        <rFont val="Arial"/>
        <family val="2"/>
      </rPr>
      <t xml:space="preserve"> La Oficina de Control Interno mediante memorando 202310200236413 del 19/07/2023 comunicó el informe final de la auditoría a la ejecución de los proyectos productivos de subsidios, para lo cual las dependencias responsables formularon las correspondientes acciones de mejora, las cuales fueron allegadas a través de memorando 202341000364433 del 03/10/2023.</t>
    </r>
  </si>
  <si>
    <r>
      <rPr>
        <b/>
        <sz val="11"/>
        <color rgb="FF000000"/>
        <rFont val="Arial"/>
        <family val="2"/>
      </rPr>
      <t>28/09/2023</t>
    </r>
    <r>
      <rPr>
        <sz val="11"/>
        <color rgb="FF000000"/>
        <rFont val="Arial"/>
        <family val="2"/>
      </rPr>
      <t xml:space="preserve"> El procedimiento se encuentra en trámite de firmas para ser remitido a la Oficina de Planeación y de esta manera realizar la actualización dentro del Sistema Integrado de Gestión de la Entidad.</t>
    </r>
  </si>
  <si>
    <r>
      <rPr>
        <b/>
        <sz val="11"/>
        <color rgb="FF000000"/>
        <rFont val="Arial"/>
        <family val="2"/>
      </rPr>
      <t>28/09/2023</t>
    </r>
    <r>
      <rPr>
        <sz val="11"/>
        <color rgb="FF000000"/>
        <rFont val="Arial"/>
        <family val="2"/>
      </rPr>
      <t>: En sesión del Comité Institucional Coordinador de Control Interno   - CICCI, que sesionó el 29 de septiembre, se aprueba modificación  para modificar el procedimiento con código ADMTI-P-014 debido a que la Resolución 218 de 2018, ya fue modificada con la Resolución 20231030014576 del 17 de febrero de 2023 suscrita por la Dirección General y donde se delegó varias funciones a las diferentes dependencias de la ANT
Se solicita eventualidad en:
Acción de Mejora: Actualizar el  Procedimiento ADMTI-P-014  de 2018 de la Agencia Nacional de Tierras,en relación a las Resoluciones de integración al patrimonio que deberán contener el valor según el área de los bienes inmuebles definidos catastralmente como fuente oficial para tal fin. 
Actividades / Descripción: Actualizar Procedimiento ADMTI-P-014 
Unidad de medida: Procedimiento ADMTI-P-014 Actualizado</t>
    </r>
  </si>
  <si>
    <r>
      <rPr>
        <b/>
        <sz val="11"/>
        <color rgb="FF000000"/>
        <rFont val="Arial"/>
        <family val="2"/>
      </rPr>
      <t>28/09/2023</t>
    </r>
    <r>
      <rPr>
        <sz val="11"/>
        <color rgb="FF000000"/>
        <rFont val="Arial"/>
        <family val="2"/>
      </rPr>
      <t xml:space="preserve"> El procedimiento se encuentra en trámite de frimas para ser remitido a la Oficina de Planeación y de esta manera realizar la actualización dentro del Sistema Integrado de Gestión de la Entidad.</t>
    </r>
  </si>
  <si>
    <r>
      <rPr>
        <b/>
        <sz val="11"/>
        <color rgb="FF000000"/>
        <rFont val="Arial"/>
        <family val="2"/>
      </rPr>
      <t>28/09/2023</t>
    </r>
    <r>
      <rPr>
        <sz val="11"/>
        <color rgb="FF000000"/>
        <rFont val="Arial"/>
        <family val="2"/>
      </rPr>
      <t xml:space="preserve"> Se elaboraron 19 estudios jurídicos de títulos de predios transferidos por el INCODER  a la ANT mediante Actas de transferencia. Se aporta archivo excel con la relación de los estudios de títulos de los predios.</t>
    </r>
  </si>
  <si>
    <r>
      <rPr>
        <b/>
        <sz val="11"/>
        <color rgb="FF000000"/>
        <rFont val="Arial"/>
        <family val="2"/>
      </rPr>
      <t>29/09/2023</t>
    </r>
    <r>
      <rPr>
        <sz val="11"/>
        <color rgb="FF000000"/>
        <rFont val="Arial"/>
        <family val="2"/>
      </rPr>
      <t>. Para la acción de mejora se entregan digitalizados 57 expedientes de los 85 que hacen parte de la adjudicación del predio de mayor extensión JALISCO Y MAZATLAN
https://agenciadetierras.sharepoint.com/:f:/s/SubAccesoATierrasDemandaDescongestin/EXPEDIENTES_SATDD/Eg8dg_4XbDtHgqKElUkgcJgBLrqJrVw71quTLbWGIsu5ww?e=vIcS9u</t>
    </r>
  </si>
  <si>
    <r>
      <rPr>
        <b/>
        <sz val="11"/>
        <color rgb="FF000000"/>
        <rFont val="Arial"/>
        <family val="2"/>
      </rPr>
      <t>29/09/2023.</t>
    </r>
    <r>
      <rPr>
        <sz val="11"/>
        <color rgb="FF000000"/>
        <rFont val="Arial"/>
        <family val="2"/>
      </rPr>
      <t xml:space="preserve"> El procedimiento ACCTI-P-015 TRÁMITE ESPECIAL EN CASO DE OCUPACIÓN DE HECHO DE PREDIOS, se encuentra en proceso de recolección de firmas.</t>
    </r>
  </si>
  <si>
    <r>
      <t xml:space="preserve">29/09/2023: </t>
    </r>
    <r>
      <rPr>
        <sz val="11"/>
        <color rgb="FF000000"/>
        <rFont val="Arial"/>
        <family val="2"/>
      </rPr>
      <t xml:space="preserve"> En reunión realizada el día 04 de agosto de 2023 en la Dirección de Acceso a Tierras se hizo la presentación del estado de los procesos de los predios a recuperar y se socializó la la propuesta de cronograma de actividades para la suscripción de las escrituras de donación. (Anexo grabación de la reunión)</t>
    </r>
  </si>
  <si>
    <r>
      <t>29/09/2023:</t>
    </r>
    <r>
      <rPr>
        <sz val="11"/>
        <color rgb="FF000000"/>
        <rFont val="Arial"/>
        <family val="2"/>
      </rPr>
      <t xml:space="preserve"> Acción de mejora que está iniciando su ejecución y se halla dentro de los términos formulados.</t>
    </r>
  </si>
  <si>
    <r>
      <t>30-06-2023:</t>
    </r>
    <r>
      <rPr>
        <sz val="11"/>
        <color rgb="FF000000"/>
        <rFont val="Arial"/>
        <family val="2"/>
      </rPr>
      <t xml:space="preserve"> 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jurìdicas y tècncas que contribuyan a la recuperaciòn de la totalidad de las cuotas partes de los predios revocados. En este caso se hicieron acciones tendientes a lograr la finalizar la recuperaciòn del predio El Bado, elaborando la resolución de aclaraciòn de la Revocatoria de la señora Yarpas la cual fue enviada a la DAT para su revisión, firma y notificaciòn, asì como se elaboró el memorando para la Subdirecciòn de Adminsitración de tierras con el fin de que se solicite el elvantamiento de la condiciòn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trámite correspondiente.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</si>
  <si>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t xml:space="preserve">29/09/2023: </t>
    </r>
    <r>
      <rPr>
        <sz val="11"/>
        <color rgb="FF000000"/>
        <rFont val="Arial"/>
        <family val="2"/>
      </rPr>
      <t xml:space="preserve"> En este periodo se continuaron con las gestiones para la recuperación de las cuotas partes de los predios. Con el apoyo de la Unidad de Gestión Territorial del Quindío, se logró que 2 familias del predio El Diamante, suscribieran el consentimiento de revocatoria del acto administrativo de adjudicaciòn de las cuotas partes del predio el Diamante. Contando con estos consentimientos, actualmente se está en el proceso de   de proyecciòn de la Resolución de revocatoria para ser enviada a la DAT para su firma correspondiente.</t>
    </r>
  </si>
  <si>
    <r>
      <t xml:space="preserve">29/09/2023:   </t>
    </r>
    <r>
      <rPr>
        <sz val="11"/>
        <color rgb="FF000000"/>
        <rFont val="Arial"/>
        <family val="2"/>
      </rPr>
      <t xml:space="preserve">Se realiza la actualización de la matriz de revocatorias incluyendo el estado de expedición de los actos administrativos de revocatoria de los predios El Diviso, El Diamante y el Bado. </t>
    </r>
  </si>
  <si>
    <r>
      <t>30/09/2023:</t>
    </r>
    <r>
      <rPr>
        <sz val="11"/>
        <color rgb="FF000000"/>
        <rFont val="Arial"/>
        <family val="2"/>
      </rPr>
      <t xml:space="preserve"> En este periodo desde la SATZF se logró contactar a la señora Marconila María Mosquera con el fin ubicar al señor Folver  Buesaco, excónyuge de ella, quienes son beneficiairos del Predio El Diviso para poder buscar una alternativa de solución para lograr la revocatoria de la cuota parte del señor Folver e incluirlo en el acto adminsitrativo de la Adjudicación de la seora Marconila. Se hizo formato Accti - F - 122 donde se registra el contacto con la familia y se remite oficio solicitando la autorización para la notificación por medios electrónicos. 
Se reciben los consentimientos de revocatoria de las 2 cuotas partes del predio el Diamante y se inica la proyección de las revocatorias correspondientes.</t>
    </r>
  </si>
  <si>
    <r>
      <rPr>
        <b/>
        <sz val="11"/>
        <color rgb="FF000000"/>
        <rFont val="Arial"/>
        <family val="2"/>
      </rPr>
      <t>29/09/2023:</t>
    </r>
    <r>
      <rPr>
        <sz val="11"/>
        <color rgb="FF000000"/>
        <rFont val="Arial"/>
        <family val="2"/>
      </rPr>
      <t xml:space="preserve"> Desde la Dirección de Acceso a Tierras se han realizado reuniones en conjunto con la  Subdirección de Acceso a Tierras en Zonas Focalizadas, estableciendo la ruta a seguir para integrar la patriomonio las cuotas partes faltantes.</t>
    </r>
  </si>
  <si>
    <r>
      <t>30/09/2023:</t>
    </r>
    <r>
      <rPr>
        <sz val="11"/>
        <color rgb="FF000000"/>
        <rFont val="Arial"/>
        <family val="2"/>
      </rPr>
      <t xml:space="preserve">  Se realiza la actualización de la matriz de revocatorias incluyendo el estado de expedición de los actos administrativos de revocatoria de los predios El Diviso, El Diamante y el Bado. </t>
    </r>
  </si>
  <si>
    <r>
      <t>30/06/2023.</t>
    </r>
    <r>
      <rPr>
        <sz val="11"/>
        <color rgb="FF000000"/>
        <rFont val="Arial"/>
        <family val="2"/>
      </rPr>
      <t xml:space="preserve"> Se realizó una base de datos con los datos de contacto de las familias del predio El DIVISO; se hizo el primer contacto para identificar el sitio en el cual se encuentran ubicados y definir preliminarmente los tiempos para realizar la logistica de desplazamineto y programación de la firma de escrituras. Se anexa Base de datos de contacto y sitio de ubicación de dichos beneficiarios y cronograma propuesto para adelantar el proceso de suscripción de las escrituras, el cual serà socializado con la DAT. (Anexo matriz Revocatorias subsidios - pestañas cronograma y base beneficarios)</t>
    </r>
  </si>
  <si>
    <r>
      <t>30/09/2023:</t>
    </r>
    <r>
      <rPr>
        <sz val="11"/>
        <color rgb="FF000000"/>
        <rFont val="Arial"/>
        <family val="2"/>
      </rPr>
      <t xml:space="preserve"> En reunión realizada el día 04 de agosto de 2023 en la Dirección de Acceso a Tierras se hizo la presentación del estado de los procesos de los predios a recuperar y se socializó la la propuesta de cronograma de actividades para la suscripción de las escrituras de donación. (Anexo grabación de la reunión)</t>
    </r>
  </si>
  <si>
    <r>
      <t>30/09/2023:</t>
    </r>
    <r>
      <rPr>
        <sz val="11"/>
        <color rgb="FF000000"/>
        <rFont val="Arial"/>
        <family val="2"/>
      </rPr>
      <t xml:space="preserve"> En este período  no se ingresaron nuevos requerimientos para las mejoras del aplicativo SIDRA - SIRA - SIT en el Backlog para realizar dichos ajustes, una vez se cuente con el personal idóneo para adelantar dichos ajustes. </t>
    </r>
  </si>
  <si>
    <r>
      <t>30/09/2023:</t>
    </r>
    <r>
      <rPr>
        <sz val="11"/>
        <color rgb="FF000000"/>
        <rFont val="Arial"/>
        <family val="2"/>
      </rPr>
      <t xml:space="preserve"> Durante este trimestre no se adelantaron ajustes a los aplicativos del Subsidio SIDRA - SIRA -SIT</t>
    </r>
  </si>
  <si>
    <r>
      <t xml:space="preserve">30-06-23. </t>
    </r>
    <r>
      <rPr>
        <sz val="11"/>
        <color rgb="FF000000"/>
        <rFont val="Arial"/>
        <family val="2"/>
      </rPr>
      <t>Se reporta la validación del cargue documental de 26 códigos de proyectos SIRA que no habían sido normalizados entre la información registrada en el expediente digital y el expediente físico.  Se adjunta la base de datos de los códigos SIRA normalizados y las hojas de control correspondientes</t>
    </r>
  </si>
  <si>
    <r>
      <t xml:space="preserve">30/09/2023: </t>
    </r>
    <r>
      <rPr>
        <sz val="11"/>
        <color rgb="FF000000"/>
        <rFont val="Arial"/>
        <family val="2"/>
      </rPr>
      <t>Se reporta la validación del cargue documental de 30 códigos de proyectos SIRA que no habían sido normalizados entre la información registrada en el expediente digital y el expediente físico.  Se adjunta la base de datos de los códigos SIRA normalizados y las hojas de control correspondientes</t>
    </r>
  </si>
  <si>
    <r>
      <t xml:space="preserve">No Conformidad No. 1. Debilidades en la organización de los archivos de gestión pertenecientes a los subsidios SIT, SIDRA, SIRA y Pacto agrario.
</t>
    </r>
    <r>
      <rPr>
        <sz val="11"/>
        <rFont val="Arial"/>
        <family val="2"/>
      </rPr>
      <t>Se evidenciaron debilidades en la organización de los archivos de gestión, contraviniendo lo establecido en el Acuerdo 042 de 2002 en sus Artículos 2 y 4, lo que puede generar posibles riesgos relacionados con la pérdida de la memoria institucional.</t>
    </r>
  </si>
  <si>
    <r>
      <t xml:space="preserve">No Conformidad No 2. Debilidades en el cierre de cuentas individuales de manejo de subsidios SIT recibidas por rezago del extinto INCODER.
</t>
    </r>
    <r>
      <rPr>
        <sz val="11"/>
        <rFont val="Arial"/>
        <family val="2"/>
      </rPr>
      <t xml:space="preserve">Se observó debilidad en la ejecución del cierre de las cuentas controladas provenientes del rezago INCODER, infringiendo lo establecido en el artículo 4 numeral 12 del Decreto 2363 de 2015, artículo 8 de la Resolución 20231030014576 del 2023 y el Instructivo ACCTI-I-003, exponiendo al proceso a una gestión inadecuada e incumplimiento de sus funciones.
</t>
    </r>
    <r>
      <rPr>
        <sz val="11"/>
        <color indexed="10"/>
        <rFont val="Arial"/>
        <family val="2"/>
      </rPr>
      <t xml:space="preserve">
</t>
    </r>
    <r>
      <rPr>
        <sz val="11"/>
        <rFont val="Arial"/>
        <family val="2"/>
      </rPr>
      <t xml:space="preserve">
</t>
    </r>
  </si>
  <si>
    <r>
      <t xml:space="preserve">No Conformidad No 3. Debilidades en la materialización del subsidio en la implementación del proyecto productivo SIDRA, SIRA y Pacto Agrario.
</t>
    </r>
    <r>
      <rPr>
        <sz val="11"/>
        <rFont val="Arial"/>
        <family val="2"/>
      </rPr>
      <t>Se evidenciaron debilidades en la materialización del subsidio en lo relacionado con la implementación del proyecto productivo en sus diferentes modalidades, contraviniendo lo establecido en el procedimiento ACCTI-P- 017 y el Instructivo ACCTI-I-003, en sus diferentes versiones; lo que puede generar posibles riesgos asociados de afectación económica a las familias beneficiarias.</t>
    </r>
  </si>
  <si>
    <r>
      <t xml:space="preserve">Realizar jornadas de seguimiento cada cuatro meses entre la SATZF y las UGT para verificar el cumplimiento de las tareas del procedimiento ACCTI-P-017 materialización de subsidios SIDRA, PACTO AGRARIO y SIRA, cuyos resultados y compromisos se dejarán por escrito en </t>
    </r>
    <r>
      <rPr>
        <i/>
        <sz val="11"/>
        <rFont val="Arial"/>
        <family val="2"/>
      </rPr>
      <t>forma INTI-F-008 Acta de reunión y forma INTI-F-009 Listado de asistencia</t>
    </r>
    <r>
      <rPr>
        <sz val="11"/>
        <rFont val="Arial"/>
        <family val="2"/>
      </rPr>
      <t xml:space="preserve">
</t>
    </r>
  </si>
  <si>
    <r>
      <rPr>
        <b/>
        <sz val="11"/>
        <rFont val="Arial"/>
        <family val="2"/>
      </rPr>
      <t>No Conformidad No. 4. Incumplimiento de la materialización del subsidio en la implementación del proyecto productivo.</t>
    </r>
    <r>
      <rPr>
        <sz val="11"/>
        <rFont val="Arial"/>
        <family val="2"/>
      </rPr>
      <t xml:space="preserve">
Se evidenció el incumplimiento de la materialización del subsidio en lo relacionado con la implementación del proyecto productivo en sus diferentes modalidades, contraviniendo lo establecido en el procedimiento ACCTI-P- 017 y el Instructivo ACCTI-I-003, en sus diferentes versiones; lo que puede generar posibles riesgos asociados al detrimento de los recursos del Estado y las sanciones fiscales por parte de los entes de control.
</t>
    </r>
  </si>
  <si>
    <r>
      <t xml:space="preserve">Realizar jornadas de seguimiento cada cuatro meses entre la SATZF y las UGT para verificar el cumplimiento de las tareas del procedimiento ACCTI-P-017 materialización de subsidios SIDRA y PACTO AGRARIO, cuyos resultados y compromisos se dejarán por escrito en </t>
    </r>
    <r>
      <rPr>
        <i/>
        <sz val="11"/>
        <rFont val="Arial"/>
        <family val="2"/>
      </rPr>
      <t>forma INTI-F-008 Acta de reunión y forma INTI-F-009 Listado de asistencia</t>
    </r>
    <r>
      <rPr>
        <sz val="11"/>
        <rFont val="Arial"/>
        <family val="2"/>
      </rPr>
      <t xml:space="preserve">
</t>
    </r>
  </si>
  <si>
    <r>
      <rPr>
        <b/>
        <sz val="11"/>
        <color theme="1"/>
        <rFont val="Arial"/>
        <family val="2"/>
      </rPr>
      <t>23/10/2023:</t>
    </r>
    <r>
      <rPr>
        <sz val="11"/>
        <color theme="1"/>
        <rFont val="Arial"/>
        <family val="2"/>
      </rPr>
      <t xml:space="preserve"> Los cruces de las bases de datos se están realizando en las subdirecciones de Acceso a Tierras en Zonas Focalizadas y Acceso a Tierras por Demanda y Descongestión, vs la información suministrada por la Subdirección de Administración de Tierras de la Nación, para identificar plenamente aquellos procesos para ser trasladados a las  respectivas UGT´s.</t>
    </r>
  </si>
  <si>
    <r>
      <t xml:space="preserve">24/10/2023. </t>
    </r>
    <r>
      <rPr>
        <sz val="11"/>
        <color theme="1"/>
        <rFont val="Arial"/>
        <family val="2"/>
      </rPr>
      <t>Para la acción de mejora, no se allegaron evidencias con el  cruce de información de la base de datos del Fondo de Tierras vs. las bases de datos de las subdirecciones de la DAT. Actividad que estaba programada con fecha de terminación 2023/08/01. Por lo anterior la actividad se encuentra incumplida.</t>
    </r>
  </si>
  <si>
    <r>
      <rPr>
        <b/>
        <sz val="11"/>
        <rFont val="Arial"/>
        <family val="2"/>
      </rPr>
      <t xml:space="preserve">24/10/2023. </t>
    </r>
    <r>
      <rPr>
        <sz val="11"/>
        <rFont val="Arial"/>
        <family val="2"/>
      </rPr>
      <t>En el marco de la fase preliminar la Dirección de Acceso a Tierras indicó que, los cruces de las bases de datos se están realizando en las subdirecciones de Acceso a Tierras en Zonas Focalizadas y Acceso a Tierras por Demanda y Descongestión, vs la información suministrada por la Subdirección de Administración de Tierras de la Nación.  
No se allegaron evidencias, la actividad que estaba programada con fecha de terminación 2023/08/01, por lo anterior se mantiene incumplida.</t>
    </r>
    <r>
      <rPr>
        <b/>
        <sz val="11"/>
        <rFont val="Arial"/>
        <family val="2"/>
      </rPr>
      <t xml:space="preserve">
13/10/2023.</t>
    </r>
    <r>
      <rPr>
        <sz val="11"/>
        <rFont val="Arial"/>
        <family val="2"/>
      </rPr>
      <t xml:space="preserve"> Para la acción de mejora, no se allegaron evidencias con el  cruce de información de la base de datos del Fondo de Tierras vs. las bases de datos de las subdirecciones de la DAT. Actividad que estaba programada con fecha de terminación 2023/08/01. Por lo anterior la actividad se encuentra incumplida.
Verificación realizada por Diana Mayerly Bernal Zapata contratista de la Oficina de Control Interno.</t>
    </r>
  </si>
  <si>
    <r>
      <rPr>
        <b/>
        <sz val="11"/>
        <color rgb="FF000000"/>
        <rFont val="Arial"/>
        <family val="2"/>
      </rPr>
      <t>23/10/2023:</t>
    </r>
    <r>
      <rPr>
        <sz val="11"/>
        <color rgb="FF000000"/>
        <rFont val="Arial"/>
        <family val="2"/>
      </rPr>
      <t xml:space="preserve"> Desde la Dirección de Acceso a Tierras se ha aportado como evidencia los listados de capacitación, así como las respectivas evaluaciones de conocimiento. Por ello, desde esta Dirección, la acción de mejora se considera como ejecutada.</t>
    </r>
  </si>
  <si>
    <r>
      <rPr>
        <b/>
        <sz val="11"/>
        <color rgb="FF000000"/>
        <rFont val="Arial"/>
        <family val="2"/>
      </rPr>
      <t xml:space="preserve">24/10/2023. </t>
    </r>
    <r>
      <rPr>
        <sz val="11"/>
        <color rgb="FF000000"/>
        <rFont val="Arial"/>
        <family val="2"/>
      </rPr>
      <t xml:space="preserve">La Dirección de Acceso a Tierras, en el informe preliminar anexo el consolidado en formato Excel de fecha 16/09/2022, con 56 registros de participantes, dende se identifican 15 preguntas con sus respectivas respuestas así mismo, el resultado de la evaluación, la cual se enfoca al eje temático confirmación organización ordenación y hoja de control de expedientes. 2022_09_16_Evaluación conocimiento aspectos básicos gestión Documental. 
Con el aporte de la evidencia mencionada se da por ejecutada la acción </t>
    </r>
    <r>
      <rPr>
        <b/>
        <sz val="11"/>
        <color rgb="FF000000"/>
        <rFont val="Arial"/>
        <family val="2"/>
      </rPr>
      <t xml:space="preserve">
18/10/2023.</t>
    </r>
    <r>
      <rPr>
        <sz val="11"/>
        <color rgb="FF000000"/>
        <rFont val="Arial"/>
        <family val="2"/>
      </rPr>
      <t xml:space="preserve"> La dependencia para el III Trimestre reenvió las evidencias de las capacitaciones efectuadas en la vigencia 2022, como avance y cumplimiento a la menta, sin embargo, la Oficina de Control interno, observa que las acciones realizadas no cumplen con el avance físico de ejecución, frente lo planteado en el PM, la acción de mejora AMI 209, define que la unidad de medida es: </t>
    </r>
    <r>
      <rPr>
        <i/>
        <sz val="11"/>
        <color rgb="FF000000"/>
        <rFont val="Arial"/>
        <family val="2"/>
      </rPr>
      <t xml:space="preserve">“Listado de asistencia a capacitaciones con sus correspondientes evaluaciones de conocimiento en los lineamientos en los Instructivos ADMBS-I-003, ADMBS-P-007, ADMBS-I-010.”  
</t>
    </r>
    <r>
      <rPr>
        <sz val="11"/>
        <color rgb="FF000000"/>
        <rFont val="Arial"/>
        <family val="2"/>
      </rPr>
      <t xml:space="preserve"> 
Por lo anterior es importante que la dependencia remitas las evaluaciones de conocimiento realizadas, en concordancia a lo planteado.
Teniendo en cuenta la fecha que finalización fue el 30/06/2023, la actividad encuentra incumplida.
Verificación realizada por Luz Marina Díaz contratista de la Oficina de Control Interno.</t>
    </r>
  </si>
  <si>
    <t>Auditoría evaluación bienes baldíos vigencia 2022</t>
  </si>
  <si>
    <t>SEGUNDO SEGUIMIENTO PMA ETAPA DE CONTROL
OFICINA DE CONTROL INTERNO</t>
  </si>
  <si>
    <t>TERCER SEGUIMIENTO PMA ETAPA DE CONTROL
OFICINA DE CONTROL INTERNO</t>
  </si>
  <si>
    <r>
      <t xml:space="preserve">Tercer Informe PM </t>
    </r>
    <r>
      <rPr>
        <sz val="11"/>
        <color theme="1"/>
        <rFont val="Arial"/>
        <family val="2"/>
      </rPr>
      <t xml:space="preserve">Acta Visita de Vigilancia </t>
    </r>
    <r>
      <rPr>
        <b/>
        <sz val="11"/>
        <color theme="1"/>
        <rFont val="Arial"/>
        <family val="2"/>
      </rPr>
      <t xml:space="preserve"> </t>
    </r>
    <r>
      <rPr>
        <sz val="11"/>
        <color theme="1"/>
        <rFont val="Arial"/>
        <family val="2"/>
      </rPr>
      <t xml:space="preserve">
30/10/2020
</t>
    </r>
  </si>
  <si>
    <r>
      <rPr>
        <b/>
        <sz val="11"/>
        <rFont val="Arial"/>
        <family val="2"/>
      </rPr>
      <t xml:space="preserve">Tercer Informe PM </t>
    </r>
    <r>
      <rPr>
        <sz val="11"/>
        <rFont val="Arial"/>
        <family val="2"/>
      </rPr>
      <t>Acta Visita de Vigilancia  
30/10/2020</t>
    </r>
  </si>
  <si>
    <r>
      <t xml:space="preserve">Tercer Informe PM </t>
    </r>
    <r>
      <rPr>
        <sz val="11"/>
        <color theme="1"/>
        <rFont val="Arial"/>
        <family val="2"/>
      </rPr>
      <t>Acta Visita de Control</t>
    </r>
    <r>
      <rPr>
        <b/>
        <sz val="11"/>
        <color theme="1"/>
        <rFont val="Arial"/>
        <family val="2"/>
      </rPr>
      <t xml:space="preserve">
</t>
    </r>
    <r>
      <rPr>
        <sz val="11"/>
        <color theme="1"/>
        <rFont val="Arial"/>
        <family val="2"/>
      </rPr>
      <t>20/10/2023</t>
    </r>
  </si>
  <si>
    <r>
      <t xml:space="preserve">17/10/2023.  </t>
    </r>
    <r>
      <rPr>
        <sz val="11"/>
        <color rgb="FF000000"/>
        <rFont val="Arial"/>
        <family val="2"/>
      </rPr>
      <t xml:space="preserve">La Oficina de Control Interno  realizo la  verificación aportada por la dependencia identificando la eficiencia de las acciones realizadas.
Un informe detallado de la implementación de SISTEMA INTEGRADO DE CONSERVACIÓN - SIC mediante la aplicación de: 
Programa de Capacitación y  Sensibilización 
Programa de Saneamiento Ambiental Integral Desinfección, Desratización y Desinsectación a 
Registro fotográfico 
   CAN
- Archivo central
- UGT Amazonía 
- UGT Antioquia, Eje Cafetero y Chocó
- UGT Caribe
- UGT Centro
- UGT Noroccidente
- UGT Nororiente
- UGT Occidente 
- UGT Oriente
- UGT Suroccidente
Programa de Almacenamiento y Re-Almacenamiento remitió registro fotográfico  de la implantación del programa 
Programa de Prevención de Emergencias y Atención de Desastres
Realizó programa, el cual se encuentra en revisión por parte de Seguridad y Salud 
en el trabajo del Grupo de Talento Humano
Desde Control Interno se recomienda reforzar las acciones de implementación las acciones preventivas a la bodega del archivo central 
</t>
    </r>
  </si>
  <si>
    <r>
      <rPr>
        <b/>
        <sz val="11"/>
        <rFont val="Arial"/>
        <family val="2"/>
      </rPr>
      <t xml:space="preserve">17/10/2023.  </t>
    </r>
    <r>
      <rPr>
        <sz val="11"/>
        <rFont val="Arial"/>
        <family val="2"/>
      </rPr>
      <t>La Oficina de Control Interno para la vigencia 2023 realizó verificación de junto con la Subdirección de Talento Humano así como se presentó  en los reportes anteriores el avance paulatino,  Control Interno continuo  con la verificación con el fin de garantizar la organización y conformación de los expedientes de historias los borales. 
La se visión se realizó al total de los expedientes existentes con corte del 30 de septiembre que pertenecen a  565  carpetas, dentro de los cuales se encuentran clasificados en: 
ESTADO CANTIDAD 
Activo                   242
Retirado               323
Tota    general      565
Inventarios documentales de las Historias laborales en el formato único de Inventario Documental (FUID) 
Registros fotográficos, videos, entre otros, que evidencien los procesos técnicos de preparación física e Identificación de expedientes como: 
Clasificación, 
Ordenación, 
Retiro de material abrasivo,
Foliación, 
Descripción e identificación de unidades documentales.
Diligenciamiento del FUID.
Identificación de gavetas.
Estantería y demás mobiliarios dispuestos para el almacenamiento, con el código y nombre de la serie documental.  
Muestra de implementación de la hoja de control acompañado de los documentos que conforman el expediente:
ACOSTA BUITRAGO JOSE AUGUSTO 
AMAYA TUIRAN HORESTE JOSE 
AMAYA TUIRAN HORESTE JOSE
ARANGO JARAMILLO ANGELA MARIA 
ARANGO JARAMILLO ANGELA MARIA 
ARANGO MOLINA MAURICIO 
ARANGO MOLINA MAURICIO 
ASTAIZA URBANO JIMER ANTONIO 
CALDERON JIMENEZ MYRIAM ANDREA 
CALDERON JIMENEZ MYRIAM ANDREA 
AYCARDI MORINELLY RODOLFO TOMAS 
AYCARDI MORINELLY RODOLFO TOMAS 
BEDOYA HENAO MARIA PATRICIA
BEDOYA HENAO MARIA PATRICIA 
BERMUDEZ LEON GERMAN CAMILO 
BERMUDEZ LEON GERMAN CAMILO 
CAMACHO APONTE PEDRO ALONSO 
CAMACHO APONTE PEDRO ALONSO 
CAMPO VIVES MARTIN RAFAEL
CARDOZO OLIVEROS JOSE GUILLERMO
La metodología aplicada fue,  visita en sitio  la verificación de tipos documentales, foliación, organización cronológica, hoja de control e inventarios documentales a la totalidad de los expedientes , dejando observaciones a la dependencia  para que se realizaran  las correcciones al momento, una vez subsanadas las observaciones dadas por control interno y validado el 100%  del cumplimiento a las historias laborales en el  periodo mencionado,  este hallazgo logra el 100% de su cumplimiento, así las cosas se reporta este porcentaje de avance,  invitando a la Subdirección de Talento Humano continuar con las buenas prácticas archivísticas para esta serie documental</t>
    </r>
  </si>
  <si>
    <r>
      <rPr>
        <b/>
        <sz val="11"/>
        <color theme="1"/>
        <rFont val="Arial"/>
        <family val="2"/>
      </rPr>
      <t>17/10/2023</t>
    </r>
    <r>
      <rPr>
        <sz val="11"/>
        <color theme="1"/>
        <rFont val="Arial"/>
        <family val="2"/>
      </rPr>
      <t xml:space="preserve">.  La Oficina de Control Interno realizó la  verificación aportada por la dependencia identificando la eficiencia de las acciones realizadas.
Mediante los siguientes envicias recibidas se observa la: 
Identificación Estantería presentación a Respuesta memorando Rad. 20226200282343.
1.	Evidencia fotográfica.
2.	Conformación del expediente – PQRS.
3.	Conformación del expediente – procesos Agrarios.
4.	Archivo – seguridad jurídica.
5.	Conformación del expediente – formalización a la medida “FAM”.
6.	Conformación del expediente – Procesos Agrarios.
7.	Organización de expedientes foliación.
8.	Foliación y diligenciamiento hoja de control.
9.	Rotulación caja y carpeta.
10.	Estantería adjudicación de bienes y servicios fiscales y patrimoniales.
11.	Identificación entrepaños, cajas.
12.	Identificación estantería asunto étnicos.
13.	Evidencia fotográfica de la estantería para el almacenamiento con la respectiva marcación del archivo de gestión de la Dirección de Asuntos Étnico. 
14.	Identificación Estante Control Interno.
15.	Identificación Estante Oficina Jurídica.
16.	Identificación Estante Inspector de Tierras.
17.	Identificación Estante Sistema de Información de Tierras. 
18.	Identificación Estante Gestión Jurídica.
19.	Identificación Estante Subdirección Administrativa y Financiera.
20.	Identificación Estante Unidades de Gestión Territorial.
21.	Estante Unidades de Gestión Territorial Centro.
22.	Identificación Estante Unidades de Gestión Territorial Nororiente.
23.	Identificación Estante Unidades de Gestión Territorial Antioquia Eje Cafetero. 
24.	Identificación Estante Unidades de Gestión Territorial Oriente. 
25.	Identificación Estante Unidades de Gestión Territorial Amazonia.
Conclusión: La Oficina de Control Interno, en cumplimiento su funciones, realizó la solicitud de información a Subdirección Administrativa y Financiera encargada de la función Gestión Documental con el fin de realizar el análisis al avance de las actividades del Plan de Mejoramiento Archivístico en cumplimiento de los procesos de gestión documental en la Agencia Nacional de Tierras, para la solicitud de avance, para el tercer trimestre dispuso soporte y registros fotográfico de la organización de los archivos de gestión en las dependencias y Unidades de Gestión Territoriales de la ANT, donde se identificó: 
-	Organización de expedientes
-	Rotulación de cajas 
-	Rotulación de carpetas
-	Identificación de lo estantería donde se ubican los archivos ya organizados
Los cuales se pueden revisar en el siguiente enlace IDENTIFICACIÓN ESTANTERIA
así las cosas  este hallazgo  muestra un avance del 50% de avance </t>
    </r>
  </si>
  <si>
    <r>
      <t xml:space="preserve">17/10/2023.  </t>
    </r>
    <r>
      <rPr>
        <sz val="11"/>
        <color rgb="FF000000"/>
        <rFont val="Arial"/>
        <family val="2"/>
      </rPr>
      <t xml:space="preserve">La Subdirección Administrativa y Financiera dependencia responsable de la función de gestión documental remitió actas de visitas de seguimiento a:  
o       Acta No 37 UGT Cúcuta 15/06/2023, el resultado de la visita de los días 2 y 3 de febrero a la UGT fue:
o	Capacitación al personal de la UGT en temas de gestión documental. 
o	Los funcionarios deben diligenciar los formatos e instrumentos de control para mantener actualizada la información.
o	Alistar la documentación para transferencia de los archivos al archivo central. 
o	Los compromisos técnicos se desarrollan después de las capacitaciones de las subdirección administrativa y financiera del proceso de gestión documental.
o       Acta No 38 UGT Villavicencio 15/06/2023., 
o       Acta No. 56 UGT Tunja 28 08 2023, Acta No. 57 UGT Cundinamarca 29 08 2023., 
o       Acta No 54 UGT Arauca 28 y 29-08-2023, Acta numero 58 - UGT Bucaramanga con firma.oo20230904_INTI-F-008 Acta Mesa Técnica Quindío.
o	20230905_INTI-F-008 Acta Mesa Técnica Pereira.
o	20230906_INTI-F-008 Acta Mesa Técnica Manizales.
o	Acta No. 2 UGT Antioquia_24-25_08_23.
o	Acta numero 88 UGT choco - 25 -26 septiembre. ,
o	20230920-21_INTI-F-008 Acta_ Mesa Técnica Sincelejo.
o	Acta numero 55 - UGT Montería 
o	Acta No. 2 UGT Nariño_20-21_09_23
o	Acta No 65 UGT Cauca 18 y 19-09-2023.
o	Listado De Asistencia UGT Atlántico.
o	Acta Reunión UGT Bolívar - Cartagena 18-19
o	acta reunión UGT – cesar.
o	Acta No 63 UGT Atlántico 11 y 12-08-2023.  
o	Acta No 52 UGT Villavicencio 24 y 25-08-2023.
o	Acta No. 1 UGT Amazonas_27-28_09_23.
o	Acta No. 101 UGT Guajira_04-05_10_23.
Conclusión de las evidencias recibidas en la carpeta Actas de visita de seguimiento a las UGT y dependencias registró la siguiente información:
Corresponden a actas mesa de trabajo que como resultado son objeto de análisis  para la verificación efectiva del contenido, así como, los planes de trabajo y listados de asistencia que soportan la actividad, la cual hace referencia a temas generales relacionados con: 
	Socialización objetivo de la visita. 
	Seguimiento de información actual de los archivos de gestión. 
	Presentación Plan de Trabajo que donde plantea fases, actividades y objetivos. 
	Identificación de la cantidad cajas y carpetas de archivos las UGT, y en las dependencias.
	Seguimientos a la organización de los archivos misionales existentes.
	Ajustes a las tablas de retención documental.
	</t>
    </r>
    <r>
      <rPr>
        <sz val="11"/>
        <color rgb="FFFF0000"/>
        <rFont val="Arial"/>
        <family val="2"/>
      </rPr>
      <t>Implementación</t>
    </r>
    <r>
      <rPr>
        <sz val="11"/>
        <color rgb="FF000000"/>
        <rFont val="Arial"/>
        <family val="2"/>
      </rPr>
      <t xml:space="preserve"> al Programa de Gestión Documental PGD y Sistema Integrado de Conservación.
	Recopilar las inquietudes y necesidades que siguieron en cada una de la visita. 
	Concertación de actividades 
	Acuerdos para escalar a la alta dirección, la generación soluciones a las necesidades encontradas. 
Evidencia de la carpeta Inventarios Documentales. 
Se recibieron inventarios documentales de 20 dependencias y 10 UGT discriminados así:
Estas cuentan con datos descriptores de identificación, origen, relación de responsabilidad y corresponsabilidad de los expedientes descritos, como es,  identificación conservando los datos originales de formato único de inventario documental, sin embargo, por la naturaleza de la ANT y su misionalidad se hace necesario adicionar nuevos campos de descripción para el registro de expediente relacionados a las unidades de almacenamiento y o expediente, analizados, como lo indica la muestra inventarios documentales revisados  estos se pueden consultar en https://agenciadetierras-my.sharepoint.com/:f:/g/personal/adriana_nunez_ant_gov_co/EpVT_RIES3dAs7YwO5kjlPMB1n62RCGHtmeFwyaQHKie4g?e=D7hKGs
 HALLAZGO 1 Avance de Inventario Único Documental
 Se anexa informe AGN revisar  tablas de porcentaje de avance e intervención y elaboración de inventarios documéntales. PORCENTAJE DE AVANCE DEL 90%
</t>
    </r>
    <r>
      <rPr>
        <b/>
        <sz val="11"/>
        <color rgb="FF000000"/>
        <rFont val="Arial"/>
        <family val="2"/>
      </rPr>
      <t xml:space="preserve"> </t>
    </r>
  </si>
  <si>
    <r>
      <rPr>
        <b/>
        <sz val="11"/>
        <color theme="1"/>
        <rFont val="Arial"/>
        <family val="2"/>
      </rPr>
      <t>Hallazgo No. 2. explotación del predio baldío adjudicado</t>
    </r>
    <r>
      <rPr>
        <sz val="11"/>
        <color theme="1"/>
        <rFont val="Arial"/>
        <family val="2"/>
      </rPr>
      <t>, Del análisis realizado por la CGR,</t>
    </r>
    <r>
      <rPr>
        <sz val="11"/>
        <rFont val="Arial"/>
        <family val="2"/>
      </rPr>
      <t xml:space="preserve"> a los expedientes de adjudicación de predios baldíos a personas naturales, allegados por la ANT, se comprobó que algunas adjudicaciones (ver cuadro) se destinaron exclusivamente para uso habitacional, sin que se evidenciara con prueba documental la mínima explotación económica del predio (cultivos pancoger), requisito sine qua non, para que los beneficiarios de tierras de la nación, mantengan unas condiciones de una vida digna:
Cuadro No. 1. Adjudicaciones
NOMBRE DEL PREDIO	EXPEDIENTE	ACTO ADMINISTRATIVO
Predio C 2 3 101 	20224100286216	Resolución 20224100286216 del 27/10/2022
Predio C 2 2 45 Casa Lote	20224100286236	Resolución 20224100286236 del 27/10/2022
Predio C 2 8 94 Casa Lote	20224100287186	Resolución 20224100287186 del 27/10/2022
Predio C 3 7 20 	20224100186746	Resolución 20224100186746 del 22/07/2022 
Predio K 3 8 87 	20224100187346	Resolución 20224100187346 del 22/07/2022
Calle 11 3C 34 	20224100187886	Resolución 20224100187716 del 22/07/2022
Calle 13 7 89 	20224100187716	Resolución 20224100187886 del 22/07/2022
Casa-Lote 	20224100282346	Resolución 20224100282346 del 25/10/2022
Predio K 7 18 179	20224100215556	Resolución 20224100215556 del 19/08/2022
Predio C 4 5 29 	20224100187056	Resolución 20224100187056 del 14/07/2022
Predio K 8 5 17	20224100187766	Resolución 20224100187766 del 22/07/2022
Predio C 13 14A 95 	20224100214666	Resolución 20224100214666 del 19/08/2022
Lote 	20224100215006	Resolución 20224100215006 del 19/08/2022 
Predio K 9 16 19 	20224100215636	Resolución 20224100215636 del 19/08/2022
Predio C 7 11 51 	20224100215806	Resolución 20224100215806 del 19/08/2022
Predio K 2 3 54 	20224100218396	Resolución 20224100218396 del 22/08/2022
Al respecto, cabe destacar el siguiente aparte de los informes técnicos jurídicos preliminares de los expedientes anteriormente relacionados que señalan: “en desarrollo del artículo 72, literal c de la resolución 740 de 2017, y luego de la revisión de la información recogida en terreno y diligenciada en la documentación suministrada por el barrido predial, se identifica que el predio será usado para fines habitacionales, sin que cuente con ninguna otra condición adicional en su uso.  Por lo anterior, se considera que el área de dicho predio no permite explotación agropecuaria que genere los ingresos suficientes para la familia campesina, por lo tanto, en el caso en que se adelante el respectivo proceso de adjudicación, éste se realizará bajo la categoría de tierra insuficiente”. 
La Situación anterior, se contradice con lo afirmado en la parte resolutiva de los diferentes actos administrativos de adjudicación respectivamente, toda vez que en el artículo tercero la ANT ordenó: “obligaciones del adjudicatario. Quien fuere sujeto de acceso a tierra o formalización a título gratuito o parcialmente gratuito, se someterá por un término de siete (7) años contados a partir de la fecha de inscripción del acto administrativo que asigne la propiedad o uso sobre predios rurales, al cumplimiento de las siguientes obligaciones, de acuerdo al artículo 8 del Decreto Ley 902 de 2017(sic):  
1.Adelantar directamente y/o con el trabajo de su familia la explotación del bien en los términos y condiciones fijadas en el respectivo proyecto productivo, sin perjuicio de que, de forma transitoria, se emplee mano de obra extraña para complementar alguna etapa del ciclo productivo (…)”  (Subrayado y negrilla no original). 
Lo anterior, obedece a que la Dirección de Acceso a Tierras no realiza el estudio de las solicitudes, conforme al cumplimiento de los requisitos en el marco de las normas y los procesos internos, para llevar a cabo las adjudicaciones de los terrenos baldíos a los campesinos agrarios, permitiendo que se dé un uso distinto de los terrenos con vocación agrícola, (explotación económica); lo que afecta el propósito de la Reforma Agraria y Desarrollo Rural Campesina, al otorgar tierras baldías a quienes no tienen vocación agraria, ni tampoco se logre la producción agrícola para satisfacer las necesidades alimentarias de la población vulnerable (pancoger). Hallazgo administrativo con presunta incidencia disciplinaria.
Respuesta de la entidad:
Como parte de su respuesta, la Agencia Nacional de Tierras indicó:
“(…) 
Con relación a la presunta contradicción planteada sobre el incumplimiento del numeral 1 del artículo 8 del Decreto Ley 902 de 2017, en efecto, en estos predios se identificó una explotación destinada exclusivamente para uso habitacional, la cual, se considera un tipo de explotación viable como complemento a la explotación agropecuaria, como lo aduce el Acuerdo 171 de 2021, expedido por la Agencia Nacional de Tierras con fundamento en la Ley 1728 de 2014 (…) y el cual derogó el Acuerdo 14 de 1995, tan es así que, en la realidad que se evidencia en nuestro país, muchos campesinos cuentan con su vivienda en los centros poblados de los municipios y en la zona rural dispersa cuentan con predios en donde realizan sus explotaciones agropecuarias.
(…)
las adjudicaciones se realizaron bajo tierra insuficiente, por lo que, los beneficiarios pueden solicitar mediante las rutas de asignación o reconocimiento de derechos predios adicionales para explotación agropecuaria hasta alcanzar la UAF.
(…)”
Análisis de Respuesta:
Frente a los argumentos esbozados por la Agencia Nacional de Tierras, la CGR advierte, en primer lugar, que no se está objetando la facultad legal que tiene la ANT para adjudicar terrenos baldíos rurales por debajo de la UAF a los Sujetos de Ordenamiento Social de la Propiedad. 
No obstante, a la luz de la normatividad vigente , esta facultad no justifica la sustracción del cumplimiento del objeto de la Política de Ordenamiento Social de la Propiedad Rural, pues no se trata de la mera formalización y/o entrega de la tierra a estos sujetos; por el contrario, la ANT deberá velar porque este acceso a la tierra sea integral, esto es, que contribuya a garantizar la calidad de vida de los habitantes del campo permitiéndoles la explotación (así sea mínima) de la tierra, lo que no se demostró con las adjudicaciones de terrenos baldíos enlistados en la observación, puesto que, tal como se estableció de la documentación obrante en los expedientes, el uso de los predios sería exclusivamente habitacional. 
Por otro lado, respecto del argumento relacionado con las excepciones a que refiere el acuerdo 171 del 22 de julio de 2021 de la ANT, es del caso precisar que, no se encontraron documentos que permitieran determinar que por motivos del Plan Básico de Ordenamiento Territorial (PBOT), Esquema de Ordenamiento Territorial (EOT) o Plan de Ordenamiento Territorial (POT) de los municipios en los cuales se ubican los terrenos baldíos adjudicados fuera improcedente la explotación del predio así fuera mínima (pan coger). Aunado a lo anterior, la remisión que refiere el mencionado artículo 1 numeral 1 del Acuerdo ANT 171 de 2021 respecto a la titulación de hasta dos mil metros cuadrados conforme al Decreto 3313 de 1965 no aplicaría para terrenos baldíos rurales ya que esta normatividad refiere a los terrenos que constituyen la zona urbana.
Por lo anterior, se concluye que el hecho observado no fue desvirtuado por la Agencia Nacional de Tierras y se configura como hallazgo administrativo con presunta incidencia disciplinaria.</t>
    </r>
  </si>
  <si>
    <t>Información con corte al 31/10/2023</t>
  </si>
  <si>
    <r>
      <rPr>
        <b/>
        <sz val="11"/>
        <rFont val="Arial"/>
        <family val="2"/>
      </rPr>
      <t>30/10/2023.</t>
    </r>
    <r>
      <rPr>
        <sz val="11"/>
        <rFont val="Arial"/>
        <family val="2"/>
      </rPr>
      <t xml:space="preserve"> En la formulación de las acción de mejora enviada a la Oficina de Control Interno, se ha presentado error involuntario en la formulación de la fecha de cumplimento, pues quedó anotada de un día para otro y la fecha propuesta de finalización es del 31 de diciembre de 2023. La unidad de medida ha quedado como plantilla, siendo Procedimiento Actualizado. Debido a que el plan de mejoramiento ha sido suscrito con la fecha errónea, es necesario solicitar su ajuste de cumplimiento al Comité Institucional Coordinador de Control Interno – CICCI, con el fin de dar fecha en tiempos ciertos de cumplimiento.
Se anexa avance de actualización del procedimiento ACCTI-P-020.</t>
    </r>
  </si>
  <si>
    <r>
      <rPr>
        <b/>
        <sz val="11"/>
        <color theme="1"/>
        <rFont val="Arial"/>
        <family val="2"/>
      </rPr>
      <t>30/10/2023.</t>
    </r>
    <r>
      <rPr>
        <sz val="11"/>
        <color theme="1"/>
        <rFont val="Arial"/>
        <family val="2"/>
      </rPr>
      <t xml:space="preserve"> La plantilla ha sido actualizada y se anexa.</t>
    </r>
  </si>
  <si>
    <r>
      <rPr>
        <b/>
        <sz val="11"/>
        <rFont val="Arial"/>
        <family val="2"/>
      </rPr>
      <t xml:space="preserve">31/10/2023.  </t>
    </r>
    <r>
      <rPr>
        <sz val="11"/>
        <rFont val="Arial"/>
        <family val="2"/>
      </rPr>
      <t xml:space="preserve">En atención a los avances de gestión y evidencias aportadas, la acción de mejora presentó cumplimiento, toda vez que, se observó el ajuste de la plantilla de actos administrativos según lo planificado. </t>
    </r>
  </si>
  <si>
    <r>
      <rPr>
        <b/>
        <sz val="11"/>
        <rFont val="Arial"/>
        <family val="2"/>
      </rPr>
      <t xml:space="preserve">20/10/2023. </t>
    </r>
    <r>
      <rPr>
        <sz val="11"/>
        <rFont val="Arial"/>
        <family val="2"/>
      </rPr>
      <t xml:space="preserve">La acción de mejora presentó cumplimiento, dado que, se observó la solicitud GINFO-F-001 ANÁLISIS Y DISEÑO DE SOFTWARE,  Caso RF-260131-7-76979, e imágenes de creación para el módulo de étnicos. Actividad Cumplida.
</t>
    </r>
  </si>
  <si>
    <r>
      <t xml:space="preserve">31/10/2023.  </t>
    </r>
    <r>
      <rPr>
        <sz val="11"/>
        <rFont val="Arial"/>
        <family val="2"/>
      </rPr>
      <t xml:space="preserve">La Subdirección de Acceso a Tierras en Zonas Focalizadas en fase preliminar aportó la plantilla de actos administrativos la cual incluye lo siguiente "la categoría de tierra insuficiente, por lo que, mediante la ruta de reconocimiento o asignación de derechos el adjudicatario podrá solicitar tierra con el propósito de completar la UAF o bajo la categoría de tierra suficiente, debido a que el adjudicatario con el área del predio objeto de estudio completaría la UAF", así como, en cuanto al uso referencia lo siguiente "1. Adelantar directamente y/o con el trabajo de su familia la explotación del bien en los términos y condiciones fijadas en el respectivo proyecto productivo, sin perjuicio de que, de forma transitoria, se emplee mano de obra extraña para complementar alguna etapa del ciclo productivo".
En atención a los avances de gestión y evidencias aportadas, la acción de mejora presentó cumplimiento, toda vez que, se observó el ajuste de la plantilla de actos administrativos según lo planificado.
</t>
    </r>
    <r>
      <rPr>
        <b/>
        <sz val="11"/>
        <rFont val="Arial"/>
        <family val="2"/>
      </rPr>
      <t xml:space="preserve">
30/09/2023.  </t>
    </r>
    <r>
      <rPr>
        <sz val="11"/>
        <rFont val="Arial"/>
        <family val="2"/>
      </rPr>
      <t>La acción de mejora presentó incumplimiento, toda vez que, no se observó la actualización del procedimiento ACCTI-P-020 Procedimiento Único Focalizados, incluyendo las plantillas de actos administrativos de cierre por reconocimiento de derechos.   Es preciso indicar que, una vez revisado el periodo de ejecución de la acción se observó que se programó para realización en dos días.</t>
    </r>
    <r>
      <rPr>
        <b/>
        <sz val="11"/>
        <rFont val="Arial"/>
        <family val="2"/>
      </rPr>
      <t xml:space="preserve">
19/09/2023.  </t>
    </r>
    <r>
      <rPr>
        <sz val="11"/>
        <rFont val="Arial"/>
        <family val="2"/>
      </rPr>
      <t xml:space="preserve">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t>
    </r>
  </si>
  <si>
    <r>
      <rPr>
        <b/>
        <sz val="11"/>
        <rFont val="Arial"/>
        <family val="2"/>
      </rPr>
      <t xml:space="preserve">31/10/2023.  </t>
    </r>
    <r>
      <rPr>
        <sz val="11"/>
        <rFont val="Arial"/>
        <family val="2"/>
      </rPr>
      <t>La acción de mejora presentó incumplimiento, toda vez que, no se observó la actualización del procedimiento ACCTI-P-020 Procedimiento Único Focalizados.  Se recomienda adelantar las gestiones correspondientes a la eventualidad de la acción.</t>
    </r>
  </si>
  <si>
    <r>
      <rPr>
        <b/>
        <sz val="11"/>
        <rFont val="Arial"/>
        <family val="2"/>
      </rPr>
      <t xml:space="preserve">31/10/2023.  </t>
    </r>
    <r>
      <rPr>
        <sz val="11"/>
        <rFont val="Arial"/>
        <family val="2"/>
      </rPr>
      <t>La acción de mejora presentó incumplimiento, toda vez que, no se observó la actualización del procedimiento ACCTI-P-020 Procedimiento Único Focalizados y su socialización.  Se recomienda adelantar las gestiones correspondientes a la eventualidad de la acción.</t>
    </r>
  </si>
  <si>
    <r>
      <rPr>
        <b/>
        <sz val="11"/>
        <rFont val="Arial"/>
        <family val="2"/>
      </rPr>
      <t xml:space="preserve">31/10/2023.  </t>
    </r>
    <r>
      <rPr>
        <sz val="11"/>
        <rFont val="Arial"/>
        <family val="2"/>
      </rPr>
      <t xml:space="preserve">La Subdirección de Acceso a Tierras en Zonas Focalizadas en fase preliminar indicó que, en la formulación de las acción de mejora enviada a la Oficina de Control Interno, se ha presentado error involuntario en la formulación de la fecha de cumplimento, pues quedó anotada de un día para otro y la fecha propuesta de finalización es del 31 de diciembre de 2023. La unidad de medida ha quedado como plantilla, siendo Procedimiento Actualizado. Debido a que el plan de mejoramiento ha sido suscrito con la fecha errónea, es necesario solicitar su ajuste de cumplimiento al Comité Institucional Coordinador de Control Interno – CICCI, con el fin de dar fecha en tiempos ciertos de cumplimiento.
Se anexa avance de actualización del procedimiento ACCTI-P-020.
La acción de mejora presentó incumplimiento, toda vez que, no se observó la actualización del procedimiento ACCTI-P-020 Procedimiento Único Focalizados y su socialización.  Se recomienda adelantar las gestiones correspondientes a la eventualidad de la acción.
</t>
    </r>
    <r>
      <rPr>
        <b/>
        <sz val="11"/>
        <rFont val="Arial"/>
        <family val="2"/>
      </rPr>
      <t xml:space="preserve">
30/10/2023. </t>
    </r>
    <r>
      <rPr>
        <sz val="11"/>
        <rFont val="Arial"/>
        <family val="2"/>
      </rPr>
      <t xml:space="preserve"> La acción de mejora presentó incumplimiento, toda vez que, no se observó la socialización de actualización del procedimiento ACCTI-P-020 Procedimiento Único Focalizados, incluyendo las plantillas de actos administrativos de cierre por reconocimiento de derechos.   Es preciso indicar que, una vez revisado el periodo de ejecución de la acción se observó que se programó para realización en seis días, dependencia de la ejecución de la AME-740.</t>
    </r>
    <r>
      <rPr>
        <b/>
        <sz val="11"/>
        <rFont val="Arial"/>
        <family val="2"/>
      </rPr>
      <t xml:space="preserve">
19/09/2023. </t>
    </r>
    <r>
      <rPr>
        <sz val="11"/>
        <rFont val="Arial"/>
        <family val="2"/>
      </rPr>
      <t xml:space="preserve"> 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t>
    </r>
  </si>
  <si>
    <r>
      <rPr>
        <b/>
        <sz val="11"/>
        <rFont val="Arial"/>
        <family val="2"/>
      </rPr>
      <t xml:space="preserve">31/10/2023.  </t>
    </r>
    <r>
      <rPr>
        <sz val="11"/>
        <rFont val="Arial"/>
        <family val="2"/>
      </rPr>
      <t xml:space="preserve">La Subdirección de Acceso a Tierras en Zonas Focalizadas en fase preliminar indicó que, en la formulación de las acción de mejora enviada a la Oficina de Control Interno, se ha presentado error involuntario en la formulación de la fecha de cumplimento, pues quedó anotada de un día para otro y la fecha propuesta de finalización es del 31 de diciembre de 2023. La unidad de medida ha quedado como plantilla, siendo Procedimiento Actualizado. Debido a que el plan de mejoramiento ha sido suscrito con la fecha errónea, es necesario solicitar su ajuste de cumplimiento al Comité Institucional Coordinador de Control Interno – CICCI, con el fin de dar fecha en tiempos ciertos de cumplimiento.
Se anexa avance de actualización del procedimiento ACCTI-P-020.
Frente a lo enunciado, se observó borrado de actualización del ACCTI-P-020.
La acción de mejora presentó incumplimiento, toda vez que, no se observó la actualización del procedimiento ACCTI-P-020 Procedimiento Único Focalizados.  Se recomienda adelantar las gestiones correspondientes a la eventualidad de la acción.
</t>
    </r>
    <r>
      <rPr>
        <b/>
        <sz val="11"/>
        <rFont val="Arial"/>
        <family val="2"/>
      </rPr>
      <t xml:space="preserve">
30/10/2023. </t>
    </r>
    <r>
      <rPr>
        <sz val="11"/>
        <rFont val="Arial"/>
        <family val="2"/>
      </rPr>
      <t xml:space="preserve"> La acción de mejora presentó incumplimiento, toda vez que, no se observó la socialización de actualización del procedimiento ACCTI-P-020 Procedimiento Único Focalizados, incluyendo las plantillas de actos administrativos de cierre por reconocimiento de derechos.   Es preciso indicar que, una vez revisado el periodo de ejecución de la acción se observó que se programó para realización en seis días, dependencia de la ejecución de la AME-740.</t>
    </r>
    <r>
      <rPr>
        <b/>
        <sz val="11"/>
        <rFont val="Arial"/>
        <family val="2"/>
      </rPr>
      <t xml:space="preserve">
19/09/2023. </t>
    </r>
    <r>
      <rPr>
        <sz val="11"/>
        <rFont val="Arial"/>
        <family val="2"/>
      </rPr>
      <t xml:space="preserve"> La Contraloría General de la República mediante correo electrónico del 9/08/2023 allegó el informe de la auditoría de cumplimiento evaluación bienes baldíos vigencia fiscal 2022.  El plan de mejoramiento fue establecido por las dependencias técnicas encargadas y transmitido a través de SIRECI por la Oficina de Control Interno el 19/09/2023.  </t>
    </r>
  </si>
  <si>
    <r>
      <rPr>
        <b/>
        <sz val="11"/>
        <color rgb="FF000000"/>
        <rFont val="Arial"/>
        <family val="2"/>
      </rPr>
      <t xml:space="preserve">11/10/2023. </t>
    </r>
    <r>
      <rPr>
        <sz val="11"/>
        <color rgb="FF000000"/>
        <rFont val="Arial"/>
        <family val="2"/>
      </rPr>
      <t xml:space="preserve"> La acción de mejora presentó cumplimiento, en atención a lo aprobado por el Comité Institucional de Coordinación de Control Interno en cuanto a la eventualidad requerida por la Dirección de Ordenamiento Social de la Propiedad mediante memorando 202320000328513 del 13/09/2023.
Cabe señalar que, con corte al II trimestre del 2023, la Oficina de Control Interno observó el SEGUNDO (2) INFORME DE SEGUIMIENTO SEMESTRAL DEL PROCESO DE LIQUIDACIÓN DEL CONVENIO N° 653 DE 2017, SUSCRITO ENTRE LA ANT, IDEA Y VALOR+, documento en el cual se recopilan las gestiones adelantas por la Dirección en  el primer semestre del 2023 tendientes a la liquidación del convenio en mención.
No obstante, se recomienda a la supervisión que en virtud de los artículos 83 y 84 de la Ley 1474 de 2011 se articule con la Oficina Jurídica hasta llevar a cabo la liquidación del convenio.</t>
    </r>
    <r>
      <rPr>
        <b/>
        <sz val="11"/>
        <color rgb="FF000000"/>
        <rFont val="Arial"/>
        <family val="2"/>
      </rPr>
      <t xml:space="preserve">
29/09/2023.</t>
    </r>
    <r>
      <rPr>
        <sz val="11"/>
        <color indexed="8"/>
        <rFont val="Arial"/>
        <family val="2"/>
      </rPr>
      <t xml:space="preserve"> Los integrantes del Comité Institucional de Coordinación de Control Interno - CICCI en sesión  del 29/09/2023 aprobaron la solicitud de eventualidad realizada por la Dirección de Ordenamiento Social de la Propiedad a través de memorando 202320000328513 del 13/09/2023.
Cabe señalar que, en el marco al seguimiento de PM realizado por la OCI con corte al II Trimestre del 2023 la acción de mejora se encontraba en términos.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</si>
</sst>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0.0"/>
    <numFmt numFmtId="165" formatCode="0;[Red]0"/>
    <numFmt numFmtId="166" formatCode="0.0%"/>
    <numFmt numFmtId="167" formatCode="_-* #,##0.00\ &quot;€&quot;_-;\-* #,##0.00\ &quot;€&quot;_-;_-* &quot;-&quot;??\ &quot;€&quot;_-;_-@_-"/>
    <numFmt numFmtId="168" formatCode="d/mm/yyyy;@"/>
    <numFmt numFmtId="169" formatCode="yyyy/mm/dd"/>
  </numFmts>
  <fonts count="79">
    <font>
      <sz val="11"/>
      <color theme="1"/>
      <name val="Calibri"/>
      <family val="2"/>
      <scheme val="minor"/>
    </font>
    <font>
      <b/>
      <sz val="11"/>
      <color theme="1"/>
      <name val="Arial Narrow"/>
      <family val="2"/>
    </font>
    <font>
      <b/>
      <sz val="11"/>
      <name val="Arial Narrow"/>
      <family val="2"/>
    </font>
    <font>
      <sz val="11"/>
      <color theme="1"/>
      <name val="Arial Narrow"/>
      <family val="2"/>
    </font>
    <font>
      <sz val="11"/>
      <name val="Arial Narrow"/>
      <family val="2"/>
    </font>
    <font>
      <sz val="10"/>
      <color indexed="10"/>
      <name val="Arial Narrow"/>
      <family val="2"/>
    </font>
    <font>
      <sz val="11"/>
      <color indexed="8"/>
      <name val="Calibri"/>
      <family val="2"/>
      <scheme val="minor"/>
    </font>
    <font>
      <b/>
      <sz val="9"/>
      <color indexed="81"/>
      <name val="Tahoma"/>
      <family val="2"/>
    </font>
    <font>
      <sz val="9"/>
      <color indexed="81"/>
      <name val="Tahoma"/>
      <family val="2"/>
    </font>
    <font>
      <sz val="11"/>
      <color theme="1"/>
      <name val="Calibri"/>
      <family val="2"/>
      <scheme val="minor"/>
    </font>
    <font>
      <b/>
      <sz val="11"/>
      <color rgb="FF000000"/>
      <name val="Arial Narrow"/>
      <family val="2"/>
    </font>
    <font>
      <sz val="11"/>
      <color theme="9"/>
      <name val="Arial Narrow"/>
      <family val="2"/>
    </font>
    <font>
      <sz val="11"/>
      <color theme="1"/>
      <name val="Arial"/>
      <family val="2"/>
    </font>
    <font>
      <b/>
      <sz val="11"/>
      <color theme="1"/>
      <name val="Arial"/>
      <family val="2"/>
    </font>
    <font>
      <sz val="8"/>
      <name val="Calibri"/>
      <family val="2"/>
      <scheme val="minor"/>
    </font>
    <font>
      <sz val="10"/>
      <name val="Arial"/>
      <family val="2"/>
    </font>
    <font>
      <u/>
      <sz val="11"/>
      <color theme="10"/>
      <name val="Calibri"/>
      <family val="2"/>
      <scheme val="minor"/>
    </font>
    <font>
      <b/>
      <sz val="10"/>
      <name val="Arial"/>
      <family val="2"/>
    </font>
    <font>
      <sz val="10"/>
      <color theme="1"/>
      <name val="Arial"/>
      <family val="2"/>
    </font>
    <font>
      <b/>
      <sz val="10"/>
      <color theme="1"/>
      <name val="Arial"/>
      <family val="2"/>
    </font>
    <font>
      <sz val="10"/>
      <color rgb="FFFF0000"/>
      <name val="Arial"/>
      <family val="2"/>
    </font>
    <font>
      <b/>
      <sz val="13"/>
      <color theme="1"/>
      <name val="Arial"/>
      <family val="2"/>
    </font>
    <font>
      <b/>
      <sz val="11"/>
      <color rgb="FF000000"/>
      <name val="Arial"/>
      <family val="2"/>
    </font>
    <font>
      <sz val="11"/>
      <color rgb="FF000000"/>
      <name val="Arial"/>
      <family val="2"/>
    </font>
    <font>
      <b/>
      <sz val="12"/>
      <color theme="1"/>
      <name val="Arial"/>
      <family val="2"/>
    </font>
    <font>
      <sz val="12"/>
      <color theme="1"/>
      <name val="Arial"/>
      <family val="2"/>
    </font>
    <font>
      <b/>
      <sz val="20"/>
      <color theme="1"/>
      <name val="Arial"/>
      <family val="2"/>
    </font>
    <font>
      <b/>
      <sz val="20"/>
      <name val="Arial"/>
      <family val="2"/>
    </font>
    <font>
      <b/>
      <sz val="11"/>
      <name val="Arial"/>
      <family val="2"/>
    </font>
    <font>
      <b/>
      <sz val="11"/>
      <color rgb="FFFF0000"/>
      <name val="Arial"/>
      <family val="2"/>
    </font>
    <font>
      <b/>
      <sz val="14"/>
      <color rgb="FFFF0000"/>
      <name val="Arial"/>
      <family val="2"/>
    </font>
    <font>
      <sz val="11"/>
      <name val="Arial"/>
      <family val="2"/>
    </font>
    <font>
      <i/>
      <sz val="11"/>
      <name val="Arial"/>
      <family val="2"/>
    </font>
    <font>
      <sz val="11"/>
      <color indexed="8"/>
      <name val="Arial"/>
      <family val="2"/>
    </font>
    <font>
      <i/>
      <sz val="11"/>
      <color indexed="8"/>
      <name val="Arial"/>
      <family val="2"/>
    </font>
    <font>
      <b/>
      <sz val="11"/>
      <color indexed="8"/>
      <name val="Arial"/>
      <family val="2"/>
    </font>
    <font>
      <sz val="11"/>
      <color indexed="10"/>
      <name val="Arial"/>
      <family val="2"/>
    </font>
    <font>
      <i/>
      <sz val="11"/>
      <color theme="1"/>
      <name val="Arial"/>
      <family val="2"/>
    </font>
    <font>
      <u/>
      <sz val="11"/>
      <color indexed="40"/>
      <name val="Arial"/>
      <family val="2"/>
    </font>
    <font>
      <sz val="11"/>
      <color indexed="30"/>
      <name val="Arial"/>
      <family val="2"/>
    </font>
    <font>
      <sz val="11"/>
      <color rgb="FF0070C0"/>
      <name val="Arial"/>
      <family val="2"/>
    </font>
    <font>
      <sz val="11"/>
      <color theme="8"/>
      <name val="Arial"/>
      <family val="2"/>
    </font>
    <font>
      <u/>
      <sz val="11"/>
      <color theme="10"/>
      <name val="Arial"/>
      <family val="2"/>
    </font>
    <font>
      <b/>
      <u/>
      <sz val="11"/>
      <name val="Arial"/>
      <family val="2"/>
    </font>
    <font>
      <sz val="11"/>
      <color rgb="FF263238"/>
      <name val="Arial"/>
      <family val="2"/>
    </font>
    <font>
      <sz val="11"/>
      <color rgb="FFFF0000"/>
      <name val="Arial"/>
      <family val="2"/>
    </font>
    <font>
      <i/>
      <sz val="11"/>
      <color rgb="FF0070C0"/>
      <name val="Arial"/>
      <family val="2"/>
    </font>
    <font>
      <i/>
      <sz val="11"/>
      <color rgb="FF000000"/>
      <name val="Arial"/>
      <family val="2"/>
    </font>
    <font>
      <b/>
      <sz val="11"/>
      <color theme="9"/>
      <name val="Arial"/>
      <family val="2"/>
    </font>
    <font>
      <sz val="11"/>
      <color theme="9"/>
      <name val="Arial"/>
      <family val="2"/>
    </font>
    <font>
      <b/>
      <sz val="11"/>
      <color theme="5"/>
      <name val="Arial"/>
      <family val="2"/>
    </font>
    <font>
      <b/>
      <sz val="11"/>
      <color rgb="FF33CC33"/>
      <name val="Arial"/>
      <family val="2"/>
    </font>
    <font>
      <b/>
      <i/>
      <sz val="11"/>
      <color rgb="FF000000"/>
      <name val="Arial"/>
      <family val="2"/>
    </font>
    <font>
      <b/>
      <sz val="11"/>
      <color rgb="FF92D050"/>
      <name val="Arial"/>
      <family val="2"/>
    </font>
    <font>
      <sz val="11"/>
      <color rgb="FF92D050"/>
      <name val="Arial"/>
      <family val="2"/>
    </font>
    <font>
      <b/>
      <i/>
      <sz val="11"/>
      <name val="Arial"/>
      <family val="2"/>
    </font>
    <font>
      <i/>
      <sz val="9"/>
      <color theme="1"/>
      <name val="Arial"/>
      <family val="2"/>
    </font>
    <font>
      <b/>
      <i/>
      <sz val="11"/>
      <color theme="1"/>
      <name val="Arial"/>
      <family val="2"/>
    </font>
    <font>
      <b/>
      <sz val="11"/>
      <color rgb="FF0070C0"/>
      <name val="Arial"/>
      <family val="2"/>
    </font>
    <font>
      <sz val="7.7"/>
      <color theme="1"/>
      <name val="Arial"/>
      <family val="2"/>
    </font>
    <font>
      <b/>
      <u/>
      <sz val="20"/>
      <color theme="1"/>
      <name val="Arial"/>
      <family val="2"/>
    </font>
    <font>
      <b/>
      <sz val="14"/>
      <color theme="1"/>
      <name val="Arial"/>
      <family val="2"/>
    </font>
    <font>
      <b/>
      <sz val="11"/>
      <color rgb="FF70AD47"/>
      <name val="Arial"/>
      <family val="2"/>
    </font>
    <font>
      <sz val="13"/>
      <color theme="1"/>
      <name val="Arial"/>
      <family val="2"/>
    </font>
    <font>
      <b/>
      <sz val="15"/>
      <name val="Arial"/>
      <family val="2"/>
    </font>
    <font>
      <b/>
      <sz val="15"/>
      <color indexed="8"/>
      <name val="Arial"/>
      <family val="2"/>
    </font>
    <font>
      <b/>
      <sz val="15"/>
      <color rgb="FFFF0000"/>
      <name val="Arial"/>
      <family val="2"/>
    </font>
    <font>
      <sz val="15"/>
      <color theme="1"/>
      <name val="Arial"/>
      <family val="2"/>
    </font>
    <font>
      <b/>
      <sz val="10"/>
      <color theme="0"/>
      <name val="Arial"/>
      <family val="2"/>
    </font>
    <font>
      <sz val="10"/>
      <color theme="0"/>
      <name val="Arial"/>
      <family val="2"/>
    </font>
    <font>
      <sz val="10"/>
      <color indexed="8"/>
      <name val="Arial"/>
      <family val="2"/>
    </font>
    <font>
      <b/>
      <sz val="26"/>
      <color theme="1"/>
      <name val="Arial"/>
      <family val="2"/>
    </font>
    <font>
      <sz val="26"/>
      <color theme="1"/>
      <name val="Arial"/>
      <family val="2"/>
    </font>
    <font>
      <b/>
      <sz val="12"/>
      <name val="Arial"/>
      <family val="2"/>
    </font>
    <font>
      <b/>
      <sz val="11"/>
      <name val="Arial "/>
    </font>
    <font>
      <sz val="11"/>
      <name val="Arial "/>
    </font>
    <font>
      <sz val="12"/>
      <name val="Arial"/>
      <family val="2"/>
    </font>
    <font>
      <i/>
      <u/>
      <sz val="11"/>
      <name val="Arial"/>
      <family val="2"/>
    </font>
    <font>
      <sz val="11"/>
      <color rgb="FFFFFFFF"/>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s>
  <cellStyleXfs count="11">
    <xf numFmtId="0" fontId="0" fillId="0" borderId="0"/>
    <xf numFmtId="0" fontId="6" fillId="0" borderId="0"/>
    <xf numFmtId="9" fontId="9" fillId="0" borderId="0" applyFont="0" applyFill="0" applyBorder="0" applyAlignment="0" applyProtection="0"/>
    <xf numFmtId="44" fontId="9" fillId="0" borderId="0" applyFont="0" applyFill="0" applyBorder="0" applyAlignment="0" applyProtection="0"/>
    <xf numFmtId="0" fontId="16" fillId="0" borderId="0" applyNumberForma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167" fontId="15" fillId="0" borderId="0" applyFont="0" applyFill="0" applyBorder="0" applyAlignment="0" applyProtection="0"/>
    <xf numFmtId="0" fontId="15" fillId="0" borderId="0"/>
  </cellStyleXfs>
  <cellXfs count="590">
    <xf numFmtId="0" fontId="0" fillId="0" borderId="0" xfId="0"/>
    <xf numFmtId="0" fontId="12" fillId="0" borderId="1" xfId="0" applyFont="1" applyBorder="1" applyAlignment="1">
      <alignment horizontal="justify" vertical="top" wrapText="1"/>
    </xf>
    <xf numFmtId="14" fontId="15" fillId="0" borderId="1" xfId="0" applyNumberFormat="1" applyFont="1" applyBorder="1" applyAlignment="1">
      <alignment horizontal="center" vertical="top" wrapText="1"/>
    </xf>
    <xf numFmtId="0" fontId="15" fillId="0" borderId="1" xfId="0" applyFont="1" applyBorder="1" applyAlignment="1">
      <alignment horizontal="justify" vertical="top" wrapText="1"/>
    </xf>
    <xf numFmtId="0" fontId="12" fillId="0" borderId="1" xfId="0" applyFont="1" applyBorder="1" applyAlignment="1">
      <alignment vertical="top" wrapText="1"/>
    </xf>
    <xf numFmtId="0" fontId="18" fillId="0" borderId="1" xfId="0" applyFont="1" applyBorder="1" applyAlignment="1" applyProtection="1">
      <alignment horizontal="justify" vertical="top" wrapText="1"/>
      <protection locked="0"/>
    </xf>
    <xf numFmtId="0" fontId="12" fillId="0" borderId="0" xfId="0" applyFont="1"/>
    <xf numFmtId="0" fontId="13" fillId="3" borderId="1" xfId="0" applyFont="1" applyFill="1" applyBorder="1" applyAlignment="1">
      <alignment horizontal="center" vertical="center" wrapText="1"/>
    </xf>
    <xf numFmtId="0" fontId="12" fillId="0" borderId="0" xfId="0" applyFont="1" applyAlignment="1">
      <alignment wrapText="1"/>
    </xf>
    <xf numFmtId="0" fontId="13" fillId="0" borderId="1" xfId="0" applyFont="1" applyBorder="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25" fillId="0" borderId="0" xfId="0" applyFont="1" applyAlignment="1">
      <alignment vertical="center"/>
    </xf>
    <xf numFmtId="0" fontId="12" fillId="0" borderId="1" xfId="0" applyFont="1" applyBorder="1" applyAlignment="1">
      <alignment horizontal="left" vertical="top" wrapText="1"/>
    </xf>
    <xf numFmtId="0" fontId="12" fillId="3" borderId="0" xfId="0" applyFont="1" applyFill="1" applyAlignment="1">
      <alignment vertical="center"/>
    </xf>
    <xf numFmtId="0" fontId="12" fillId="3" borderId="0" xfId="0" applyFont="1" applyFill="1" applyAlignment="1">
      <alignment horizontal="center"/>
    </xf>
    <xf numFmtId="0" fontId="13"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0" applyFont="1" applyAlignment="1">
      <alignment horizontal="center"/>
    </xf>
    <xf numFmtId="0" fontId="31" fillId="0" borderId="1" xfId="0" applyFont="1" applyBorder="1" applyAlignment="1">
      <alignment horizontal="center" vertical="top"/>
    </xf>
    <xf numFmtId="0" fontId="28" fillId="0" borderId="1" xfId="0" applyFont="1" applyBorder="1" applyAlignment="1">
      <alignment horizontal="center" vertical="top"/>
    </xf>
    <xf numFmtId="0" fontId="31" fillId="0" borderId="1" xfId="0" applyFont="1" applyBorder="1" applyAlignment="1">
      <alignment horizontal="center" vertical="top" wrapText="1"/>
    </xf>
    <xf numFmtId="14" fontId="31" fillId="0" borderId="1" xfId="0" applyNumberFormat="1" applyFont="1" applyBorder="1" applyAlignment="1">
      <alignment horizontal="center" vertical="top" wrapText="1"/>
    </xf>
    <xf numFmtId="0" fontId="31" fillId="0" borderId="1" xfId="0" applyFont="1" applyBorder="1" applyAlignment="1">
      <alignment horizontal="left" vertical="top" wrapText="1"/>
    </xf>
    <xf numFmtId="0" fontId="28" fillId="0" borderId="1" xfId="0" applyFont="1" applyBorder="1" applyAlignment="1">
      <alignment horizontal="center" vertical="top" wrapText="1"/>
    </xf>
    <xf numFmtId="0" fontId="31" fillId="0" borderId="1" xfId="0" applyFont="1" applyBorder="1" applyAlignment="1">
      <alignment horizontal="justify" vertical="top" wrapText="1"/>
    </xf>
    <xf numFmtId="1" fontId="12" fillId="0" borderId="1" xfId="0" applyNumberFormat="1" applyFont="1" applyBorder="1" applyAlignment="1" applyProtection="1">
      <alignment horizontal="center" vertical="top"/>
      <protection locked="0"/>
    </xf>
    <xf numFmtId="1" fontId="12" fillId="7" borderId="1" xfId="0" applyNumberFormat="1" applyFont="1" applyFill="1" applyBorder="1" applyAlignment="1" applyProtection="1">
      <alignment horizontal="center" vertical="top"/>
      <protection locked="0"/>
    </xf>
    <xf numFmtId="14" fontId="31" fillId="2" borderId="1" xfId="0" applyNumberFormat="1" applyFont="1" applyFill="1" applyBorder="1" applyAlignment="1">
      <alignment horizontal="justify" vertical="top" wrapText="1"/>
    </xf>
    <xf numFmtId="0" fontId="12" fillId="2" borderId="1" xfId="0" applyFont="1" applyFill="1" applyBorder="1" applyAlignment="1">
      <alignment vertical="top" wrapText="1"/>
    </xf>
    <xf numFmtId="49" fontId="28" fillId="0" borderId="1" xfId="0" applyNumberFormat="1" applyFont="1" applyBorder="1" applyAlignment="1">
      <alignment horizontal="justify" vertical="top" wrapText="1"/>
    </xf>
    <xf numFmtId="0" fontId="31" fillId="0" borderId="1" xfId="0" applyFont="1" applyBorder="1" applyAlignment="1">
      <alignment vertical="top" wrapText="1"/>
    </xf>
    <xf numFmtId="49" fontId="31" fillId="0" borderId="1" xfId="0" applyNumberFormat="1" applyFont="1" applyBorder="1" applyAlignment="1">
      <alignment horizontal="justify" vertical="top" wrapText="1"/>
    </xf>
    <xf numFmtId="0" fontId="31" fillId="0" borderId="1" xfId="0" applyFont="1" applyBorder="1" applyAlignment="1">
      <alignment vertical="top"/>
    </xf>
    <xf numFmtId="14" fontId="31" fillId="0" borderId="1" xfId="0" applyNumberFormat="1" applyFont="1" applyBorder="1" applyAlignment="1">
      <alignment horizontal="center" vertical="top"/>
    </xf>
    <xf numFmtId="0" fontId="31" fillId="0" borderId="0" xfId="0" applyFont="1" applyAlignment="1">
      <alignment vertical="top"/>
    </xf>
    <xf numFmtId="0" fontId="31" fillId="2" borderId="1" xfId="0" applyFont="1" applyFill="1" applyBorder="1" applyAlignment="1">
      <alignment horizontal="left" vertical="top" wrapText="1"/>
    </xf>
    <xf numFmtId="14" fontId="31" fillId="2" borderId="1" xfId="0" applyNumberFormat="1" applyFont="1" applyFill="1" applyBorder="1" applyAlignment="1">
      <alignment horizontal="center" vertical="top" wrapText="1"/>
    </xf>
    <xf numFmtId="0" fontId="31" fillId="0" borderId="1" xfId="0" applyFont="1" applyBorder="1" applyAlignment="1">
      <alignment horizontal="justify" vertical="top"/>
    </xf>
    <xf numFmtId="0" fontId="28" fillId="2" borderId="1" xfId="0" applyFont="1" applyFill="1" applyBorder="1" applyAlignment="1">
      <alignment horizontal="center" vertical="top" wrapText="1"/>
    </xf>
    <xf numFmtId="0" fontId="31" fillId="2" borderId="1" xfId="0" applyFont="1" applyFill="1" applyBorder="1" applyAlignment="1">
      <alignment vertical="top" wrapText="1"/>
    </xf>
    <xf numFmtId="0" fontId="31" fillId="2" borderId="1" xfId="0" applyFont="1" applyFill="1" applyBorder="1" applyAlignment="1">
      <alignment horizontal="justify" vertical="top" wrapText="1"/>
    </xf>
    <xf numFmtId="14" fontId="31" fillId="2" borderId="1" xfId="0" applyNumberFormat="1" applyFont="1" applyFill="1" applyBorder="1" applyAlignment="1">
      <alignment vertical="top" wrapText="1"/>
    </xf>
    <xf numFmtId="14" fontId="31" fillId="0" borderId="1" xfId="0" applyNumberFormat="1" applyFont="1" applyBorder="1" applyAlignment="1">
      <alignment horizontal="left" vertical="top" wrapText="1"/>
    </xf>
    <xf numFmtId="14" fontId="31" fillId="2" borderId="1" xfId="0" applyNumberFormat="1" applyFont="1" applyFill="1" applyBorder="1" applyAlignment="1">
      <alignment horizontal="center" vertical="top"/>
    </xf>
    <xf numFmtId="0" fontId="12" fillId="0" borderId="1" xfId="0" applyFont="1" applyBorder="1" applyAlignment="1">
      <alignment vertical="top"/>
    </xf>
    <xf numFmtId="0" fontId="12" fillId="0" borderId="0" xfId="0" applyFont="1" applyAlignment="1">
      <alignment vertical="top"/>
    </xf>
    <xf numFmtId="14" fontId="31" fillId="2" borderId="2" xfId="0" applyNumberFormat="1" applyFont="1" applyFill="1" applyBorder="1" applyAlignment="1">
      <alignment horizontal="center" vertical="top" wrapText="1"/>
    </xf>
    <xf numFmtId="0" fontId="31" fillId="2" borderId="1" xfId="0" applyFont="1" applyFill="1" applyBorder="1" applyAlignment="1">
      <alignment horizontal="justify" vertical="top"/>
    </xf>
    <xf numFmtId="0" fontId="33" fillId="0" borderId="1" xfId="0" applyFont="1" applyBorder="1" applyAlignment="1">
      <alignment horizontal="justify" vertical="top" wrapText="1"/>
    </xf>
    <xf numFmtId="0" fontId="28" fillId="0" borderId="1" xfId="0" applyFont="1" applyBorder="1" applyAlignment="1">
      <alignment vertical="top" wrapText="1"/>
    </xf>
    <xf numFmtId="0" fontId="33" fillId="2" borderId="1" xfId="0" applyFont="1" applyFill="1" applyBorder="1" applyAlignment="1">
      <alignment horizontal="justify" vertical="top" wrapText="1"/>
    </xf>
    <xf numFmtId="14" fontId="31" fillId="0" borderId="1" xfId="0" applyNumberFormat="1" applyFont="1" applyBorder="1" applyAlignment="1">
      <alignment horizontal="justify" vertical="top"/>
    </xf>
    <xf numFmtId="0" fontId="13" fillId="0" borderId="1" xfId="0" applyFont="1" applyBorder="1" applyAlignment="1">
      <alignment horizontal="center" vertical="top" wrapText="1"/>
    </xf>
    <xf numFmtId="14" fontId="31" fillId="0" borderId="1" xfId="0" applyNumberFormat="1" applyFont="1" applyBorder="1" applyAlignment="1">
      <alignment horizontal="justify" vertical="top" wrapText="1"/>
    </xf>
    <xf numFmtId="0" fontId="12" fillId="2" borderId="1" xfId="0" applyFont="1" applyFill="1" applyBorder="1" applyAlignment="1">
      <alignment horizontal="justify" vertical="top" wrapText="1"/>
    </xf>
    <xf numFmtId="0" fontId="33" fillId="0" borderId="1" xfId="0" applyFont="1" applyBorder="1" applyAlignment="1">
      <alignment horizontal="left" vertical="top" wrapText="1"/>
    </xf>
    <xf numFmtId="1" fontId="12" fillId="0" borderId="1" xfId="0" applyNumberFormat="1" applyFont="1" applyBorder="1" applyAlignment="1">
      <alignment horizontal="justify" vertical="top" wrapText="1"/>
    </xf>
    <xf numFmtId="0" fontId="23" fillId="0" borderId="1" xfId="0" applyFont="1" applyBorder="1" applyAlignment="1">
      <alignment vertical="top" wrapText="1"/>
    </xf>
    <xf numFmtId="0" fontId="23" fillId="0" borderId="1" xfId="0" applyFont="1" applyBorder="1" applyAlignment="1">
      <alignment horizontal="left" vertical="top" wrapText="1"/>
    </xf>
    <xf numFmtId="14" fontId="23" fillId="0" borderId="1" xfId="0" applyNumberFormat="1" applyFont="1" applyBorder="1" applyAlignment="1">
      <alignment horizontal="center" vertical="top" wrapText="1"/>
    </xf>
    <xf numFmtId="9" fontId="31" fillId="0" borderId="1" xfId="0" applyNumberFormat="1" applyFont="1" applyBorder="1" applyAlignment="1" applyProtection="1">
      <alignment horizontal="justify" vertical="top" wrapText="1"/>
      <protection locked="0"/>
    </xf>
    <xf numFmtId="14" fontId="31" fillId="0" borderId="1" xfId="0" applyNumberFormat="1" applyFont="1" applyBorder="1" applyAlignment="1" applyProtection="1">
      <alignment horizontal="justify" vertical="top" wrapText="1"/>
      <protection locked="0"/>
    </xf>
    <xf numFmtId="0" fontId="31" fillId="0" borderId="1" xfId="0" applyFont="1" applyBorder="1" applyAlignment="1" applyProtection="1">
      <alignment horizontal="justify" vertical="top" wrapText="1"/>
      <protection locked="0"/>
    </xf>
    <xf numFmtId="0" fontId="31" fillId="0" borderId="1" xfId="0" applyFont="1" applyBorder="1" applyAlignment="1" applyProtection="1">
      <alignment vertical="top" wrapText="1"/>
      <protection locked="0"/>
    </xf>
    <xf numFmtId="0" fontId="12" fillId="2" borderId="1" xfId="0" applyFont="1" applyFill="1" applyBorder="1" applyAlignment="1">
      <alignment horizontal="left" vertical="top" wrapText="1"/>
    </xf>
    <xf numFmtId="0" fontId="12" fillId="0" borderId="1" xfId="0" applyFont="1" applyBorder="1" applyAlignment="1" applyProtection="1">
      <alignment horizontal="justify" vertical="top" wrapText="1"/>
      <protection locked="0"/>
    </xf>
    <xf numFmtId="0" fontId="12" fillId="2" borderId="1" xfId="0" applyFont="1" applyFill="1" applyBorder="1" applyAlignment="1" applyProtection="1">
      <alignment horizontal="justify" vertical="top" wrapText="1"/>
      <protection locked="0"/>
    </xf>
    <xf numFmtId="0" fontId="12" fillId="0" borderId="1" xfId="0" applyFont="1" applyBorder="1" applyAlignment="1">
      <alignment horizontal="left" vertical="top"/>
    </xf>
    <xf numFmtId="14" fontId="12" fillId="0" borderId="1" xfId="0" applyNumberFormat="1" applyFont="1" applyBorder="1" applyAlignment="1">
      <alignment horizontal="center" vertical="top" wrapText="1"/>
    </xf>
    <xf numFmtId="14" fontId="12" fillId="0" borderId="1" xfId="0" applyNumberFormat="1" applyFont="1" applyBorder="1" applyAlignment="1">
      <alignment horizontal="justify" vertical="top" wrapText="1"/>
    </xf>
    <xf numFmtId="49" fontId="33" fillId="0" borderId="1" xfId="0" applyNumberFormat="1" applyFont="1" applyBorder="1" applyAlignment="1">
      <alignment horizontal="justify" vertical="top" wrapText="1"/>
    </xf>
    <xf numFmtId="0" fontId="12" fillId="2" borderId="1" xfId="0" applyFont="1" applyFill="1" applyBorder="1" applyAlignment="1">
      <alignment horizontal="justify" vertical="top"/>
    </xf>
    <xf numFmtId="0" fontId="12" fillId="0" borderId="1" xfId="0" applyFont="1" applyBorder="1" applyAlignment="1">
      <alignment horizontal="justify" vertical="top"/>
    </xf>
    <xf numFmtId="0" fontId="13" fillId="0" borderId="1" xfId="0" applyFont="1" applyBorder="1" applyAlignment="1">
      <alignment horizontal="left" vertical="top" wrapText="1"/>
    </xf>
    <xf numFmtId="0" fontId="13" fillId="0" borderId="1" xfId="0" applyFont="1" applyBorder="1" applyAlignment="1">
      <alignment horizontal="justify" vertical="top" wrapText="1"/>
    </xf>
    <xf numFmtId="0" fontId="33" fillId="0" borderId="1" xfId="0" applyFont="1" applyBorder="1" applyAlignment="1">
      <alignment horizontal="justify" vertical="top"/>
    </xf>
    <xf numFmtId="14" fontId="12" fillId="0" borderId="1" xfId="0" applyNumberFormat="1" applyFont="1" applyBorder="1" applyAlignment="1">
      <alignment horizontal="center" vertical="top"/>
    </xf>
    <xf numFmtId="14" fontId="12" fillId="11" borderId="1" xfId="0" applyNumberFormat="1" applyFont="1" applyFill="1" applyBorder="1" applyAlignment="1">
      <alignment horizontal="center" vertical="top"/>
    </xf>
    <xf numFmtId="14" fontId="31" fillId="11" borderId="1" xfId="0" applyNumberFormat="1" applyFont="1" applyFill="1" applyBorder="1" applyAlignment="1">
      <alignment horizontal="center" vertical="top"/>
    </xf>
    <xf numFmtId="0" fontId="31" fillId="7" borderId="1" xfId="0" applyFont="1" applyFill="1" applyBorder="1" applyAlignment="1">
      <alignment horizontal="center" vertical="top" wrapText="1"/>
    </xf>
    <xf numFmtId="0" fontId="12" fillId="0" borderId="1" xfId="0" applyFont="1" applyBorder="1" applyAlignment="1">
      <alignment horizontal="center" vertical="top"/>
    </xf>
    <xf numFmtId="0" fontId="12" fillId="7" borderId="1" xfId="0" applyFont="1" applyFill="1" applyBorder="1" applyAlignment="1">
      <alignment horizontal="center" vertical="top"/>
    </xf>
    <xf numFmtId="0" fontId="13" fillId="0" borderId="1" xfId="0" applyFont="1" applyBorder="1" applyAlignment="1">
      <alignment horizontal="center" vertical="top"/>
    </xf>
    <xf numFmtId="0" fontId="31" fillId="7" borderId="1" xfId="0" applyFont="1" applyFill="1" applyBorder="1" applyAlignment="1">
      <alignment horizontal="center" vertical="top"/>
    </xf>
    <xf numFmtId="0" fontId="28" fillId="0" borderId="1" xfId="0" applyFont="1" applyBorder="1" applyAlignment="1">
      <alignment horizontal="justify" vertical="top" wrapText="1"/>
    </xf>
    <xf numFmtId="0" fontId="12" fillId="0" borderId="1" xfId="0" applyFont="1" applyBorder="1" applyAlignment="1">
      <alignment horizontal="center" vertical="top" wrapText="1"/>
    </xf>
    <xf numFmtId="0" fontId="31" fillId="8" borderId="1" xfId="0" applyFont="1" applyFill="1" applyBorder="1" applyAlignment="1">
      <alignment horizontal="center" vertical="top"/>
    </xf>
    <xf numFmtId="0" fontId="31" fillId="5" borderId="1" xfId="0" applyFont="1" applyFill="1" applyBorder="1" applyAlignment="1">
      <alignment horizontal="center" vertical="top"/>
    </xf>
    <xf numFmtId="0" fontId="31" fillId="6" borderId="1" xfId="0" applyFont="1" applyFill="1" applyBorder="1" applyAlignment="1">
      <alignment horizontal="center" vertical="top"/>
    </xf>
    <xf numFmtId="14" fontId="31" fillId="0" borderId="1" xfId="0" applyNumberFormat="1" applyFont="1" applyBorder="1" applyAlignment="1" applyProtection="1">
      <alignment horizontal="center" vertical="top" wrapText="1"/>
      <protection locked="0"/>
    </xf>
    <xf numFmtId="14" fontId="12" fillId="0" borderId="1" xfId="0" applyNumberFormat="1" applyFont="1" applyBorder="1" applyAlignment="1">
      <alignment horizontal="left" vertical="top" wrapText="1"/>
    </xf>
    <xf numFmtId="9" fontId="31" fillId="0" borderId="1" xfId="0" applyNumberFormat="1" applyFont="1" applyBorder="1" applyAlignment="1">
      <alignment horizontal="center" vertical="top" wrapText="1"/>
    </xf>
    <xf numFmtId="9" fontId="31" fillId="7" borderId="1" xfId="0" applyNumberFormat="1" applyFont="1" applyFill="1" applyBorder="1" applyAlignment="1">
      <alignment horizontal="center" vertical="top"/>
    </xf>
    <xf numFmtId="1" fontId="31" fillId="0" borderId="1" xfId="0" applyNumberFormat="1" applyFont="1" applyBorder="1" applyAlignment="1">
      <alignment horizontal="center" vertical="top" wrapText="1"/>
    </xf>
    <xf numFmtId="0" fontId="12" fillId="0" borderId="1" xfId="0" applyFont="1" applyBorder="1" applyAlignment="1">
      <alignment horizontal="center"/>
    </xf>
    <xf numFmtId="0" fontId="12" fillId="0" borderId="1" xfId="0" applyFont="1" applyBorder="1"/>
    <xf numFmtId="1" fontId="31" fillId="0" borderId="1" xfId="0" applyNumberFormat="1" applyFont="1" applyBorder="1" applyAlignment="1">
      <alignment horizontal="center" vertical="top"/>
    </xf>
    <xf numFmtId="0" fontId="12" fillId="0" borderId="0" xfId="0" applyFont="1" applyAlignment="1">
      <alignment horizontal="left"/>
    </xf>
    <xf numFmtId="0" fontId="13" fillId="0" borderId="0" xfId="0" applyFont="1" applyAlignment="1">
      <alignment horizontal="center" vertical="top"/>
    </xf>
    <xf numFmtId="0" fontId="28" fillId="0" borderId="0" xfId="0" applyFont="1" applyAlignment="1">
      <alignment horizontal="center"/>
    </xf>
    <xf numFmtId="0" fontId="12" fillId="0" borderId="0" xfId="0" applyFont="1" applyAlignment="1">
      <alignment horizontal="justify"/>
    </xf>
    <xf numFmtId="0" fontId="13" fillId="0" borderId="0" xfId="0" applyFont="1" applyAlignment="1">
      <alignment vertical="center"/>
    </xf>
    <xf numFmtId="0" fontId="13" fillId="0" borderId="0" xfId="0" applyFont="1" applyAlignment="1">
      <alignment horizontal="center"/>
    </xf>
    <xf numFmtId="0" fontId="31" fillId="0" borderId="0" xfId="0" applyFont="1" applyAlignment="1">
      <alignment horizontal="center"/>
    </xf>
    <xf numFmtId="0" fontId="12" fillId="2" borderId="0" xfId="0" applyFont="1" applyFill="1"/>
    <xf numFmtId="0" fontId="23" fillId="0" borderId="1" xfId="0" applyFont="1" applyBorder="1" applyAlignment="1">
      <alignment horizontal="justify" vertical="top"/>
    </xf>
    <xf numFmtId="0" fontId="23" fillId="2" borderId="1" xfId="0" applyFont="1" applyFill="1" applyBorder="1" applyAlignment="1">
      <alignment horizontal="center" vertical="top" wrapText="1"/>
    </xf>
    <xf numFmtId="1" fontId="31" fillId="0" borderId="1" xfId="0" applyNumberFormat="1" applyFont="1" applyBorder="1" applyAlignment="1" applyProtection="1">
      <alignment horizontal="center" vertical="top"/>
      <protection locked="0"/>
    </xf>
    <xf numFmtId="9" fontId="31" fillId="8" borderId="1" xfId="0" applyNumberFormat="1" applyFont="1" applyFill="1" applyBorder="1" applyAlignment="1">
      <alignment horizontal="center" vertical="top"/>
    </xf>
    <xf numFmtId="0" fontId="23" fillId="0" borderId="1" xfId="0" applyFont="1" applyBorder="1" applyAlignment="1">
      <alignment horizontal="center" vertical="top" wrapText="1"/>
    </xf>
    <xf numFmtId="0" fontId="28" fillId="5" borderId="1" xfId="0" applyFont="1" applyFill="1" applyBorder="1" applyAlignment="1">
      <alignment horizontal="center" vertical="center" wrapText="1"/>
    </xf>
    <xf numFmtId="0" fontId="28" fillId="2" borderId="1" xfId="0" applyFont="1" applyFill="1" applyBorder="1" applyAlignment="1" applyProtection="1">
      <alignment horizontal="center" vertical="top"/>
      <protection locked="0"/>
    </xf>
    <xf numFmtId="3" fontId="12" fillId="7" borderId="1" xfId="0" applyNumberFormat="1" applyFont="1" applyFill="1" applyBorder="1" applyAlignment="1">
      <alignment horizontal="center" vertical="top"/>
    </xf>
    <xf numFmtId="3" fontId="31" fillId="7" borderId="1" xfId="0" applyNumberFormat="1" applyFont="1" applyFill="1" applyBorder="1" applyAlignment="1">
      <alignment horizontal="center" vertical="top"/>
    </xf>
    <xf numFmtId="0" fontId="23" fillId="0" borderId="1" xfId="0" applyFont="1" applyBorder="1" applyAlignment="1">
      <alignment horizontal="justify" vertical="top" wrapText="1"/>
    </xf>
    <xf numFmtId="0" fontId="23" fillId="7" borderId="1" xfId="0" applyFont="1" applyFill="1" applyBorder="1" applyAlignment="1">
      <alignment horizontal="center" vertical="top" wrapText="1"/>
    </xf>
    <xf numFmtId="0" fontId="12" fillId="4" borderId="1" xfId="0" applyFont="1" applyFill="1" applyBorder="1" applyAlignment="1" applyProtection="1">
      <alignment vertical="top" wrapText="1"/>
      <protection locked="0"/>
    </xf>
    <xf numFmtId="0" fontId="31" fillId="0" borderId="1" xfId="0" applyFont="1" applyBorder="1" applyAlignment="1" applyProtection="1">
      <alignment horizontal="justify" vertical="top"/>
      <protection locked="0"/>
    </xf>
    <xf numFmtId="0" fontId="12" fillId="4" borderId="1" xfId="0" applyFont="1" applyFill="1" applyBorder="1" applyAlignment="1" applyProtection="1">
      <alignment horizontal="justify" vertical="top" wrapText="1"/>
      <protection locked="0"/>
    </xf>
    <xf numFmtId="0" fontId="12" fillId="0" borderId="1" xfId="0" quotePrefix="1" applyFont="1" applyBorder="1" applyAlignment="1">
      <alignment horizontal="justify" vertical="top" wrapText="1"/>
    </xf>
    <xf numFmtId="0" fontId="23" fillId="0" borderId="1" xfId="0" applyFont="1" applyBorder="1" applyAlignment="1">
      <alignment horizontal="center" vertical="top"/>
    </xf>
    <xf numFmtId="0" fontId="45" fillId="0" borderId="1" xfId="0" applyFont="1" applyBorder="1" applyAlignment="1">
      <alignment horizontal="left" vertical="top" wrapText="1"/>
    </xf>
    <xf numFmtId="0" fontId="12" fillId="0" borderId="1" xfId="0" applyFont="1" applyBorder="1" applyAlignment="1" applyProtection="1">
      <alignment horizontal="left" vertical="top" wrapText="1"/>
      <protection locked="0"/>
    </xf>
    <xf numFmtId="0" fontId="33" fillId="0" borderId="1" xfId="1" applyFont="1" applyBorder="1" applyAlignment="1">
      <alignment horizontal="left" vertical="top" wrapText="1"/>
    </xf>
    <xf numFmtId="1" fontId="12" fillId="8" borderId="1" xfId="0" applyNumberFormat="1" applyFont="1" applyFill="1" applyBorder="1" applyAlignment="1">
      <alignment horizontal="center" vertical="top"/>
    </xf>
    <xf numFmtId="0" fontId="35" fillId="0" borderId="1" xfId="0" applyFont="1" applyBorder="1" applyAlignment="1">
      <alignment horizontal="justify" vertical="top" wrapText="1"/>
    </xf>
    <xf numFmtId="0" fontId="12" fillId="0" borderId="1" xfId="1" applyFont="1" applyBorder="1" applyAlignment="1">
      <alignment horizontal="left" vertical="top" wrapText="1"/>
    </xf>
    <xf numFmtId="164" fontId="12" fillId="8" borderId="1" xfId="0" applyNumberFormat="1" applyFont="1" applyFill="1" applyBorder="1" applyAlignment="1">
      <alignment horizontal="center" vertical="top"/>
    </xf>
    <xf numFmtId="3" fontId="12" fillId="8" borderId="1" xfId="0" applyNumberFormat="1" applyFont="1" applyFill="1" applyBorder="1" applyAlignment="1">
      <alignment horizontal="center" vertical="top"/>
    </xf>
    <xf numFmtId="0" fontId="35" fillId="0" borderId="1" xfId="0" applyFont="1" applyBorder="1" applyAlignment="1" applyProtection="1">
      <alignment horizontal="justify" vertical="top" wrapText="1"/>
      <protection locked="0"/>
    </xf>
    <xf numFmtId="0" fontId="33" fillId="0" borderId="1" xfId="0" applyFont="1" applyBorder="1" applyAlignment="1" applyProtection="1">
      <alignment horizontal="justify" vertical="top" wrapText="1"/>
      <protection locked="0"/>
    </xf>
    <xf numFmtId="0" fontId="50" fillId="0" borderId="1" xfId="0" applyFont="1" applyBorder="1" applyAlignment="1">
      <alignment horizontal="justify" vertical="top" wrapText="1"/>
    </xf>
    <xf numFmtId="14" fontId="23" fillId="0" borderId="1" xfId="0" applyNumberFormat="1" applyFont="1" applyBorder="1" applyAlignment="1">
      <alignment horizontal="justify" vertical="top" wrapText="1"/>
    </xf>
    <xf numFmtId="3" fontId="31" fillId="8" borderId="1" xfId="0" applyNumberFormat="1" applyFont="1" applyFill="1" applyBorder="1" applyAlignment="1">
      <alignment horizontal="center" vertical="top"/>
    </xf>
    <xf numFmtId="0" fontId="31" fillId="2" borderId="1" xfId="0" applyFont="1" applyFill="1" applyBorder="1" applyAlignment="1">
      <alignment horizontal="center" vertical="top" wrapText="1"/>
    </xf>
    <xf numFmtId="14" fontId="12" fillId="2" borderId="1" xfId="0" applyNumberFormat="1" applyFont="1" applyFill="1" applyBorder="1" applyAlignment="1">
      <alignment horizontal="justify" vertical="top" wrapText="1"/>
    </xf>
    <xf numFmtId="14" fontId="13" fillId="0" borderId="1" xfId="0" applyNumberFormat="1" applyFont="1" applyBorder="1" applyAlignment="1">
      <alignment horizontal="justify" vertical="top" wrapText="1"/>
    </xf>
    <xf numFmtId="0" fontId="12" fillId="0" borderId="0" xfId="0" applyFont="1" applyAlignment="1">
      <alignment horizontal="center" vertical="top"/>
    </xf>
    <xf numFmtId="0" fontId="12" fillId="0" borderId="1" xfId="0" applyFont="1" applyBorder="1" applyAlignment="1" applyProtection="1">
      <alignment horizontal="center" vertical="top" wrapText="1"/>
      <protection locked="0"/>
    </xf>
    <xf numFmtId="0" fontId="45" fillId="0" borderId="1" xfId="0" applyFont="1" applyBorder="1" applyAlignment="1">
      <alignment horizontal="justify" vertical="top" wrapText="1"/>
    </xf>
    <xf numFmtId="0" fontId="31" fillId="0" borderId="1" xfId="0" applyFont="1" applyBorder="1" applyAlignment="1" applyProtection="1">
      <alignment horizontal="center" vertical="top" wrapText="1"/>
      <protection locked="0"/>
    </xf>
    <xf numFmtId="0" fontId="31" fillId="2" borderId="1" xfId="0" applyFont="1" applyFill="1" applyBorder="1" applyAlignment="1" applyProtection="1">
      <alignment horizontal="justify" vertical="top" wrapText="1"/>
      <protection locked="0"/>
    </xf>
    <xf numFmtId="0" fontId="31" fillId="2" borderId="1" xfId="0" applyFont="1" applyFill="1" applyBorder="1" applyAlignment="1" applyProtection="1">
      <alignment horizontal="left" vertical="top" wrapText="1"/>
      <protection locked="0"/>
    </xf>
    <xf numFmtId="9" fontId="31" fillId="2" borderId="1" xfId="0" applyNumberFormat="1" applyFont="1" applyFill="1" applyBorder="1" applyAlignment="1" applyProtection="1">
      <alignment horizontal="center" vertical="top" wrapText="1"/>
      <protection locked="0"/>
    </xf>
    <xf numFmtId="9" fontId="31" fillId="7" borderId="1" xfId="2" applyFont="1" applyFill="1" applyBorder="1" applyAlignment="1" applyProtection="1">
      <alignment horizontal="center" vertical="top"/>
    </xf>
    <xf numFmtId="1" fontId="12" fillId="0" borderId="1" xfId="0" applyNumberFormat="1" applyFont="1" applyBorder="1" applyAlignment="1" applyProtection="1">
      <alignment horizontal="center" vertical="top" wrapText="1"/>
      <protection locked="0"/>
    </xf>
    <xf numFmtId="0" fontId="31" fillId="0" borderId="1" xfId="0" applyFont="1" applyBorder="1" applyAlignment="1" applyProtection="1">
      <alignment horizontal="left" vertical="top" wrapText="1"/>
      <protection locked="0"/>
    </xf>
    <xf numFmtId="1" fontId="31" fillId="0" borderId="1" xfId="0" applyNumberFormat="1" applyFont="1" applyBorder="1" applyAlignment="1" applyProtection="1">
      <alignment horizontal="center" vertical="top" wrapText="1"/>
      <protection locked="0"/>
    </xf>
    <xf numFmtId="0" fontId="31" fillId="2" borderId="1" xfId="0" applyFont="1" applyFill="1" applyBorder="1" applyAlignment="1" applyProtection="1">
      <alignment horizontal="center" vertical="top" wrapText="1"/>
      <protection locked="0"/>
    </xf>
    <xf numFmtId="0" fontId="22" fillId="0" borderId="1" xfId="0" applyFont="1" applyBorder="1" applyAlignment="1">
      <alignment horizontal="justify" vertical="top" wrapText="1"/>
    </xf>
    <xf numFmtId="0" fontId="31" fillId="2" borderId="1" xfId="0" applyFont="1" applyFill="1" applyBorder="1" applyAlignment="1">
      <alignment horizontal="center" vertical="top"/>
    </xf>
    <xf numFmtId="0" fontId="12" fillId="2" borderId="1" xfId="0" applyFont="1" applyFill="1" applyBorder="1" applyAlignment="1">
      <alignment horizontal="center" vertical="top"/>
    </xf>
    <xf numFmtId="0" fontId="53" fillId="0" borderId="1" xfId="0" applyFont="1" applyBorder="1" applyAlignment="1">
      <alignment horizontal="justify" vertical="top" wrapText="1"/>
    </xf>
    <xf numFmtId="0" fontId="35" fillId="0" borderId="1" xfId="0" applyFont="1" applyBorder="1" applyAlignment="1" applyProtection="1">
      <alignment horizontal="center" vertical="top" wrapText="1"/>
      <protection locked="0"/>
    </xf>
    <xf numFmtId="0" fontId="12" fillId="0" borderId="1" xfId="0" applyFont="1" applyBorder="1" applyAlignment="1" applyProtection="1">
      <alignment vertical="top" wrapText="1"/>
      <protection locked="0"/>
    </xf>
    <xf numFmtId="0" fontId="28" fillId="0" borderId="1" xfId="0" applyFont="1" applyBorder="1" applyAlignment="1" applyProtection="1">
      <alignment horizontal="center" vertical="top" wrapText="1"/>
      <protection locked="0"/>
    </xf>
    <xf numFmtId="0" fontId="12" fillId="0" borderId="1" xfId="0" applyFont="1" applyBorder="1" applyAlignment="1">
      <alignment horizontal="left" vertical="center" wrapText="1"/>
    </xf>
    <xf numFmtId="0" fontId="13" fillId="0" borderId="1" xfId="0" applyFont="1" applyBorder="1" applyAlignment="1" applyProtection="1">
      <alignment horizontal="center" vertical="top" wrapText="1"/>
      <protection locked="0"/>
    </xf>
    <xf numFmtId="3" fontId="31" fillId="6" borderId="1" xfId="0" applyNumberFormat="1" applyFont="1" applyFill="1" applyBorder="1" applyAlignment="1">
      <alignment horizontal="center" vertical="top"/>
    </xf>
    <xf numFmtId="9" fontId="31" fillId="0" borderId="1" xfId="0" applyNumberFormat="1" applyFont="1" applyBorder="1" applyAlignment="1">
      <alignment horizontal="center" vertical="top"/>
    </xf>
    <xf numFmtId="9" fontId="12" fillId="0" borderId="1" xfId="0" applyNumberFormat="1" applyFont="1" applyBorder="1" applyAlignment="1">
      <alignment horizontal="center" vertical="top" wrapText="1"/>
    </xf>
    <xf numFmtId="9" fontId="12" fillId="7" borderId="1" xfId="0" applyNumberFormat="1" applyFont="1" applyFill="1" applyBorder="1" applyAlignment="1">
      <alignment horizontal="center" vertical="top" wrapText="1"/>
    </xf>
    <xf numFmtId="1" fontId="12" fillId="0" borderId="1" xfId="0" applyNumberFormat="1" applyFont="1" applyBorder="1" applyAlignment="1">
      <alignment horizontal="center" vertical="top" wrapText="1"/>
    </xf>
    <xf numFmtId="1" fontId="12" fillId="7" borderId="1" xfId="0" applyNumberFormat="1" applyFont="1" applyFill="1" applyBorder="1" applyAlignment="1">
      <alignment horizontal="center" vertical="top" wrapText="1"/>
    </xf>
    <xf numFmtId="0" fontId="28" fillId="0" borderId="1" xfId="0" applyFont="1" applyBorder="1" applyAlignment="1" applyProtection="1">
      <alignment horizontal="center" vertical="top"/>
      <protection locked="0"/>
    </xf>
    <xf numFmtId="0" fontId="31" fillId="0" borderId="1" xfId="0" applyFont="1" applyBorder="1" applyAlignment="1" applyProtection="1">
      <alignment horizontal="center" vertical="top"/>
      <protection locked="0"/>
    </xf>
    <xf numFmtId="0" fontId="12" fillId="8" borderId="1" xfId="0" applyFont="1" applyFill="1" applyBorder="1" applyAlignment="1">
      <alignment horizontal="center" vertical="top"/>
    </xf>
    <xf numFmtId="9" fontId="31" fillId="0" borderId="1" xfId="2" applyFont="1" applyFill="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28" fillId="0" borderId="1" xfId="0" applyFont="1" applyBorder="1" applyAlignment="1" applyProtection="1">
      <alignment horizontal="justify" vertical="top" wrapText="1"/>
      <protection locked="0"/>
    </xf>
    <xf numFmtId="9" fontId="31" fillId="0" borderId="1" xfId="0" applyNumberFormat="1" applyFont="1" applyBorder="1" applyAlignment="1" applyProtection="1">
      <alignment horizontal="center" vertical="top" wrapText="1"/>
      <protection locked="0"/>
    </xf>
    <xf numFmtId="9" fontId="31" fillId="0" borderId="1" xfId="0" applyNumberFormat="1" applyFont="1" applyBorder="1" applyAlignment="1" applyProtection="1">
      <alignment horizontal="center" vertical="top"/>
      <protection locked="0"/>
    </xf>
    <xf numFmtId="9" fontId="12" fillId="7" borderId="1" xfId="0" applyNumberFormat="1" applyFont="1" applyFill="1" applyBorder="1" applyAlignment="1">
      <alignment horizontal="center" vertical="top"/>
    </xf>
    <xf numFmtId="3" fontId="31" fillId="0" borderId="1" xfId="0" applyNumberFormat="1" applyFont="1" applyBorder="1" applyAlignment="1">
      <alignment horizontal="center" vertical="top" wrapText="1"/>
    </xf>
    <xf numFmtId="49" fontId="31" fillId="7" borderId="1" xfId="8" applyNumberFormat="1" applyFont="1" applyFill="1" applyBorder="1" applyAlignment="1">
      <alignment horizontal="center" vertical="top"/>
    </xf>
    <xf numFmtId="0" fontId="12" fillId="5" borderId="1" xfId="0" applyFont="1" applyFill="1" applyBorder="1" applyAlignment="1">
      <alignment horizontal="left" vertical="top" wrapText="1"/>
    </xf>
    <xf numFmtId="49" fontId="31" fillId="0" borderId="1" xfId="0" applyNumberFormat="1" applyFont="1" applyBorder="1" applyAlignment="1">
      <alignment horizontal="center" vertical="top" wrapText="1"/>
    </xf>
    <xf numFmtId="0" fontId="31" fillId="0" borderId="1" xfId="3" applyNumberFormat="1" applyFont="1" applyFill="1" applyBorder="1" applyAlignment="1">
      <alignment horizontal="left" vertical="top" wrapText="1"/>
    </xf>
    <xf numFmtId="0" fontId="45" fillId="0" borderId="1" xfId="3" applyNumberFormat="1" applyFont="1" applyFill="1" applyBorder="1" applyAlignment="1">
      <alignment horizontal="left" vertical="top" wrapText="1"/>
    </xf>
    <xf numFmtId="14" fontId="31" fillId="0" borderId="1" xfId="0" applyNumberFormat="1" applyFont="1" applyBorder="1" applyAlignment="1">
      <alignment horizontal="left" vertical="top"/>
    </xf>
    <xf numFmtId="0" fontId="28" fillId="7" borderId="1" xfId="0" applyFont="1" applyFill="1" applyBorder="1" applyAlignment="1">
      <alignment horizontal="center" vertical="top"/>
    </xf>
    <xf numFmtId="0" fontId="33" fillId="0" borderId="1" xfId="0" applyFont="1" applyBorder="1" applyAlignment="1">
      <alignment horizontal="center" vertical="top"/>
    </xf>
    <xf numFmtId="0" fontId="12" fillId="0" borderId="1" xfId="0" applyFont="1" applyBorder="1" applyAlignment="1">
      <alignment horizontal="left"/>
    </xf>
    <xf numFmtId="0" fontId="35" fillId="0" borderId="1" xfId="0" applyFont="1" applyBorder="1" applyAlignment="1">
      <alignment horizontal="center" vertical="top" wrapText="1"/>
    </xf>
    <xf numFmtId="1" fontId="31" fillId="7" borderId="1" xfId="0" applyNumberFormat="1" applyFont="1" applyFill="1" applyBorder="1" applyAlignment="1">
      <alignment horizontal="center" vertical="top"/>
    </xf>
    <xf numFmtId="0" fontId="31" fillId="0" borderId="1" xfId="1" applyFont="1" applyBorder="1" applyAlignment="1">
      <alignment horizontal="left" vertical="top" wrapText="1"/>
    </xf>
    <xf numFmtId="0" fontId="28" fillId="4" borderId="1" xfId="0" applyFont="1" applyFill="1" applyBorder="1" applyAlignment="1" applyProtection="1">
      <alignment horizontal="center" vertical="top"/>
      <protection locked="0"/>
    </xf>
    <xf numFmtId="0" fontId="31" fillId="4" borderId="1" xfId="0" applyFont="1" applyFill="1" applyBorder="1" applyAlignment="1" applyProtection="1">
      <alignment vertical="top" wrapText="1"/>
      <protection locked="0"/>
    </xf>
    <xf numFmtId="9" fontId="31" fillId="2" borderId="1" xfId="2" applyFont="1" applyFill="1" applyBorder="1" applyAlignment="1">
      <alignment horizontal="center" vertical="top"/>
    </xf>
    <xf numFmtId="14" fontId="31" fillId="0" borderId="1" xfId="0" applyNumberFormat="1" applyFont="1" applyBorder="1" applyAlignment="1">
      <alignment vertical="top"/>
    </xf>
    <xf numFmtId="14" fontId="31" fillId="2" borderId="1" xfId="0" applyNumberFormat="1" applyFont="1" applyFill="1" applyBorder="1" applyAlignment="1">
      <alignment horizontal="left" vertical="top" wrapText="1"/>
    </xf>
    <xf numFmtId="0" fontId="28" fillId="10" borderId="1" xfId="0" applyFont="1" applyFill="1" applyBorder="1" applyAlignment="1">
      <alignment horizontal="left" vertical="top" wrapText="1"/>
    </xf>
    <xf numFmtId="0" fontId="31" fillId="10" borderId="1" xfId="0" applyFont="1" applyFill="1" applyBorder="1" applyAlignment="1">
      <alignment horizontal="left" vertical="top" wrapText="1"/>
    </xf>
    <xf numFmtId="14" fontId="31" fillId="10" borderId="1" xfId="0" applyNumberFormat="1" applyFont="1" applyFill="1" applyBorder="1" applyAlignment="1">
      <alignment horizontal="left" vertical="top" wrapText="1"/>
    </xf>
    <xf numFmtId="9" fontId="31" fillId="2" borderId="1" xfId="0" applyNumberFormat="1" applyFont="1" applyFill="1" applyBorder="1" applyAlignment="1">
      <alignment horizontal="center" vertical="top" wrapText="1"/>
    </xf>
    <xf numFmtId="14" fontId="12" fillId="2" borderId="1" xfId="0" applyNumberFormat="1" applyFont="1" applyFill="1" applyBorder="1" applyAlignment="1">
      <alignment horizontal="left" vertical="top" wrapText="1"/>
    </xf>
    <xf numFmtId="14" fontId="12" fillId="2" borderId="1" xfId="0" applyNumberFormat="1" applyFont="1" applyFill="1" applyBorder="1" applyAlignment="1">
      <alignment horizontal="left" vertical="top"/>
    </xf>
    <xf numFmtId="14" fontId="12" fillId="0" borderId="1" xfId="0" applyNumberFormat="1" applyFont="1" applyBorder="1" applyAlignment="1" applyProtection="1">
      <alignment horizontal="center" vertical="top" wrapText="1"/>
      <protection locked="0"/>
    </xf>
    <xf numFmtId="0" fontId="31" fillId="6" borderId="1" xfId="0" applyFont="1" applyFill="1" applyBorder="1" applyAlignment="1" applyProtection="1">
      <alignment horizontal="center" vertical="top" wrapText="1"/>
      <protection locked="0"/>
    </xf>
    <xf numFmtId="0" fontId="31" fillId="8" borderId="1" xfId="0" applyFont="1" applyFill="1" applyBorder="1" applyAlignment="1" applyProtection="1">
      <alignment horizontal="center" vertical="top" wrapText="1"/>
      <protection locked="0"/>
    </xf>
    <xf numFmtId="0" fontId="31" fillId="7" borderId="1" xfId="0" applyFont="1" applyFill="1" applyBorder="1" applyAlignment="1" applyProtection="1">
      <alignment horizontal="center" vertical="top" wrapText="1"/>
      <protection locked="0"/>
    </xf>
    <xf numFmtId="0" fontId="13" fillId="0" borderId="0" xfId="0" applyFont="1"/>
    <xf numFmtId="0" fontId="31" fillId="0" borderId="0" xfId="0" applyFont="1"/>
    <xf numFmtId="0" fontId="12" fillId="0" borderId="0" xfId="0" applyFont="1" applyAlignment="1">
      <alignment horizontal="left" wrapText="1"/>
    </xf>
    <xf numFmtId="0" fontId="12" fillId="0" borderId="0" xfId="0" applyFont="1" applyAlignment="1">
      <alignment horizontal="left" vertical="top" wrapText="1"/>
    </xf>
    <xf numFmtId="0" fontId="12" fillId="0" borderId="0" xfId="0" applyFont="1" applyAlignment="1">
      <alignment horizontal="center" wrapText="1"/>
    </xf>
    <xf numFmtId="14" fontId="22" fillId="0" borderId="1" xfId="0" applyNumberFormat="1" applyFont="1" applyBorder="1" applyAlignment="1">
      <alignment horizontal="justify" vertical="top" wrapText="1"/>
    </xf>
    <xf numFmtId="0" fontId="12" fillId="0" borderId="0" xfId="0" applyFont="1" applyAlignment="1">
      <alignment horizontal="justify" vertical="top"/>
    </xf>
    <xf numFmtId="0" fontId="13" fillId="4" borderId="1" xfId="0" applyFont="1" applyFill="1" applyBorder="1" applyAlignment="1" applyProtection="1">
      <alignment horizontal="justify" vertical="top" wrapText="1"/>
      <protection locked="0"/>
    </xf>
    <xf numFmtId="0" fontId="29" fillId="6" borderId="1" xfId="0" applyFont="1" applyFill="1" applyBorder="1" applyAlignment="1">
      <alignment horizontal="center" vertical="center" wrapText="1"/>
    </xf>
    <xf numFmtId="0" fontId="44" fillId="0" borderId="1" xfId="0" applyFont="1" applyBorder="1" applyAlignment="1">
      <alignment horizontal="justify" vertical="top" wrapText="1"/>
    </xf>
    <xf numFmtId="0" fontId="47" fillId="0" borderId="1" xfId="0" applyFont="1" applyBorder="1" applyAlignment="1">
      <alignment horizontal="justify" vertical="top" wrapText="1"/>
    </xf>
    <xf numFmtId="0" fontId="31" fillId="0" borderId="1" xfId="0" applyFont="1" applyBorder="1" applyAlignment="1">
      <alignment horizontal="left" vertical="top" wrapText="1" readingOrder="1"/>
    </xf>
    <xf numFmtId="0" fontId="31" fillId="0" borderId="1" xfId="0" applyFont="1" applyBorder="1" applyAlignment="1">
      <alignment horizontal="center" vertical="top" wrapText="1" readingOrder="1"/>
    </xf>
    <xf numFmtId="0" fontId="31" fillId="0" borderId="1" xfId="0" applyFont="1" applyBorder="1" applyAlignment="1">
      <alignment vertical="top" wrapText="1" readingOrder="1"/>
    </xf>
    <xf numFmtId="0" fontId="22" fillId="0" borderId="1" xfId="0" applyFont="1" applyBorder="1" applyAlignment="1">
      <alignment horizontal="center" vertical="top"/>
    </xf>
    <xf numFmtId="0" fontId="23" fillId="0" borderId="1" xfId="0" applyFont="1" applyBorder="1" applyAlignment="1">
      <alignment vertical="center" wrapText="1"/>
    </xf>
    <xf numFmtId="0" fontId="31" fillId="10" borderId="1" xfId="0" applyFont="1" applyFill="1" applyBorder="1" applyAlignment="1">
      <alignment horizontal="center" vertical="top" wrapText="1"/>
    </xf>
    <xf numFmtId="0" fontId="12" fillId="5" borderId="1" xfId="0" applyFont="1" applyFill="1" applyBorder="1" applyAlignment="1">
      <alignment horizontal="center" vertical="top"/>
    </xf>
    <xf numFmtId="0" fontId="13" fillId="2" borderId="0" xfId="0" applyFont="1" applyFill="1" applyAlignment="1">
      <alignment horizontal="center"/>
    </xf>
    <xf numFmtId="0" fontId="12" fillId="2" borderId="0" xfId="0" applyFont="1" applyFill="1" applyAlignment="1">
      <alignment horizontal="center"/>
    </xf>
    <xf numFmtId="0" fontId="13" fillId="2" borderId="0" xfId="0" applyFont="1" applyFill="1" applyAlignment="1">
      <alignment horizontal="center" vertical="center" wrapText="1"/>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6"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3" fillId="2" borderId="0" xfId="0" applyFont="1" applyFill="1" applyAlignment="1">
      <alignment horizontal="center" vertical="center"/>
    </xf>
    <xf numFmtId="0" fontId="28" fillId="0" borderId="1" xfId="0" applyFont="1" applyBorder="1" applyAlignment="1">
      <alignment horizontal="center" vertical="center"/>
    </xf>
    <xf numFmtId="0" fontId="31" fillId="0" borderId="1" xfId="0" applyFont="1" applyBorder="1" applyAlignment="1">
      <alignment horizontal="center" vertical="center"/>
    </xf>
    <xf numFmtId="0" fontId="12" fillId="2" borderId="0" xfId="0" applyFont="1" applyFill="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3" fillId="8" borderId="1" xfId="0" applyFont="1" applyFill="1" applyBorder="1" applyAlignment="1">
      <alignment horizontal="center" vertical="center"/>
    </xf>
    <xf numFmtId="0" fontId="62" fillId="2" borderId="0" xfId="0" applyFont="1" applyFill="1" applyAlignment="1">
      <alignment horizontal="center"/>
    </xf>
    <xf numFmtId="0" fontId="29" fillId="2" borderId="0" xfId="0" applyFont="1" applyFill="1" applyAlignment="1">
      <alignment horizontal="center"/>
    </xf>
    <xf numFmtId="0" fontId="21" fillId="2" borderId="0" xfId="0" applyFont="1" applyFill="1"/>
    <xf numFmtId="166" fontId="21" fillId="2" borderId="0" xfId="2" applyNumberFormat="1" applyFont="1" applyFill="1" applyAlignment="1" applyProtection="1">
      <alignment horizontal="center"/>
    </xf>
    <xf numFmtId="0" fontId="63" fillId="2" borderId="0" xfId="0" applyFont="1" applyFill="1"/>
    <xf numFmtId="0" fontId="21" fillId="2" borderId="0" xfId="0" applyFont="1" applyFill="1" applyAlignment="1">
      <alignment horizontal="center"/>
    </xf>
    <xf numFmtId="166" fontId="21" fillId="2" borderId="0" xfId="2" applyNumberFormat="1" applyFont="1" applyFill="1" applyBorder="1" applyAlignment="1" applyProtection="1">
      <alignment horizontal="center"/>
    </xf>
    <xf numFmtId="0" fontId="63" fillId="2" borderId="0" xfId="0" applyFont="1" applyFill="1" applyAlignment="1">
      <alignment horizontal="center"/>
    </xf>
    <xf numFmtId="9" fontId="21" fillId="2" borderId="0" xfId="0" applyNumberFormat="1" applyFont="1" applyFill="1" applyAlignment="1">
      <alignment horizontal="center"/>
    </xf>
    <xf numFmtId="168" fontId="31" fillId="0" borderId="1" xfId="0" applyNumberFormat="1" applyFont="1" applyBorder="1" applyAlignment="1">
      <alignment horizontal="center" vertical="top" wrapText="1"/>
    </xf>
    <xf numFmtId="0" fontId="67" fillId="0" borderId="0" xfId="0" applyFont="1" applyAlignment="1">
      <alignment vertical="center"/>
    </xf>
    <xf numFmtId="0" fontId="28" fillId="5" borderId="1" xfId="0" applyFont="1" applyFill="1" applyBorder="1" applyAlignment="1">
      <alignment horizontal="center" vertical="top" wrapText="1"/>
    </xf>
    <xf numFmtId="1" fontId="31" fillId="2" borderId="1" xfId="0" applyNumberFormat="1" applyFont="1" applyFill="1" applyBorder="1" applyAlignment="1">
      <alignment horizontal="center" vertical="top" wrapText="1"/>
    </xf>
    <xf numFmtId="10" fontId="31" fillId="0" borderId="1" xfId="0" applyNumberFormat="1" applyFont="1" applyBorder="1" applyAlignment="1">
      <alignment horizontal="center" vertical="top" wrapText="1"/>
    </xf>
    <xf numFmtId="165" fontId="12" fillId="0" borderId="1" xfId="0" applyNumberFormat="1" applyFont="1" applyBorder="1" applyAlignment="1">
      <alignment horizontal="justify" vertical="top" wrapText="1"/>
    </xf>
    <xf numFmtId="14" fontId="13" fillId="0" borderId="1" xfId="0" applyNumberFormat="1" applyFont="1" applyBorder="1" applyAlignment="1">
      <alignment horizontal="center" vertical="top" wrapText="1"/>
    </xf>
    <xf numFmtId="0" fontId="28" fillId="2" borderId="1" xfId="0" applyFont="1" applyFill="1" applyBorder="1" applyAlignment="1" applyProtection="1">
      <alignment horizontal="center" vertical="top" wrapText="1"/>
      <protection locked="0"/>
    </xf>
    <xf numFmtId="0" fontId="13" fillId="5" borderId="1" xfId="0" applyFont="1" applyFill="1" applyBorder="1" applyAlignment="1">
      <alignment horizontal="center" vertical="top" wrapText="1"/>
    </xf>
    <xf numFmtId="9" fontId="31" fillId="2" borderId="1" xfId="0" applyNumberFormat="1" applyFont="1" applyFill="1" applyBorder="1" applyAlignment="1">
      <alignment horizontal="justify" vertical="top" wrapText="1"/>
    </xf>
    <xf numFmtId="165" fontId="31" fillId="0" borderId="1" xfId="0" applyNumberFormat="1" applyFont="1" applyBorder="1" applyAlignment="1">
      <alignment horizontal="justify" vertical="top" wrapText="1"/>
    </xf>
    <xf numFmtId="165" fontId="12" fillId="2" borderId="1" xfId="0" applyNumberFormat="1" applyFont="1" applyFill="1" applyBorder="1" applyAlignment="1">
      <alignment horizontal="justify" vertical="top" wrapText="1"/>
    </xf>
    <xf numFmtId="165" fontId="31" fillId="2" borderId="1" xfId="0" applyNumberFormat="1" applyFont="1" applyFill="1" applyBorder="1" applyAlignment="1">
      <alignment horizontal="justify" vertical="top" wrapText="1"/>
    </xf>
    <xf numFmtId="9" fontId="13" fillId="0" borderId="1" xfId="0" applyNumberFormat="1" applyFont="1" applyBorder="1" applyAlignment="1">
      <alignment horizontal="center" vertical="top"/>
    </xf>
    <xf numFmtId="14" fontId="31" fillId="2" borderId="1" xfId="0" applyNumberFormat="1" applyFont="1" applyFill="1" applyBorder="1" applyAlignment="1" applyProtection="1">
      <alignment horizontal="center" vertical="top" wrapText="1"/>
      <protection locked="0"/>
    </xf>
    <xf numFmtId="1" fontId="12" fillId="0" borderId="1" xfId="0" applyNumberFormat="1" applyFont="1" applyBorder="1" applyAlignment="1">
      <alignment horizontal="center" vertical="top"/>
    </xf>
    <xf numFmtId="9" fontId="12" fillId="0" borderId="1" xfId="0" applyNumberFormat="1" applyFont="1" applyBorder="1" applyAlignment="1">
      <alignment horizontal="left" vertical="top" wrapText="1"/>
    </xf>
    <xf numFmtId="165" fontId="13" fillId="0" borderId="1" xfId="0" applyNumberFormat="1" applyFont="1" applyBorder="1" applyAlignment="1">
      <alignment horizontal="center" vertical="top" wrapText="1"/>
    </xf>
    <xf numFmtId="9" fontId="31" fillId="0" borderId="1" xfId="0" applyNumberFormat="1" applyFont="1" applyBorder="1" applyAlignment="1">
      <alignment horizontal="justify" vertical="top" wrapText="1"/>
    </xf>
    <xf numFmtId="0" fontId="42" fillId="0" borderId="1" xfId="4" applyFont="1" applyBorder="1" applyAlignment="1">
      <alignment horizontal="justify" vertical="top" wrapText="1"/>
    </xf>
    <xf numFmtId="14" fontId="13" fillId="2" borderId="1" xfId="0" applyNumberFormat="1" applyFont="1" applyFill="1" applyBorder="1" applyAlignment="1">
      <alignment horizontal="center" vertical="top" wrapText="1"/>
    </xf>
    <xf numFmtId="0" fontId="68" fillId="0" borderId="10" xfId="0" applyFont="1" applyBorder="1" applyAlignment="1">
      <alignment horizontal="right" vertical="center" wrapText="1"/>
    </xf>
    <xf numFmtId="0" fontId="68" fillId="0" borderId="0" xfId="0" applyFont="1" applyAlignment="1">
      <alignment horizontal="right" vertical="center" wrapText="1"/>
    </xf>
    <xf numFmtId="0" fontId="69" fillId="0" borderId="0" xfId="0" applyFont="1" applyAlignment="1">
      <alignment horizontal="justify" vertical="center" wrapText="1"/>
    </xf>
    <xf numFmtId="9" fontId="69" fillId="0" borderId="0" xfId="0" applyNumberFormat="1" applyFont="1" applyAlignment="1">
      <alignment horizontal="justify" vertical="center" wrapText="1"/>
    </xf>
    <xf numFmtId="0" fontId="18" fillId="0" borderId="0" xfId="0" applyFont="1" applyAlignment="1">
      <alignment horizontal="justify" vertical="center" wrapText="1"/>
    </xf>
    <xf numFmtId="0" fontId="15" fillId="0" borderId="0" xfId="0" applyFont="1" applyAlignment="1">
      <alignment horizontal="center" vertical="center" wrapText="1"/>
    </xf>
    <xf numFmtId="0" fontId="28" fillId="0" borderId="0" xfId="0" applyFont="1" applyAlignment="1">
      <alignment horizontal="center" vertical="center" wrapText="1"/>
    </xf>
    <xf numFmtId="10" fontId="13" fillId="0" borderId="0" xfId="0" applyNumberFormat="1" applyFont="1" applyAlignment="1">
      <alignment horizontal="right" vertical="center" wrapText="1"/>
    </xf>
    <xf numFmtId="0" fontId="12" fillId="0" borderId="0" xfId="0" applyFont="1" applyAlignment="1">
      <alignment horizontal="justify" vertical="center" wrapText="1"/>
    </xf>
    <xf numFmtId="9" fontId="28" fillId="0" borderId="0" xfId="0" applyNumberFormat="1" applyFont="1" applyAlignment="1">
      <alignment horizontal="center" vertical="center" wrapText="1"/>
    </xf>
    <xf numFmtId="0" fontId="70" fillId="0" borderId="0" xfId="0" applyFont="1" applyAlignment="1">
      <alignment horizontal="justify" vertical="center" wrapText="1"/>
    </xf>
    <xf numFmtId="0" fontId="12" fillId="0" borderId="0" xfId="0" applyFont="1" applyAlignment="1">
      <alignment vertical="center" wrapText="1"/>
    </xf>
    <xf numFmtId="9" fontId="13" fillId="0" borderId="0" xfId="0" applyNumberFormat="1" applyFont="1" applyAlignment="1">
      <alignment vertical="center"/>
    </xf>
    <xf numFmtId="0" fontId="69" fillId="0" borderId="0" xfId="0" applyFont="1" applyAlignment="1">
      <alignment horizontal="right" vertical="center" wrapText="1"/>
    </xf>
    <xf numFmtId="0" fontId="12" fillId="0" borderId="0" xfId="0" applyFont="1" applyAlignment="1">
      <alignment horizontal="left" vertical="center"/>
    </xf>
    <xf numFmtId="44" fontId="18" fillId="0" borderId="0" xfId="3" applyFont="1" applyBorder="1" applyAlignment="1">
      <alignment horizontal="center" vertical="center" wrapText="1"/>
    </xf>
    <xf numFmtId="9" fontId="12" fillId="0" borderId="0" xfId="0" applyNumberFormat="1" applyFont="1" applyAlignment="1">
      <alignment horizontal="left" vertical="center"/>
    </xf>
    <xf numFmtId="0" fontId="18" fillId="0" borderId="0" xfId="0" applyFont="1" applyAlignment="1">
      <alignment horizontal="center" vertical="center" wrapText="1"/>
    </xf>
    <xf numFmtId="10" fontId="68" fillId="0" borderId="7" xfId="0" applyNumberFormat="1" applyFont="1" applyBorder="1" applyAlignment="1">
      <alignment horizontal="center" vertical="center" wrapText="1"/>
    </xf>
    <xf numFmtId="0" fontId="68" fillId="0" borderId="7" xfId="0" applyFont="1" applyBorder="1" applyAlignment="1">
      <alignment horizontal="justify" vertical="center" wrapText="1"/>
    </xf>
    <xf numFmtId="0" fontId="18" fillId="0" borderId="7" xfId="0" applyFont="1" applyBorder="1" applyAlignment="1">
      <alignment horizontal="justify" vertical="center" wrapText="1"/>
    </xf>
    <xf numFmtId="0" fontId="19" fillId="6" borderId="1" xfId="0" applyFont="1" applyFill="1" applyBorder="1" applyAlignment="1">
      <alignment horizontal="left" vertical="center" wrapText="1"/>
    </xf>
    <xf numFmtId="10" fontId="28" fillId="6" borderId="1" xfId="0" applyNumberFormat="1" applyFont="1" applyFill="1" applyBorder="1" applyAlignment="1">
      <alignment horizontal="center" vertical="center" wrapText="1"/>
    </xf>
    <xf numFmtId="0" fontId="12" fillId="0" borderId="7" xfId="0" applyFont="1" applyBorder="1" applyAlignment="1">
      <alignment horizontal="justify" vertical="center" wrapText="1"/>
    </xf>
    <xf numFmtId="0" fontId="19" fillId="6" borderId="1" xfId="0" applyFont="1" applyFill="1" applyBorder="1" applyAlignment="1">
      <alignment vertical="center" wrapText="1"/>
    </xf>
    <xf numFmtId="0" fontId="70" fillId="0" borderId="7" xfId="0" applyFont="1" applyBorder="1" applyAlignment="1">
      <alignment horizontal="justify" vertical="center" wrapText="1"/>
    </xf>
    <xf numFmtId="0" fontId="12" fillId="0" borderId="7" xfId="0" applyFont="1" applyBorder="1" applyAlignment="1">
      <alignment vertical="center"/>
    </xf>
    <xf numFmtId="10" fontId="28" fillId="6" borderId="0" xfId="0" applyNumberFormat="1" applyFont="1" applyFill="1" applyAlignment="1">
      <alignment horizontal="center" vertical="center" wrapText="1"/>
    </xf>
    <xf numFmtId="9" fontId="13" fillId="0" borderId="0" xfId="0" applyNumberFormat="1" applyFont="1" applyAlignment="1">
      <alignment vertical="center" wrapText="1"/>
    </xf>
    <xf numFmtId="9" fontId="12" fillId="0" borderId="0" xfId="0" applyNumberFormat="1" applyFont="1" applyAlignment="1">
      <alignment vertical="center"/>
    </xf>
    <xf numFmtId="9" fontId="12" fillId="0" borderId="0" xfId="0" applyNumberFormat="1" applyFont="1" applyAlignment="1">
      <alignment horizontal="center" vertical="center"/>
    </xf>
    <xf numFmtId="9" fontId="13" fillId="0" borderId="2" xfId="0" applyNumberFormat="1" applyFont="1" applyBorder="1" applyAlignment="1">
      <alignment vertical="top"/>
    </xf>
    <xf numFmtId="9" fontId="13" fillId="0" borderId="4" xfId="0" applyNumberFormat="1" applyFont="1" applyBorder="1" applyAlignment="1">
      <alignment vertical="top"/>
    </xf>
    <xf numFmtId="0" fontId="72" fillId="0" borderId="0" xfId="0" applyFont="1" applyAlignment="1">
      <alignment vertical="center"/>
    </xf>
    <xf numFmtId="0" fontId="73" fillId="7" borderId="1" xfId="0" applyFont="1" applyFill="1" applyBorder="1" applyAlignment="1">
      <alignment horizontal="center" vertical="center" wrapText="1"/>
    </xf>
    <xf numFmtId="0" fontId="29" fillId="0" borderId="1" xfId="0" applyFont="1" applyBorder="1" applyAlignment="1">
      <alignment horizontal="center" vertical="top" wrapText="1"/>
    </xf>
    <xf numFmtId="0" fontId="73" fillId="5" borderId="1" xfId="0" applyFont="1" applyFill="1" applyBorder="1" applyAlignment="1">
      <alignment horizontal="center" vertical="center" wrapText="1"/>
    </xf>
    <xf numFmtId="0" fontId="73" fillId="6" borderId="1" xfId="0" applyFont="1" applyFill="1" applyBorder="1" applyAlignment="1">
      <alignment horizontal="center" vertical="center" wrapText="1"/>
    </xf>
    <xf numFmtId="14" fontId="12" fillId="0" borderId="1" xfId="0" applyNumberFormat="1" applyFont="1" applyBorder="1" applyAlignment="1">
      <alignment vertical="top" wrapText="1"/>
    </xf>
    <xf numFmtId="1" fontId="31" fillId="2" borderId="1" xfId="0" applyNumberFormat="1" applyFont="1" applyFill="1" applyBorder="1" applyAlignment="1">
      <alignment vertical="top" wrapText="1"/>
    </xf>
    <xf numFmtId="9" fontId="31" fillId="2" borderId="1" xfId="0" applyNumberFormat="1" applyFont="1" applyFill="1" applyBorder="1" applyAlignment="1">
      <alignment vertical="top" wrapText="1"/>
    </xf>
    <xf numFmtId="0" fontId="31" fillId="2" borderId="1" xfId="0" applyFont="1" applyFill="1" applyBorder="1" applyAlignment="1">
      <alignment horizontal="left" vertical="top"/>
    </xf>
    <xf numFmtId="14" fontId="12" fillId="2" borderId="1" xfId="0" applyNumberFormat="1" applyFont="1" applyFill="1" applyBorder="1" applyAlignment="1">
      <alignment horizontal="center" vertical="top"/>
    </xf>
    <xf numFmtId="3" fontId="31" fillId="5" borderId="1" xfId="0" applyNumberFormat="1" applyFont="1" applyFill="1" applyBorder="1" applyAlignment="1">
      <alignment horizontal="center" vertical="top"/>
    </xf>
    <xf numFmtId="9" fontId="13" fillId="0" borderId="0" xfId="0" applyNumberFormat="1" applyFont="1" applyAlignment="1">
      <alignment horizontal="center" vertical="top"/>
    </xf>
    <xf numFmtId="9" fontId="12" fillId="0" borderId="0" xfId="2" applyFont="1" applyAlignment="1">
      <alignment horizontal="left" vertical="center"/>
    </xf>
    <xf numFmtId="9" fontId="13" fillId="0" borderId="0" xfId="0" applyNumberFormat="1" applyFont="1" applyAlignment="1">
      <alignment horizontal="center" vertical="center"/>
    </xf>
    <xf numFmtId="9" fontId="13" fillId="0" borderId="0" xfId="0" applyNumberFormat="1" applyFont="1" applyAlignment="1">
      <alignment horizontal="center" vertical="center" wrapText="1"/>
    </xf>
    <xf numFmtId="9" fontId="31" fillId="6" borderId="1" xfId="0" applyNumberFormat="1" applyFont="1" applyFill="1" applyBorder="1" applyAlignment="1">
      <alignment horizontal="center" vertical="top"/>
    </xf>
    <xf numFmtId="14" fontId="31" fillId="0" borderId="4" xfId="0" applyNumberFormat="1" applyFont="1" applyBorder="1" applyAlignment="1">
      <alignment horizontal="center" vertical="top" wrapText="1"/>
    </xf>
    <xf numFmtId="14" fontId="28" fillId="0" borderId="1" xfId="0" applyNumberFormat="1" applyFont="1" applyBorder="1" applyAlignment="1">
      <alignment horizontal="justify" vertical="top" wrapText="1"/>
    </xf>
    <xf numFmtId="0" fontId="31" fillId="0" borderId="1" xfId="0" applyFont="1" applyBorder="1" applyAlignment="1">
      <alignment horizontal="center"/>
    </xf>
    <xf numFmtId="0" fontId="31" fillId="0" borderId="1" xfId="0" applyFont="1" applyBorder="1"/>
    <xf numFmtId="0" fontId="31" fillId="0" borderId="1" xfId="0" applyFont="1" applyBorder="1" applyAlignment="1">
      <alignment horizontal="left" vertical="top"/>
    </xf>
    <xf numFmtId="0" fontId="31" fillId="0" borderId="1" xfId="0" applyFont="1" applyBorder="1" applyAlignment="1">
      <alignment horizontal="left"/>
    </xf>
    <xf numFmtId="0" fontId="15" fillId="0" borderId="1" xfId="0" applyFont="1" applyBorder="1" applyAlignment="1" applyProtection="1">
      <alignment horizontal="justify" vertical="top" wrapText="1"/>
      <protection locked="0"/>
    </xf>
    <xf numFmtId="0" fontId="31" fillId="2" borderId="4" xfId="0" applyFont="1" applyFill="1" applyBorder="1" applyAlignment="1">
      <alignment horizontal="center" vertical="top" wrapText="1"/>
    </xf>
    <xf numFmtId="14" fontId="12" fillId="0" borderId="0" xfId="0" applyNumberFormat="1" applyFont="1" applyAlignment="1">
      <alignment horizontal="center" vertical="top" wrapText="1"/>
    </xf>
    <xf numFmtId="0" fontId="12" fillId="0" borderId="0" xfId="0" applyFont="1" applyAlignment="1">
      <alignment horizontal="justify" vertical="top" wrapText="1"/>
    </xf>
    <xf numFmtId="1" fontId="12" fillId="0" borderId="0" xfId="0" applyNumberFormat="1" applyFont="1" applyAlignment="1" applyProtection="1">
      <alignment horizontal="center" vertical="top"/>
      <protection locked="0"/>
    </xf>
    <xf numFmtId="0" fontId="28" fillId="2" borderId="0" xfId="0" applyFont="1" applyFill="1" applyAlignment="1" applyProtection="1">
      <alignment horizontal="center" vertical="top"/>
      <protection locked="0"/>
    </xf>
    <xf numFmtId="0" fontId="31" fillId="0" borderId="0" xfId="0" applyFont="1" applyAlignment="1">
      <alignment horizontal="center" vertical="top" wrapText="1"/>
    </xf>
    <xf numFmtId="0" fontId="31" fillId="0" borderId="0" xfId="0" applyFont="1" applyAlignment="1">
      <alignment horizontal="justify" vertical="top" wrapText="1"/>
    </xf>
    <xf numFmtId="0" fontId="31" fillId="0" borderId="0" xfId="0" applyFont="1" applyAlignment="1" applyProtection="1">
      <alignment horizontal="justify" vertical="top" wrapText="1"/>
      <protection locked="0"/>
    </xf>
    <xf numFmtId="0" fontId="12" fillId="0" borderId="0" xfId="0" applyFont="1" applyAlignment="1" applyProtection="1">
      <alignment horizontal="justify" vertical="top" wrapText="1"/>
      <protection locked="0"/>
    </xf>
    <xf numFmtId="3" fontId="12" fillId="8" borderId="0" xfId="0" applyNumberFormat="1" applyFont="1" applyFill="1" applyAlignment="1">
      <alignment horizontal="center" vertical="top"/>
    </xf>
    <xf numFmtId="0" fontId="31" fillId="0" borderId="0" xfId="0" applyFont="1" applyAlignment="1">
      <alignment horizontal="left" vertical="top" wrapText="1"/>
    </xf>
    <xf numFmtId="0" fontId="12" fillId="0" borderId="0" xfId="0" applyFont="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12" fillId="2" borderId="0" xfId="0" applyFont="1" applyFill="1" applyAlignment="1">
      <alignment horizontal="center" vertical="top"/>
    </xf>
    <xf numFmtId="14" fontId="31" fillId="0" borderId="0" xfId="0" applyNumberFormat="1" applyFont="1" applyAlignment="1">
      <alignment horizontal="center" vertical="top"/>
    </xf>
    <xf numFmtId="3" fontId="31" fillId="6" borderId="0" xfId="0" applyNumberFormat="1" applyFont="1" applyFill="1" applyAlignment="1">
      <alignment horizontal="center" vertical="top"/>
    </xf>
    <xf numFmtId="0" fontId="28" fillId="0" borderId="0" xfId="0" applyFont="1" applyAlignment="1">
      <alignment horizontal="center" vertical="top" wrapText="1"/>
    </xf>
    <xf numFmtId="14" fontId="31" fillId="0" borderId="0" xfId="0" applyNumberFormat="1" applyFont="1" applyAlignment="1">
      <alignment horizontal="left" vertical="top" wrapText="1"/>
    </xf>
    <xf numFmtId="14" fontId="12" fillId="0" borderId="0" xfId="0" applyNumberFormat="1" applyFont="1" applyAlignment="1" applyProtection="1">
      <alignment horizontal="center" vertical="top"/>
      <protection locked="0"/>
    </xf>
    <xf numFmtId="14" fontId="31" fillId="2" borderId="0" xfId="0" applyNumberFormat="1" applyFont="1" applyFill="1" applyAlignment="1">
      <alignment horizontal="center" vertical="top" wrapText="1"/>
    </xf>
    <xf numFmtId="1" fontId="31" fillId="2" borderId="0" xfId="0" applyNumberFormat="1" applyFont="1" applyFill="1" applyAlignment="1" applyProtection="1">
      <alignment horizontal="center" vertical="top"/>
      <protection locked="0"/>
    </xf>
    <xf numFmtId="0" fontId="12" fillId="0" borderId="1" xfId="0" applyFont="1" applyBorder="1" applyAlignment="1">
      <alignment horizontal="left" vertical="top" wrapText="1" shrinkToFit="1"/>
    </xf>
    <xf numFmtId="9" fontId="13" fillId="5" borderId="1" xfId="0" applyNumberFormat="1" applyFont="1" applyFill="1" applyBorder="1" applyAlignment="1">
      <alignment horizontal="center" vertical="top" wrapText="1"/>
    </xf>
    <xf numFmtId="0" fontId="15" fillId="0" borderId="1" xfId="0" applyFont="1" applyBorder="1" applyAlignment="1">
      <alignment horizontal="left" vertical="top" wrapText="1"/>
    </xf>
    <xf numFmtId="0" fontId="23" fillId="0" borderId="1" xfId="0" applyFont="1" applyBorder="1" applyAlignment="1" applyProtection="1">
      <alignment horizontal="justify" vertical="top" wrapText="1"/>
      <protection locked="0"/>
    </xf>
    <xf numFmtId="0" fontId="31" fillId="6" borderId="1" xfId="0" applyFont="1" applyFill="1" applyBorder="1" applyAlignment="1">
      <alignment horizontal="center" vertical="top" wrapText="1"/>
    </xf>
    <xf numFmtId="169" fontId="28" fillId="9"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top"/>
    </xf>
    <xf numFmtId="169" fontId="33" fillId="0" borderId="1" xfId="0" applyNumberFormat="1" applyFont="1" applyBorder="1" applyAlignment="1">
      <alignment horizontal="center" vertical="top" wrapText="1"/>
    </xf>
    <xf numFmtId="169" fontId="33" fillId="0" borderId="1" xfId="0" applyNumberFormat="1" applyFont="1" applyBorder="1" applyAlignment="1">
      <alignment horizontal="center" vertical="top"/>
    </xf>
    <xf numFmtId="169" fontId="23" fillId="0" borderId="1" xfId="0" applyNumberFormat="1" applyFont="1" applyBorder="1" applyAlignment="1">
      <alignment horizontal="center" vertical="top"/>
    </xf>
    <xf numFmtId="169" fontId="12" fillId="0" borderId="1" xfId="0" applyNumberFormat="1" applyFont="1" applyBorder="1" applyAlignment="1">
      <alignment horizontal="center" vertical="top" wrapText="1"/>
    </xf>
    <xf numFmtId="169" fontId="31" fillId="0" borderId="1" xfId="0" applyNumberFormat="1" applyFont="1" applyBorder="1" applyAlignment="1">
      <alignment horizontal="center" vertical="top" wrapText="1"/>
    </xf>
    <xf numFmtId="169" fontId="31" fillId="2" borderId="1" xfId="0" applyNumberFormat="1" applyFont="1" applyFill="1" applyBorder="1" applyAlignment="1">
      <alignment horizontal="center" vertical="top" wrapText="1"/>
    </xf>
    <xf numFmtId="169" fontId="31" fillId="0" borderId="1" xfId="0" applyNumberFormat="1" applyFont="1" applyBorder="1" applyAlignment="1">
      <alignment horizontal="center" vertical="top" wrapText="1" readingOrder="1"/>
    </xf>
    <xf numFmtId="169" fontId="12" fillId="0" borderId="1" xfId="0" applyNumberFormat="1" applyFont="1" applyBorder="1" applyAlignment="1" applyProtection="1">
      <alignment horizontal="center" vertical="top"/>
      <protection locked="0"/>
    </xf>
    <xf numFmtId="169" fontId="31" fillId="2" borderId="1" xfId="0" applyNumberFormat="1" applyFont="1" applyFill="1" applyBorder="1" applyAlignment="1" applyProtection="1">
      <alignment horizontal="center" vertical="top"/>
      <protection locked="0"/>
    </xf>
    <xf numFmtId="169" fontId="31" fillId="0" borderId="1" xfId="0" applyNumberFormat="1" applyFont="1" applyBorder="1" applyAlignment="1" applyProtection="1">
      <alignment horizontal="center" vertical="top"/>
      <protection locked="0"/>
    </xf>
    <xf numFmtId="169" fontId="31" fillId="0" borderId="1" xfId="0" applyNumberFormat="1" applyFont="1" applyBorder="1" applyAlignment="1">
      <alignment horizontal="center" vertical="top"/>
    </xf>
    <xf numFmtId="169" fontId="31" fillId="0" borderId="1" xfId="0" applyNumberFormat="1" applyFont="1" applyBorder="1" applyAlignment="1" applyProtection="1">
      <alignment horizontal="center" vertical="top" wrapText="1"/>
      <protection locked="0"/>
    </xf>
    <xf numFmtId="169" fontId="31" fillId="0" borderId="1" xfId="3" applyNumberFormat="1" applyFont="1" applyFill="1" applyBorder="1" applyAlignment="1">
      <alignment horizontal="center" vertical="top"/>
    </xf>
    <xf numFmtId="169" fontId="31" fillId="2" borderId="1" xfId="0" applyNumberFormat="1" applyFont="1" applyFill="1" applyBorder="1" applyAlignment="1">
      <alignment horizontal="center" vertical="top"/>
    </xf>
    <xf numFmtId="169" fontId="12" fillId="2" borderId="1" xfId="0" applyNumberFormat="1" applyFont="1" applyFill="1" applyBorder="1" applyAlignment="1">
      <alignment horizontal="center" vertical="top" wrapText="1"/>
    </xf>
    <xf numFmtId="169" fontId="31" fillId="10" borderId="1" xfId="0" applyNumberFormat="1" applyFont="1" applyFill="1" applyBorder="1" applyAlignment="1">
      <alignment horizontal="center" vertical="top" wrapText="1"/>
    </xf>
    <xf numFmtId="169" fontId="31" fillId="0" borderId="0" xfId="0" applyNumberFormat="1" applyFont="1"/>
    <xf numFmtId="0" fontId="12" fillId="5" borderId="1" xfId="1" applyFont="1" applyFill="1" applyBorder="1" applyAlignment="1">
      <alignment horizontal="left" vertical="top" wrapText="1"/>
    </xf>
    <xf numFmtId="0" fontId="12" fillId="5" borderId="1" xfId="0" applyFont="1" applyFill="1" applyBorder="1" applyAlignment="1">
      <alignment vertical="top" wrapText="1"/>
    </xf>
    <xf numFmtId="0" fontId="28" fillId="5" borderId="1" xfId="0" applyFont="1" applyFill="1" applyBorder="1" applyAlignment="1">
      <alignment horizontal="center" vertical="top"/>
    </xf>
    <xf numFmtId="0" fontId="4" fillId="0" borderId="17" xfId="0" applyFont="1" applyBorder="1" applyAlignment="1">
      <alignment horizontal="justify" vertical="top" wrapText="1"/>
    </xf>
    <xf numFmtId="0" fontId="31" fillId="0" borderId="17" xfId="0" applyFont="1" applyBorder="1" applyAlignment="1">
      <alignment horizontal="left" vertical="top" wrapText="1"/>
    </xf>
    <xf numFmtId="0" fontId="28" fillId="0" borderId="17" xfId="0" applyFont="1" applyBorder="1" applyAlignment="1">
      <alignment horizontal="justify" vertical="top" wrapText="1"/>
    </xf>
    <xf numFmtId="0" fontId="31" fillId="0" borderId="17" xfId="0" applyFont="1" applyBorder="1" applyAlignment="1">
      <alignment horizontal="justify" vertical="top" wrapText="1"/>
    </xf>
    <xf numFmtId="0" fontId="74" fillId="0" borderId="17" xfId="0" applyFont="1" applyBorder="1" applyAlignment="1">
      <alignment horizontal="justify" vertical="top" wrapText="1"/>
    </xf>
    <xf numFmtId="0" fontId="31" fillId="0" borderId="2" xfId="0" applyFont="1" applyBorder="1" applyAlignment="1" applyProtection="1">
      <alignment horizontal="justify" vertical="top" wrapText="1"/>
      <protection locked="0"/>
    </xf>
    <xf numFmtId="0" fontId="31" fillId="0" borderId="15" xfId="0" applyFont="1" applyBorder="1" applyAlignment="1" applyProtection="1">
      <alignment horizontal="justify" vertical="top" wrapText="1"/>
      <protection locked="0"/>
    </xf>
    <xf numFmtId="0" fontId="31" fillId="0" borderId="15" xfId="0" applyFont="1" applyBorder="1" applyAlignment="1">
      <alignment vertical="top" wrapText="1"/>
    </xf>
    <xf numFmtId="0" fontId="31" fillId="0" borderId="15" xfId="0" applyFont="1" applyBorder="1" applyAlignment="1" applyProtection="1">
      <alignment horizontal="center" vertical="top"/>
      <protection locked="0"/>
    </xf>
    <xf numFmtId="0" fontId="12" fillId="2" borderId="1" xfId="0" applyFont="1" applyFill="1" applyBorder="1" applyAlignment="1">
      <alignment horizontal="center" vertical="top" wrapText="1"/>
    </xf>
    <xf numFmtId="0" fontId="76" fillId="0" borderId="1" xfId="0" applyFont="1" applyBorder="1" applyAlignment="1">
      <alignment horizontal="justify" vertical="top" wrapText="1"/>
    </xf>
    <xf numFmtId="14" fontId="28" fillId="0" borderId="1" xfId="0" applyNumberFormat="1" applyFont="1" applyBorder="1" applyAlignment="1">
      <alignment horizontal="left" vertical="top" wrapText="1"/>
    </xf>
    <xf numFmtId="14" fontId="13" fillId="0" borderId="1" xfId="0" applyNumberFormat="1" applyFont="1" applyBorder="1" applyAlignment="1">
      <alignment horizontal="justify" vertical="top"/>
    </xf>
    <xf numFmtId="9" fontId="31" fillId="0" borderId="1" xfId="2" applyFont="1" applyBorder="1" applyAlignment="1">
      <alignment horizontal="center" vertical="top" wrapText="1"/>
    </xf>
    <xf numFmtId="0" fontId="22" fillId="0" borderId="1" xfId="0" applyFont="1" applyBorder="1" applyAlignment="1" applyProtection="1">
      <alignment horizontal="justify" vertical="top" wrapText="1"/>
      <protection locked="0"/>
    </xf>
    <xf numFmtId="14" fontId="28" fillId="0" borderId="1" xfId="0" applyNumberFormat="1" applyFont="1" applyBorder="1" applyAlignment="1">
      <alignment horizontal="left" vertical="top"/>
    </xf>
    <xf numFmtId="1" fontId="31" fillId="0" borderId="1" xfId="0" applyNumberFormat="1" applyFont="1" applyBorder="1" applyAlignment="1">
      <alignment horizontal="left" vertical="top" wrapText="1"/>
    </xf>
    <xf numFmtId="0" fontId="31" fillId="2" borderId="4" xfId="0" applyFont="1" applyFill="1" applyBorder="1" applyAlignment="1">
      <alignment horizontal="left" vertical="top" wrapText="1"/>
    </xf>
    <xf numFmtId="0" fontId="28" fillId="0" borderId="1" xfId="0" applyFont="1" applyBorder="1" applyAlignment="1">
      <alignment horizontal="justify" vertical="top"/>
    </xf>
    <xf numFmtId="0" fontId="12" fillId="7" borderId="1" xfId="0" applyFont="1" applyFill="1" applyBorder="1" applyAlignment="1">
      <alignment horizontal="justify" vertical="top" wrapText="1"/>
    </xf>
    <xf numFmtId="0" fontId="13" fillId="0" borderId="1" xfId="0" applyFont="1" applyBorder="1" applyAlignment="1">
      <alignment horizontal="justify" vertical="top"/>
    </xf>
    <xf numFmtId="0" fontId="23" fillId="0" borderId="2" xfId="0" applyFont="1" applyBorder="1" applyAlignment="1">
      <alignment horizontal="justify" vertical="top" wrapText="1"/>
    </xf>
    <xf numFmtId="0" fontId="23" fillId="0" borderId="4" xfId="0" applyFont="1" applyBorder="1" applyAlignment="1">
      <alignment horizontal="justify" vertical="top" wrapText="1"/>
    </xf>
    <xf numFmtId="0" fontId="23" fillId="10" borderId="1" xfId="0" applyFont="1" applyFill="1" applyBorder="1" applyAlignment="1">
      <alignment horizontal="justify" vertical="top" wrapText="1"/>
    </xf>
    <xf numFmtId="0" fontId="28" fillId="0" borderId="0" xfId="0" applyFont="1" applyAlignment="1">
      <alignment horizontal="justify" vertical="top" wrapText="1"/>
    </xf>
    <xf numFmtId="0" fontId="22" fillId="0" borderId="4" xfId="0" applyFont="1" applyBorder="1" applyAlignment="1">
      <alignment horizontal="justify" vertical="top" wrapText="1"/>
    </xf>
    <xf numFmtId="0" fontId="23" fillId="0" borderId="6" xfId="0" applyFont="1" applyBorder="1" applyAlignment="1">
      <alignment horizontal="justify" vertical="top" wrapText="1" readingOrder="1"/>
    </xf>
    <xf numFmtId="0" fontId="31" fillId="0" borderId="6" xfId="0" applyFont="1" applyBorder="1" applyAlignment="1">
      <alignment horizontal="justify" vertical="top" wrapText="1" readingOrder="1"/>
    </xf>
    <xf numFmtId="0" fontId="23" fillId="2" borderId="1" xfId="0" applyFont="1" applyFill="1" applyBorder="1" applyAlignment="1">
      <alignment horizontal="justify" vertical="top" wrapText="1"/>
    </xf>
    <xf numFmtId="0" fontId="31" fillId="2" borderId="4" xfId="0" applyFont="1" applyFill="1" applyBorder="1" applyAlignment="1">
      <alignment horizontal="justify" vertical="top" wrapText="1"/>
    </xf>
    <xf numFmtId="1" fontId="31" fillId="6" borderId="1" xfId="0" applyNumberFormat="1" applyFont="1" applyFill="1" applyBorder="1" applyAlignment="1" applyProtection="1">
      <alignment horizontal="center" vertical="top"/>
      <protection locked="0"/>
    </xf>
    <xf numFmtId="9" fontId="28" fillId="0" borderId="1" xfId="0" applyNumberFormat="1" applyFont="1" applyBorder="1" applyAlignment="1">
      <alignment horizontal="center" vertical="top" wrapText="1"/>
    </xf>
    <xf numFmtId="9" fontId="28" fillId="2" borderId="1" xfId="0" applyNumberFormat="1" applyFont="1" applyFill="1" applyBorder="1" applyAlignment="1" applyProtection="1">
      <alignment horizontal="center" vertical="top" wrapText="1"/>
      <protection locked="0"/>
    </xf>
    <xf numFmtId="9" fontId="28" fillId="12" borderId="1" xfId="0" applyNumberFormat="1" applyFont="1" applyFill="1" applyBorder="1" applyAlignment="1">
      <alignment horizontal="center" vertical="top" wrapText="1"/>
    </xf>
    <xf numFmtId="9" fontId="28" fillId="13" borderId="1" xfId="2" applyFont="1" applyFill="1" applyBorder="1" applyAlignment="1">
      <alignment horizontal="center" vertical="top" wrapText="1"/>
    </xf>
    <xf numFmtId="9" fontId="28" fillId="2" borderId="1" xfId="0" applyNumberFormat="1" applyFont="1" applyFill="1" applyBorder="1" applyAlignment="1">
      <alignment horizontal="center" vertical="top" wrapText="1"/>
    </xf>
    <xf numFmtId="10" fontId="28" fillId="14" borderId="1" xfId="0" applyNumberFormat="1" applyFont="1" applyFill="1" applyBorder="1" applyAlignment="1">
      <alignment horizontal="center" vertical="top" wrapText="1"/>
    </xf>
    <xf numFmtId="166" fontId="28" fillId="2" borderId="1" xfId="0" applyNumberFormat="1" applyFont="1" applyFill="1" applyBorder="1" applyAlignment="1">
      <alignment horizontal="center" vertical="top" wrapText="1"/>
    </xf>
    <xf numFmtId="9" fontId="28" fillId="15" borderId="1" xfId="0" applyNumberFormat="1" applyFont="1" applyFill="1" applyBorder="1" applyAlignment="1">
      <alignment horizontal="center" vertical="top" wrapText="1"/>
    </xf>
    <xf numFmtId="10" fontId="28" fillId="15" borderId="1" xfId="0" applyNumberFormat="1" applyFont="1" applyFill="1" applyBorder="1" applyAlignment="1">
      <alignment horizontal="center" vertical="top" wrapText="1"/>
    </xf>
    <xf numFmtId="9" fontId="13" fillId="15" borderId="1" xfId="0" applyNumberFormat="1" applyFont="1" applyFill="1" applyBorder="1" applyAlignment="1">
      <alignment horizontal="center" vertical="top"/>
    </xf>
    <xf numFmtId="9" fontId="28" fillId="13" borderId="1" xfId="0" applyNumberFormat="1" applyFont="1" applyFill="1" applyBorder="1" applyAlignment="1">
      <alignment horizontal="center" vertical="top" wrapText="1"/>
    </xf>
    <xf numFmtId="9" fontId="28" fillId="16" borderId="1" xfId="0" applyNumberFormat="1" applyFont="1" applyFill="1" applyBorder="1" applyAlignment="1">
      <alignment horizontal="center" vertical="top" wrapText="1"/>
    </xf>
    <xf numFmtId="166" fontId="28" fillId="13" borderId="1" xfId="2" applyNumberFormat="1" applyFont="1" applyFill="1" applyBorder="1" applyAlignment="1">
      <alignment horizontal="center" vertical="top" wrapText="1"/>
    </xf>
    <xf numFmtId="10" fontId="31" fillId="0" borderId="1" xfId="0" applyNumberFormat="1" applyFont="1" applyBorder="1" applyAlignment="1">
      <alignment vertical="top" wrapText="1"/>
    </xf>
    <xf numFmtId="0" fontId="42" fillId="0" borderId="1" xfId="4" applyFont="1" applyFill="1" applyBorder="1" applyAlignment="1">
      <alignment horizontal="left" vertical="top" wrapText="1"/>
    </xf>
    <xf numFmtId="0" fontId="31" fillId="0" borderId="1" xfId="4" applyFont="1" applyFill="1" applyBorder="1" applyAlignment="1">
      <alignment horizontal="left" vertical="top" wrapText="1"/>
    </xf>
    <xf numFmtId="0" fontId="28" fillId="5" borderId="1" xfId="0" applyFont="1" applyFill="1" applyBorder="1" applyAlignment="1">
      <alignment horizontal="center" vertical="center" textRotation="90" wrapText="1"/>
    </xf>
    <xf numFmtId="9" fontId="13" fillId="7" borderId="1" xfId="0" applyNumberFormat="1" applyFont="1" applyFill="1" applyBorder="1" applyAlignment="1">
      <alignment horizontal="center" vertical="top" wrapText="1"/>
    </xf>
    <xf numFmtId="169" fontId="45" fillId="0" borderId="1" xfId="0" applyNumberFormat="1" applyFont="1" applyBorder="1" applyAlignment="1">
      <alignment horizontal="center" vertical="top"/>
    </xf>
    <xf numFmtId="0" fontId="31" fillId="5" borderId="1" xfId="0" applyFont="1" applyFill="1" applyBorder="1" applyAlignment="1">
      <alignment horizontal="center" vertical="top" wrapText="1"/>
    </xf>
    <xf numFmtId="0" fontId="21" fillId="3" borderId="1" xfId="0" applyFont="1" applyFill="1" applyBorder="1" applyAlignment="1">
      <alignment horizontal="center" vertical="center"/>
    </xf>
    <xf numFmtId="0" fontId="60" fillId="2" borderId="0" xfId="0" applyFont="1" applyFill="1" applyAlignment="1">
      <alignment horizontal="center" vertical="center" wrapText="1"/>
    </xf>
    <xf numFmtId="0" fontId="61" fillId="3" borderId="1"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5" xfId="0" applyFont="1" applyFill="1" applyBorder="1" applyAlignment="1">
      <alignment horizontal="center" vertical="center"/>
    </xf>
    <xf numFmtId="0" fontId="26" fillId="9"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26" fillId="6" borderId="1" xfId="0" applyFont="1" applyFill="1" applyBorder="1" applyAlignment="1">
      <alignment horizontal="center" vertical="top"/>
    </xf>
    <xf numFmtId="0" fontId="26" fillId="7"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12" fillId="0" borderId="15" xfId="0" applyFont="1" applyBorder="1" applyAlignment="1">
      <alignment horizontal="center" vertical="top"/>
    </xf>
    <xf numFmtId="0" fontId="12" fillId="0" borderId="4" xfId="0" applyFont="1" applyBorder="1" applyAlignment="1">
      <alignment horizontal="center" vertical="top"/>
    </xf>
    <xf numFmtId="0" fontId="12" fillId="0" borderId="15" xfId="0" applyFont="1" applyBorder="1" applyAlignment="1">
      <alignment horizontal="left" vertical="top" wrapText="1"/>
    </xf>
    <xf numFmtId="0" fontId="12" fillId="0" borderId="4" xfId="0" applyFont="1" applyBorder="1" applyAlignment="1">
      <alignment horizontal="left" vertical="top" wrapText="1"/>
    </xf>
    <xf numFmtId="14" fontId="22" fillId="0" borderId="18" xfId="0" applyNumberFormat="1"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31" fillId="0" borderId="1" xfId="0" applyFont="1" applyBorder="1" applyAlignment="1">
      <alignment horizontal="center" vertical="top" wrapText="1"/>
    </xf>
    <xf numFmtId="0" fontId="71" fillId="5" borderId="1" xfId="0" applyFont="1" applyFill="1" applyBorder="1" applyAlignment="1">
      <alignment horizontal="center" vertical="center"/>
    </xf>
    <xf numFmtId="0" fontId="31" fillId="0" borderId="9" xfId="0" applyFont="1" applyBorder="1" applyAlignment="1">
      <alignment horizontal="left" vertical="top" wrapText="1"/>
    </xf>
    <xf numFmtId="0" fontId="31" fillId="0" borderId="5" xfId="0" applyFont="1" applyBorder="1" applyAlignment="1">
      <alignment horizontal="left" vertical="top" wrapText="1"/>
    </xf>
    <xf numFmtId="9" fontId="13" fillId="6" borderId="1" xfId="0" applyNumberFormat="1" applyFont="1" applyFill="1" applyBorder="1" applyAlignment="1">
      <alignment horizontal="center" vertical="top" wrapText="1"/>
    </xf>
    <xf numFmtId="0" fontId="12" fillId="0" borderId="1" xfId="0" applyFont="1" applyBorder="1" applyAlignment="1">
      <alignment vertical="top" wrapText="1"/>
    </xf>
    <xf numFmtId="0" fontId="23" fillId="0" borderId="1" xfId="0" applyFont="1" applyBorder="1" applyAlignment="1">
      <alignment horizontal="left" vertical="top" wrapText="1"/>
    </xf>
    <xf numFmtId="14" fontId="12" fillId="0" borderId="1" xfId="0" applyNumberFormat="1" applyFont="1" applyBorder="1" applyAlignment="1">
      <alignment horizontal="left" vertical="top" wrapText="1"/>
    </xf>
    <xf numFmtId="14" fontId="13" fillId="0" borderId="1" xfId="0" applyNumberFormat="1" applyFont="1" applyBorder="1" applyAlignment="1">
      <alignment horizontal="left" vertical="top" wrapText="1"/>
    </xf>
    <xf numFmtId="0" fontId="13" fillId="0" borderId="1" xfId="0" applyFont="1" applyBorder="1" applyAlignment="1">
      <alignment horizontal="center" vertical="top" wrapText="1"/>
    </xf>
    <xf numFmtId="0" fontId="23" fillId="0" borderId="1" xfId="0" applyFont="1" applyBorder="1" applyAlignment="1">
      <alignment horizontal="center" vertical="top" wrapText="1"/>
    </xf>
    <xf numFmtId="0" fontId="31" fillId="0" borderId="1" xfId="0" applyFont="1" applyBorder="1" applyAlignment="1">
      <alignment horizontal="left" vertical="top" wrapText="1"/>
    </xf>
    <xf numFmtId="9" fontId="31" fillId="2" borderId="11" xfId="0" applyNumberFormat="1" applyFont="1" applyFill="1" applyBorder="1" applyAlignment="1" applyProtection="1">
      <alignment horizontal="left" vertical="top" wrapText="1"/>
      <protection locked="0"/>
    </xf>
    <xf numFmtId="9" fontId="31" fillId="2" borderId="12" xfId="0" applyNumberFormat="1" applyFont="1" applyFill="1" applyBorder="1" applyAlignment="1" applyProtection="1">
      <alignment horizontal="left" vertical="top" wrapText="1"/>
      <protection locked="0"/>
    </xf>
    <xf numFmtId="9" fontId="31" fillId="2" borderId="13" xfId="0" applyNumberFormat="1" applyFont="1" applyFill="1" applyBorder="1" applyAlignment="1" applyProtection="1">
      <alignment horizontal="left" vertical="top" wrapText="1"/>
      <protection locked="0"/>
    </xf>
    <xf numFmtId="9" fontId="31" fillId="2" borderId="10" xfId="0" applyNumberFormat="1" applyFont="1" applyFill="1" applyBorder="1" applyAlignment="1" applyProtection="1">
      <alignment horizontal="left" vertical="top" wrapText="1"/>
      <protection locked="0"/>
    </xf>
    <xf numFmtId="9" fontId="31" fillId="2" borderId="0" xfId="0" applyNumberFormat="1" applyFont="1" applyFill="1" applyAlignment="1" applyProtection="1">
      <alignment horizontal="left" vertical="top" wrapText="1"/>
      <protection locked="0"/>
    </xf>
    <xf numFmtId="9" fontId="31" fillId="2" borderId="14" xfId="0" applyNumberFormat="1" applyFont="1" applyFill="1" applyBorder="1" applyAlignment="1" applyProtection="1">
      <alignment horizontal="left" vertical="top" wrapText="1"/>
      <protection locked="0"/>
    </xf>
    <xf numFmtId="9" fontId="31" fillId="2" borderId="8" xfId="0" applyNumberFormat="1" applyFont="1" applyFill="1" applyBorder="1" applyAlignment="1" applyProtection="1">
      <alignment horizontal="left" vertical="top" wrapText="1"/>
      <protection locked="0"/>
    </xf>
    <xf numFmtId="165" fontId="12" fillId="0" borderId="2" xfId="0" applyNumberFormat="1" applyFont="1" applyBorder="1" applyAlignment="1">
      <alignment horizontal="center" vertical="top" wrapText="1"/>
    </xf>
    <xf numFmtId="165" fontId="12" fillId="0" borderId="15" xfId="0" applyNumberFormat="1" applyFont="1" applyBorder="1" applyAlignment="1">
      <alignment horizontal="center" vertical="top" wrapText="1"/>
    </xf>
    <xf numFmtId="165" fontId="12" fillId="0" borderId="4" xfId="0" applyNumberFormat="1" applyFont="1" applyBorder="1" applyAlignment="1">
      <alignment horizontal="center" vertical="top" wrapText="1"/>
    </xf>
    <xf numFmtId="9" fontId="13" fillId="7" borderId="3" xfId="0" applyNumberFormat="1" applyFont="1" applyFill="1" applyBorder="1" applyAlignment="1">
      <alignment horizontal="center" vertical="top" wrapText="1"/>
    </xf>
    <xf numFmtId="0" fontId="31" fillId="0" borderId="1" xfId="0" applyFont="1" applyBorder="1" applyAlignment="1">
      <alignment horizontal="justify" vertical="top" wrapText="1"/>
    </xf>
    <xf numFmtId="0" fontId="23" fillId="0" borderId="1" xfId="0" applyFont="1" applyBorder="1" applyAlignment="1">
      <alignment horizontal="justify" vertical="top" wrapText="1"/>
    </xf>
    <xf numFmtId="0" fontId="22" fillId="0" borderId="1" xfId="0" applyFont="1" applyBorder="1" applyAlignment="1">
      <alignment horizontal="left" vertical="top" wrapText="1"/>
    </xf>
    <xf numFmtId="9" fontId="31" fillId="0" borderId="12" xfId="2" applyFont="1" applyFill="1" applyBorder="1" applyAlignment="1">
      <alignment horizontal="left" vertical="top" wrapText="1"/>
    </xf>
    <xf numFmtId="9" fontId="31" fillId="0" borderId="0" xfId="2" applyFont="1" applyFill="1" applyBorder="1" applyAlignment="1">
      <alignment horizontal="left" vertical="top" wrapText="1"/>
    </xf>
    <xf numFmtId="9" fontId="31" fillId="0" borderId="14" xfId="2" applyFont="1" applyFill="1" applyBorder="1" applyAlignment="1">
      <alignment horizontal="left" vertical="top" wrapText="1"/>
    </xf>
    <xf numFmtId="9" fontId="31" fillId="0" borderId="7" xfId="2" applyFont="1" applyFill="1" applyBorder="1" applyAlignment="1">
      <alignment horizontal="left" vertical="top" wrapText="1"/>
    </xf>
    <xf numFmtId="9" fontId="31" fillId="0" borderId="16" xfId="2" applyFont="1" applyFill="1" applyBorder="1" applyAlignment="1">
      <alignment horizontal="left" vertical="top" wrapText="1"/>
    </xf>
    <xf numFmtId="0" fontId="65" fillId="5" borderId="1" xfId="0" applyFont="1" applyFill="1" applyBorder="1" applyAlignment="1">
      <alignment horizontal="center" vertical="center" wrapText="1"/>
    </xf>
    <xf numFmtId="0" fontId="73" fillId="5" borderId="1" xfId="0" applyFont="1" applyFill="1" applyBorder="1" applyAlignment="1" applyProtection="1">
      <alignment horizontal="center" vertical="center" wrapText="1"/>
      <protection locked="0"/>
    </xf>
    <xf numFmtId="0" fontId="73" fillId="5" borderId="1" xfId="0" applyFont="1" applyFill="1" applyBorder="1" applyAlignment="1">
      <alignment horizontal="center" vertical="center" wrapText="1"/>
    </xf>
    <xf numFmtId="9" fontId="31" fillId="2" borderId="7" xfId="0" applyNumberFormat="1" applyFont="1" applyFill="1" applyBorder="1" applyAlignment="1" applyProtection="1">
      <alignment horizontal="left" vertical="top" wrapText="1"/>
      <protection locked="0"/>
    </xf>
    <xf numFmtId="9" fontId="31" fillId="2" borderId="16" xfId="0" applyNumberFormat="1" applyFont="1" applyFill="1" applyBorder="1" applyAlignment="1" applyProtection="1">
      <alignment horizontal="left" vertical="top" wrapText="1"/>
      <protection locked="0"/>
    </xf>
    <xf numFmtId="14" fontId="12" fillId="0" borderId="1" xfId="0" applyNumberFormat="1" applyFont="1" applyBorder="1" applyAlignment="1">
      <alignment horizontal="center" vertical="top" wrapText="1"/>
    </xf>
    <xf numFmtId="1" fontId="12" fillId="0" borderId="1" xfId="0" applyNumberFormat="1" applyFont="1" applyBorder="1" applyAlignment="1">
      <alignment horizontal="center" vertical="top" wrapText="1"/>
    </xf>
    <xf numFmtId="0" fontId="24" fillId="5" borderId="1" xfId="0" applyFont="1" applyFill="1" applyBorder="1" applyAlignment="1">
      <alignment horizontal="center" vertical="center"/>
    </xf>
    <xf numFmtId="0" fontId="12" fillId="0" borderId="1" xfId="0" applyFont="1" applyBorder="1" applyAlignment="1">
      <alignment horizontal="justify" vertical="top" wrapText="1"/>
    </xf>
    <xf numFmtId="0" fontId="28" fillId="0" borderId="1" xfId="0" applyFont="1" applyBorder="1" applyAlignment="1">
      <alignment horizontal="justify" vertical="top" wrapText="1"/>
    </xf>
    <xf numFmtId="9" fontId="31" fillId="0" borderId="13" xfId="2" applyFont="1" applyFill="1" applyBorder="1" applyAlignment="1">
      <alignment horizontal="left" vertical="top" wrapText="1"/>
    </xf>
    <xf numFmtId="14" fontId="12" fillId="0" borderId="2" xfId="0" applyNumberFormat="1" applyFont="1" applyBorder="1" applyAlignment="1">
      <alignment horizontal="left" vertical="top" wrapText="1"/>
    </xf>
    <xf numFmtId="14" fontId="12" fillId="0" borderId="15" xfId="0" applyNumberFormat="1" applyFont="1" applyBorder="1" applyAlignment="1">
      <alignment horizontal="left" vertical="top" wrapText="1"/>
    </xf>
    <xf numFmtId="14" fontId="12" fillId="0" borderId="4" xfId="0" applyNumberFormat="1" applyFont="1" applyBorder="1" applyAlignment="1">
      <alignment horizontal="left" vertical="top" wrapText="1"/>
    </xf>
    <xf numFmtId="14" fontId="12" fillId="0" borderId="1" xfId="0" applyNumberFormat="1" applyFont="1" applyBorder="1" applyAlignment="1">
      <alignment horizontal="center" vertical="top"/>
    </xf>
    <xf numFmtId="9" fontId="13" fillId="6" borderId="2" xfId="0" applyNumberFormat="1" applyFont="1" applyFill="1" applyBorder="1" applyAlignment="1">
      <alignment horizontal="center" vertical="top" wrapText="1"/>
    </xf>
    <xf numFmtId="9" fontId="13" fillId="6" borderId="4" xfId="0" applyNumberFormat="1" applyFont="1" applyFill="1" applyBorder="1" applyAlignment="1">
      <alignment horizontal="center" vertical="top" wrapText="1"/>
    </xf>
    <xf numFmtId="0" fontId="12" fillId="0" borderId="2"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14" fontId="28" fillId="0" borderId="2" xfId="0" applyNumberFormat="1" applyFont="1" applyBorder="1" applyAlignment="1">
      <alignment horizontal="left" vertical="top" wrapText="1"/>
    </xf>
    <xf numFmtId="14" fontId="31" fillId="0" borderId="4" xfId="0" applyNumberFormat="1" applyFont="1" applyBorder="1" applyAlignment="1">
      <alignment horizontal="left" vertical="top" wrapText="1"/>
    </xf>
    <xf numFmtId="9" fontId="13" fillId="5" borderId="2" xfId="0" applyNumberFormat="1" applyFont="1" applyFill="1" applyBorder="1" applyAlignment="1">
      <alignment horizontal="center" vertical="top" wrapText="1"/>
    </xf>
    <xf numFmtId="9" fontId="13" fillId="5" borderId="4" xfId="0" applyNumberFormat="1" applyFont="1" applyFill="1" applyBorder="1" applyAlignment="1">
      <alignment horizontal="center" vertical="top" wrapText="1"/>
    </xf>
    <xf numFmtId="14" fontId="13" fillId="0" borderId="4"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center" vertical="top"/>
    </xf>
    <xf numFmtId="0" fontId="13" fillId="0" borderId="2" xfId="0" applyFont="1" applyBorder="1" applyAlignment="1">
      <alignment horizontal="left" vertical="top" wrapText="1"/>
    </xf>
    <xf numFmtId="0" fontId="12" fillId="0" borderId="1" xfId="0" applyFont="1" applyBorder="1" applyAlignment="1">
      <alignment horizontal="center"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left" vertical="top" wrapText="1"/>
    </xf>
    <xf numFmtId="14" fontId="28" fillId="0" borderId="4" xfId="0" applyNumberFormat="1" applyFont="1" applyBorder="1" applyAlignment="1">
      <alignment horizontal="left"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2" fillId="0" borderId="1" xfId="0" applyFont="1" applyBorder="1" applyAlignment="1">
      <alignment horizontal="left" vertical="top"/>
    </xf>
    <xf numFmtId="14" fontId="12" fillId="0" borderId="1" xfId="0" applyNumberFormat="1" applyFont="1" applyBorder="1" applyAlignment="1">
      <alignment horizontal="justify" vertical="top" wrapText="1"/>
    </xf>
    <xf numFmtId="0" fontId="71" fillId="7" borderId="1" xfId="0" applyFont="1" applyFill="1" applyBorder="1" applyAlignment="1">
      <alignment horizontal="center" vertical="center" wrapText="1"/>
    </xf>
    <xf numFmtId="0" fontId="71" fillId="6" borderId="1" xfId="0" applyFont="1" applyFill="1" applyBorder="1" applyAlignment="1">
      <alignment horizontal="center" vertical="center"/>
    </xf>
    <xf numFmtId="0" fontId="65" fillId="6" borderId="1" xfId="0" applyFont="1" applyFill="1" applyBorder="1" applyAlignment="1">
      <alignment horizontal="center" vertical="center" wrapText="1"/>
    </xf>
    <xf numFmtId="0" fontId="64" fillId="5" borderId="1" xfId="0" applyFont="1" applyFill="1" applyBorder="1" applyAlignment="1">
      <alignment horizontal="center" vertical="center"/>
    </xf>
    <xf numFmtId="0" fontId="64" fillId="5" borderId="1" xfId="0" applyFont="1" applyFill="1" applyBorder="1" applyAlignment="1">
      <alignment horizontal="center" vertical="center" wrapText="1"/>
    </xf>
    <xf numFmtId="0" fontId="28" fillId="5" borderId="1" xfId="0" applyFont="1" applyFill="1" applyBorder="1" applyAlignment="1">
      <alignment horizontal="center" vertical="top" wrapText="1"/>
    </xf>
    <xf numFmtId="9" fontId="12" fillId="0" borderId="1" xfId="0" applyNumberFormat="1" applyFont="1" applyBorder="1" applyAlignment="1">
      <alignment horizontal="left" vertical="top" wrapText="1"/>
    </xf>
    <xf numFmtId="14" fontId="31" fillId="0" borderId="1" xfId="0" applyNumberFormat="1" applyFont="1" applyBorder="1" applyAlignment="1">
      <alignment horizontal="center" vertical="top" wrapText="1"/>
    </xf>
    <xf numFmtId="1" fontId="31" fillId="0" borderId="1" xfId="0" applyNumberFormat="1" applyFont="1" applyBorder="1" applyAlignment="1">
      <alignment horizontal="center" vertical="top" wrapText="1"/>
    </xf>
    <xf numFmtId="9" fontId="31" fillId="0" borderId="1" xfId="0" applyNumberFormat="1" applyFont="1" applyBorder="1" applyAlignment="1">
      <alignment horizontal="left" vertical="top" wrapText="1"/>
    </xf>
    <xf numFmtId="0" fontId="73" fillId="6" borderId="1" xfId="0" applyFont="1" applyFill="1" applyBorder="1" applyAlignment="1">
      <alignment horizontal="center" vertical="center" wrapText="1"/>
    </xf>
    <xf numFmtId="0" fontId="24" fillId="6" borderId="1" xfId="0" applyFont="1" applyFill="1" applyBorder="1" applyAlignment="1">
      <alignment horizontal="center" vertical="center"/>
    </xf>
    <xf numFmtId="0" fontId="65" fillId="7" borderId="1" xfId="0" applyFont="1" applyFill="1" applyBorder="1" applyAlignment="1">
      <alignment horizontal="center" vertical="center" wrapText="1"/>
    </xf>
    <xf numFmtId="0" fontId="66" fillId="7" borderId="1" xfId="0" applyFont="1" applyFill="1" applyBorder="1" applyAlignment="1">
      <alignment horizontal="center" vertical="center" wrapText="1"/>
    </xf>
    <xf numFmtId="0" fontId="73" fillId="7" borderId="1" xfId="0" applyFont="1" applyFill="1" applyBorder="1" applyAlignment="1" applyProtection="1">
      <alignment horizontal="center" vertical="center" wrapText="1"/>
      <protection locked="0"/>
    </xf>
    <xf numFmtId="0" fontId="73" fillId="7" borderId="1" xfId="0" applyFont="1" applyFill="1" applyBorder="1" applyAlignment="1">
      <alignment horizontal="center" vertical="center" wrapText="1"/>
    </xf>
    <xf numFmtId="0" fontId="24" fillId="7" borderId="1" xfId="0" applyFont="1" applyFill="1" applyBorder="1" applyAlignment="1">
      <alignment horizontal="center" vertical="center"/>
    </xf>
    <xf numFmtId="9" fontId="73" fillId="7" borderId="1"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textRotation="90" wrapText="1"/>
    </xf>
    <xf numFmtId="10" fontId="31" fillId="0" borderId="1" xfId="0" applyNumberFormat="1" applyFont="1" applyBorder="1" applyAlignment="1">
      <alignment horizontal="center" vertical="top" wrapText="1"/>
    </xf>
    <xf numFmtId="9" fontId="28" fillId="2" borderId="1" xfId="0" applyNumberFormat="1" applyFont="1" applyFill="1" applyBorder="1" applyAlignment="1" applyProtection="1">
      <alignment horizontal="center" vertical="top" wrapText="1"/>
      <protection locked="0"/>
    </xf>
    <xf numFmtId="0" fontId="12" fillId="0" borderId="1" xfId="0" applyFont="1" applyBorder="1" applyAlignment="1">
      <alignment horizontal="justify" vertical="top"/>
    </xf>
    <xf numFmtId="1" fontId="12" fillId="0" borderId="1" xfId="0" applyNumberFormat="1" applyFont="1" applyBorder="1" applyAlignment="1">
      <alignment horizontal="center" vertical="top"/>
    </xf>
    <xf numFmtId="14" fontId="31" fillId="2" borderId="1" xfId="0" applyNumberFormat="1" applyFont="1" applyFill="1" applyBorder="1" applyAlignment="1" applyProtection="1">
      <alignment horizontal="center" vertical="top" wrapText="1"/>
      <protection locked="0"/>
    </xf>
    <xf numFmtId="0" fontId="31" fillId="2" borderId="1" xfId="0" applyFont="1" applyFill="1" applyBorder="1" applyAlignment="1" applyProtection="1">
      <alignment horizontal="center" vertical="top" wrapText="1"/>
      <protection locked="0"/>
    </xf>
    <xf numFmtId="1" fontId="31" fillId="2" borderId="1" xfId="0" applyNumberFormat="1" applyFont="1" applyFill="1" applyBorder="1" applyAlignment="1" applyProtection="1">
      <alignment horizontal="center" vertical="top" wrapText="1"/>
      <protection locked="0"/>
    </xf>
    <xf numFmtId="0" fontId="12" fillId="2" borderId="1" xfId="0" applyFont="1" applyFill="1" applyBorder="1" applyAlignment="1">
      <alignment horizontal="justify" vertical="top" wrapText="1"/>
    </xf>
    <xf numFmtId="9" fontId="31" fillId="2" borderId="1" xfId="0" applyNumberFormat="1" applyFont="1" applyFill="1" applyBorder="1" applyAlignment="1" applyProtection="1">
      <alignment horizontal="left" vertical="top" wrapText="1"/>
      <protection locked="0"/>
    </xf>
    <xf numFmtId="165" fontId="12" fillId="0" borderId="1" xfId="0" applyNumberFormat="1" applyFont="1" applyBorder="1" applyAlignment="1">
      <alignment horizontal="center" vertical="top" wrapText="1"/>
    </xf>
    <xf numFmtId="0" fontId="31" fillId="2" borderId="1" xfId="0" applyFont="1" applyFill="1" applyBorder="1" applyAlignment="1">
      <alignment horizontal="justify" vertical="top" wrapText="1"/>
    </xf>
    <xf numFmtId="9" fontId="28" fillId="2" borderId="1" xfId="0" applyNumberFormat="1" applyFont="1" applyFill="1" applyBorder="1" applyAlignment="1">
      <alignment horizontal="center" vertical="top" wrapText="1"/>
    </xf>
    <xf numFmtId="166" fontId="28" fillId="2" borderId="1" xfId="0" applyNumberFormat="1" applyFont="1" applyFill="1" applyBorder="1" applyAlignment="1">
      <alignment horizontal="center" vertical="top" wrapText="1"/>
    </xf>
    <xf numFmtId="9" fontId="13" fillId="0" borderId="1" xfId="0" applyNumberFormat="1" applyFont="1" applyBorder="1" applyAlignment="1">
      <alignment horizontal="center" vertical="top"/>
    </xf>
    <xf numFmtId="0" fontId="31" fillId="10" borderId="1" xfId="0" applyFont="1" applyFill="1" applyBorder="1" applyAlignment="1">
      <alignment horizontal="justify" vertical="top" wrapText="1"/>
    </xf>
    <xf numFmtId="9" fontId="31" fillId="0" borderId="1" xfId="2"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15" xfId="0" applyFont="1" applyFill="1" applyBorder="1" applyAlignment="1">
      <alignment horizontal="left" vertical="top" wrapText="1"/>
    </xf>
    <xf numFmtId="0" fontId="31" fillId="2" borderId="4" xfId="0" applyFont="1" applyFill="1" applyBorder="1" applyAlignment="1">
      <alignment horizontal="left" vertical="top" wrapText="1"/>
    </xf>
    <xf numFmtId="0" fontId="13" fillId="5" borderId="1" xfId="0" applyFont="1" applyFill="1" applyBorder="1" applyAlignment="1">
      <alignment horizontal="center" vertical="top" wrapText="1"/>
    </xf>
    <xf numFmtId="9" fontId="13" fillId="15" borderId="1" xfId="0" applyNumberFormat="1" applyFont="1" applyFill="1" applyBorder="1" applyAlignment="1">
      <alignment horizontal="center" vertical="top"/>
    </xf>
    <xf numFmtId="14" fontId="13" fillId="2" borderId="1" xfId="0" applyNumberFormat="1" applyFont="1" applyFill="1" applyBorder="1" applyAlignment="1">
      <alignment horizontal="center" vertical="top" wrapText="1"/>
    </xf>
    <xf numFmtId="9" fontId="28" fillId="15"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0" fontId="68" fillId="0" borderId="8" xfId="0" applyFont="1" applyBorder="1" applyAlignment="1">
      <alignment horizontal="right" vertical="center" wrapText="1"/>
    </xf>
    <xf numFmtId="0" fontId="68" fillId="0" borderId="7" xfId="0" applyFont="1" applyBorder="1" applyAlignment="1">
      <alignment horizontal="right" vertical="center" wrapText="1"/>
    </xf>
    <xf numFmtId="0" fontId="66" fillId="6" borderId="1" xfId="0" applyFont="1" applyFill="1" applyBorder="1" applyAlignment="1">
      <alignment horizontal="center" vertical="center" wrapText="1"/>
    </xf>
    <xf numFmtId="0" fontId="68" fillId="0" borderId="10" xfId="0" applyFont="1" applyBorder="1" applyAlignment="1">
      <alignment horizontal="right" vertical="center" wrapText="1"/>
    </xf>
    <xf numFmtId="0" fontId="68" fillId="0" borderId="0" xfId="0" applyFont="1" applyAlignment="1">
      <alignment horizontal="right" vertical="center" wrapText="1"/>
    </xf>
    <xf numFmtId="0" fontId="64" fillId="6" borderId="1" xfId="0" applyFont="1" applyFill="1" applyBorder="1" applyAlignment="1">
      <alignment horizontal="center" vertical="center"/>
    </xf>
    <xf numFmtId="9" fontId="28"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0" fontId="28" fillId="2" borderId="1" xfId="0" applyFont="1" applyFill="1" applyBorder="1" applyAlignment="1" applyProtection="1">
      <alignment horizontal="center" vertical="top" wrapText="1"/>
      <protection locked="0"/>
    </xf>
    <xf numFmtId="0" fontId="12" fillId="2" borderId="1" xfId="0" applyFont="1" applyFill="1" applyBorder="1" applyAlignment="1">
      <alignment horizontal="left" vertical="top" wrapText="1"/>
    </xf>
    <xf numFmtId="0" fontId="78" fillId="0" borderId="1" xfId="0" applyFont="1" applyBorder="1" applyAlignment="1">
      <alignment horizontal="center" vertical="top"/>
    </xf>
    <xf numFmtId="0" fontId="28" fillId="5" borderId="2" xfId="0" applyFont="1" applyFill="1" applyBorder="1" applyAlignment="1">
      <alignment horizontal="center" vertical="top" wrapText="1"/>
    </xf>
    <xf numFmtId="0" fontId="28" fillId="5" borderId="4" xfId="0" applyFont="1" applyFill="1" applyBorder="1" applyAlignment="1">
      <alignment horizontal="center" vertical="top" wrapText="1"/>
    </xf>
    <xf numFmtId="9" fontId="12" fillId="0" borderId="2" xfId="0" applyNumberFormat="1" applyFont="1" applyBorder="1" applyAlignment="1">
      <alignment horizontal="left" vertical="top" wrapText="1"/>
    </xf>
    <xf numFmtId="9" fontId="12" fillId="0" borderId="4" xfId="0" applyNumberFormat="1" applyFont="1" applyBorder="1" applyAlignment="1">
      <alignment horizontal="left" vertical="top" wrapText="1"/>
    </xf>
    <xf numFmtId="14" fontId="31" fillId="0" borderId="2" xfId="0" applyNumberFormat="1" applyFont="1" applyBorder="1" applyAlignment="1">
      <alignment horizontal="center" vertical="top" wrapText="1"/>
    </xf>
    <xf numFmtId="14" fontId="31" fillId="0" borderId="4" xfId="0" applyNumberFormat="1" applyFont="1" applyBorder="1" applyAlignment="1">
      <alignment horizontal="center" vertical="top" wrapText="1"/>
    </xf>
    <xf numFmtId="1" fontId="31" fillId="0" borderId="2" xfId="0" applyNumberFormat="1" applyFont="1" applyBorder="1" applyAlignment="1">
      <alignment horizontal="center" vertical="top" wrapText="1"/>
    </xf>
    <xf numFmtId="1" fontId="31" fillId="0" borderId="4" xfId="0" applyNumberFormat="1" applyFont="1" applyBorder="1" applyAlignment="1">
      <alignment horizontal="center" vertical="top" wrapText="1"/>
    </xf>
    <xf numFmtId="9" fontId="31" fillId="0" borderId="2" xfId="0" applyNumberFormat="1" applyFont="1" applyBorder="1" applyAlignment="1">
      <alignment horizontal="left" vertical="top" wrapText="1"/>
    </xf>
    <xf numFmtId="9" fontId="31" fillId="0" borderId="4" xfId="0" applyNumberFormat="1" applyFont="1" applyBorder="1" applyAlignment="1">
      <alignment horizontal="left" vertical="top" wrapText="1"/>
    </xf>
    <xf numFmtId="0" fontId="26" fillId="9" borderId="1" xfId="0" applyFont="1" applyFill="1" applyBorder="1" applyAlignment="1">
      <alignment horizontal="center" vertical="center"/>
    </xf>
    <xf numFmtId="0" fontId="26" fillId="9" borderId="1" xfId="0" applyFont="1" applyFill="1" applyBorder="1" applyAlignment="1">
      <alignment horizontal="center" vertical="top"/>
    </xf>
    <xf numFmtId="0" fontId="27" fillId="6" borderId="1"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9" xfId="0" applyFont="1" applyFill="1" applyBorder="1" applyAlignment="1">
      <alignment horizontal="center" vertical="center"/>
    </xf>
    <xf numFmtId="0" fontId="26" fillId="7" borderId="5" xfId="0" applyFont="1" applyFill="1" applyBorder="1" applyAlignment="1">
      <alignment horizontal="center" vertical="center"/>
    </xf>
  </cellXfs>
  <cellStyles count="11">
    <cellStyle name="Euro" xfId="9" xr:uid="{00000000-0005-0000-0000-000000000000}"/>
    <cellStyle name="Hipervínculo" xfId="4" builtinId="8"/>
    <cellStyle name="Millares" xfId="8" builtinId="3"/>
    <cellStyle name="Moneda" xfId="3" builtinId="4"/>
    <cellStyle name="Moneda 2" xfId="5" xr:uid="{00000000-0005-0000-0000-000006000000}"/>
    <cellStyle name="Moneda 2 2" xfId="7" xr:uid="{00000000-0005-0000-0000-000007000000}"/>
    <cellStyle name="Moneda 3" xfId="6" xr:uid="{00000000-0005-0000-0000-000008000000}"/>
    <cellStyle name="Normal" xfId="0" builtinId="0"/>
    <cellStyle name="Normal 2" xfId="10" xr:uid="{00000000-0005-0000-0000-00000A000000}"/>
    <cellStyle name="Normal 6" xfId="1" xr:uid="{00000000-0005-0000-0000-00000B000000}"/>
    <cellStyle name="Porcentaje" xfId="2" builtinId="5"/>
  </cellStyles>
  <dxfs count="101">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rgb="FF00B050"/>
        </patternFill>
      </fill>
    </dxf>
    <dxf>
      <font>
        <b/>
        <i val="0"/>
      </font>
      <fill>
        <patternFill>
          <bgColor rgb="FFFFFF99"/>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b/>
        <i val="0"/>
      </font>
      <fill>
        <patternFill>
          <bgColor rgb="FFFFCC66"/>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colors>
    <mruColors>
      <color rgb="FFEFEFFF"/>
      <color rgb="FFE7E7FF"/>
      <color rgb="FFFFCC99"/>
      <color rgb="FFFEF0EC"/>
      <color rgb="FFFDBBA9"/>
      <color rgb="FFFEEDE2"/>
      <color rgb="FFFFE1E1"/>
      <color rgb="FFFFD5AB"/>
      <color rgb="FFE1E1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genciadetierras.sharepoint.com/:f:/s/Secretaria_General/Subdirecci%C3%B3n_Talento_Humano/EuMGNyb4rrpJvBVWGJaL1scBO4TEmppz9s1AkmcvV-dN1Q?e=I3ii0R" TargetMode="External"/><Relationship Id="rId1" Type="http://schemas.openxmlformats.org/officeDocument/2006/relationships/hyperlink" Target="http://www.youtube.com/watch?v=nGoryN_63Cs&amp;feature=youtu.be%2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0"/>
  <sheetViews>
    <sheetView topLeftCell="A2" zoomScaleNormal="100" workbookViewId="0">
      <pane xSplit="8" ySplit="3" topLeftCell="I5" activePane="bottomRight" state="frozen"/>
      <selection activeCell="A2" sqref="A2"/>
      <selection pane="topRight" activeCell="I2" sqref="I2"/>
      <selection pane="bottomLeft" activeCell="A5" sqref="A5"/>
      <selection pane="bottomRight" activeCell="I27" sqref="I27"/>
    </sheetView>
  </sheetViews>
  <sheetFormatPr baseColWidth="10" defaultColWidth="11.42578125" defaultRowHeight="15"/>
  <cols>
    <col min="1" max="1" width="2.85546875" style="113" customWidth="1"/>
    <col min="2" max="2" width="62.5703125" style="113" customWidth="1"/>
    <col min="3" max="6" width="12.7109375" style="113" customWidth="1"/>
    <col min="7" max="7" width="14.7109375" style="228" customWidth="1"/>
    <col min="8" max="8" width="5.7109375" style="228" customWidth="1"/>
    <col min="9" max="9" width="12.7109375" style="228" customWidth="1"/>
    <col min="10" max="12" width="12.7109375" style="229" customWidth="1"/>
    <col min="13" max="13" width="14.7109375" style="229" customWidth="1"/>
    <col min="14" max="14" width="5.7109375" style="229" customWidth="1"/>
    <col min="15" max="15" width="15.140625" style="113" customWidth="1"/>
    <col min="16" max="17" width="12.7109375" style="113" customWidth="1"/>
    <col min="18" max="18" width="13" style="113" customWidth="1"/>
    <col min="19" max="19" width="15.42578125" style="113" customWidth="1"/>
    <col min="20" max="20" width="5.7109375" style="113" customWidth="1"/>
    <col min="21" max="21" width="15.85546875" style="113" customWidth="1"/>
    <col min="22" max="22" width="12.7109375" style="113" customWidth="1"/>
    <col min="23" max="23" width="15.42578125" style="113" customWidth="1"/>
    <col min="24" max="25" width="14.7109375" style="113" customWidth="1"/>
    <col min="26" max="16384" width="11.42578125" style="113"/>
  </cols>
  <sheetData>
    <row r="2" spans="1:44" s="10" customFormat="1" ht="26.25" customHeight="1">
      <c r="B2" s="433" t="s">
        <v>4372</v>
      </c>
      <c r="C2" s="433"/>
      <c r="D2" s="433"/>
      <c r="E2" s="433"/>
      <c r="F2" s="433"/>
      <c r="G2" s="433"/>
      <c r="H2" s="433"/>
      <c r="I2" s="433"/>
      <c r="J2" s="433"/>
      <c r="K2" s="433"/>
      <c r="L2" s="433"/>
      <c r="M2" s="433"/>
      <c r="N2" s="433"/>
      <c r="O2" s="433"/>
      <c r="P2" s="433"/>
      <c r="Q2" s="433"/>
      <c r="R2" s="433"/>
      <c r="S2" s="433"/>
      <c r="T2" s="433"/>
      <c r="U2" s="433"/>
      <c r="V2" s="433"/>
      <c r="W2" s="433"/>
      <c r="X2" s="433"/>
      <c r="Y2" s="433"/>
    </row>
    <row r="4" spans="1:44" s="10" customFormat="1" ht="33.75" customHeight="1">
      <c r="B4" s="434" t="s">
        <v>4377</v>
      </c>
      <c r="C4" s="434"/>
      <c r="D4" s="434"/>
      <c r="E4" s="434"/>
      <c r="F4" s="434"/>
      <c r="G4" s="434"/>
      <c r="H4" s="230"/>
      <c r="I4" s="432" t="s">
        <v>4371</v>
      </c>
      <c r="J4" s="432"/>
      <c r="K4" s="432"/>
      <c r="L4" s="432"/>
      <c r="M4" s="432"/>
      <c r="N4" s="229"/>
      <c r="O4" s="435" t="s">
        <v>4796</v>
      </c>
      <c r="P4" s="436"/>
      <c r="Q4" s="436"/>
      <c r="R4" s="436"/>
      <c r="S4" s="437"/>
      <c r="U4" s="432" t="s">
        <v>9948</v>
      </c>
      <c r="V4" s="432"/>
      <c r="W4" s="432"/>
      <c r="X4" s="432"/>
      <c r="Y4" s="432"/>
    </row>
    <row r="5" spans="1:44" ht="20.100000000000001" customHeight="1">
      <c r="B5" s="231" t="s">
        <v>1321</v>
      </c>
      <c r="C5" s="232" t="s">
        <v>798</v>
      </c>
      <c r="D5" s="233" t="s">
        <v>783</v>
      </c>
      <c r="E5" s="234" t="s">
        <v>782</v>
      </c>
      <c r="F5" s="235" t="s">
        <v>784</v>
      </c>
      <c r="G5" s="236" t="s">
        <v>1806</v>
      </c>
      <c r="H5" s="230"/>
      <c r="I5" s="7" t="s">
        <v>797</v>
      </c>
      <c r="J5" s="233" t="s">
        <v>783</v>
      </c>
      <c r="K5" s="234" t="s">
        <v>782</v>
      </c>
      <c r="L5" s="235" t="s">
        <v>784</v>
      </c>
      <c r="M5" s="236" t="s">
        <v>1806</v>
      </c>
      <c r="O5" s="237" t="s">
        <v>4373</v>
      </c>
      <c r="P5" s="233" t="s">
        <v>783</v>
      </c>
      <c r="Q5" s="234" t="s">
        <v>782</v>
      </c>
      <c r="R5" s="235" t="s">
        <v>784</v>
      </c>
      <c r="S5" s="236" t="s">
        <v>1806</v>
      </c>
      <c r="U5" s="237" t="s">
        <v>9170</v>
      </c>
      <c r="V5" s="233" t="s">
        <v>783</v>
      </c>
      <c r="W5" s="234" t="s">
        <v>782</v>
      </c>
      <c r="X5" s="235" t="s">
        <v>784</v>
      </c>
      <c r="Y5" s="236" t="s">
        <v>1806</v>
      </c>
    </row>
    <row r="6" spans="1:44" s="11" customFormat="1">
      <c r="A6" s="10"/>
      <c r="B6" s="238" t="s">
        <v>707</v>
      </c>
      <c r="C6" s="9">
        <f t="shared" ref="C6:C26" si="0">+I6+O6+U6</f>
        <v>11</v>
      </c>
      <c r="D6" s="239">
        <f t="shared" ref="D6:D26" si="1">+J6+P6+V6</f>
        <v>10</v>
      </c>
      <c r="E6" s="239">
        <f t="shared" ref="E6:E26" si="2">+K6+Q6+W6</f>
        <v>1</v>
      </c>
      <c r="F6" s="239">
        <f t="shared" ref="F6:F26" si="3">+L6+R6+X6</f>
        <v>0</v>
      </c>
      <c r="G6" s="239">
        <f t="shared" ref="G6:G26" si="4">+M6+S6+Y6</f>
        <v>0</v>
      </c>
      <c r="H6" s="240"/>
      <c r="I6" s="241">
        <f>+J6+K6+L6</f>
        <v>6</v>
      </c>
      <c r="J6" s="242">
        <v>6</v>
      </c>
      <c r="K6" s="239">
        <v>0</v>
      </c>
      <c r="L6" s="239">
        <v>0</v>
      </c>
      <c r="M6" s="239">
        <v>0</v>
      </c>
      <c r="N6" s="243"/>
      <c r="O6" s="9">
        <f>+P6+Q6+R6</f>
        <v>0</v>
      </c>
      <c r="P6" s="239">
        <v>0</v>
      </c>
      <c r="Q6" s="239">
        <v>0</v>
      </c>
      <c r="R6" s="239">
        <v>0</v>
      </c>
      <c r="S6" s="239">
        <v>0</v>
      </c>
      <c r="T6" s="10"/>
      <c r="U6" s="9">
        <f>+V6+W6+X6</f>
        <v>5</v>
      </c>
      <c r="V6" s="239">
        <v>4</v>
      </c>
      <c r="W6" s="239">
        <v>1</v>
      </c>
      <c r="X6" s="239">
        <v>0</v>
      </c>
      <c r="Y6" s="239">
        <v>0</v>
      </c>
      <c r="Z6" s="10"/>
      <c r="AA6" s="10"/>
      <c r="AB6" s="10"/>
      <c r="AC6" s="10"/>
      <c r="AD6" s="10"/>
      <c r="AE6" s="10"/>
      <c r="AF6" s="10"/>
      <c r="AG6" s="10"/>
      <c r="AH6" s="10"/>
      <c r="AI6" s="10"/>
      <c r="AJ6" s="10"/>
      <c r="AK6" s="10"/>
      <c r="AL6" s="10"/>
      <c r="AM6" s="10"/>
      <c r="AN6" s="10"/>
      <c r="AO6" s="10"/>
      <c r="AP6" s="10"/>
      <c r="AQ6" s="10"/>
      <c r="AR6" s="10"/>
    </row>
    <row r="7" spans="1:44" s="11" customFormat="1">
      <c r="B7" s="238" t="s">
        <v>15</v>
      </c>
      <c r="C7" s="9">
        <f t="shared" si="0"/>
        <v>51</v>
      </c>
      <c r="D7" s="239">
        <f t="shared" si="1"/>
        <v>50</v>
      </c>
      <c r="E7" s="239">
        <f t="shared" si="2"/>
        <v>1</v>
      </c>
      <c r="F7" s="239">
        <f t="shared" si="3"/>
        <v>0</v>
      </c>
      <c r="G7" s="239">
        <f t="shared" si="4"/>
        <v>13</v>
      </c>
      <c r="H7" s="244"/>
      <c r="I7" s="241">
        <f>+J7+K7+L7</f>
        <v>38</v>
      </c>
      <c r="J7" s="239">
        <v>37</v>
      </c>
      <c r="K7" s="242">
        <v>1</v>
      </c>
      <c r="L7" s="239">
        <v>0</v>
      </c>
      <c r="M7" s="239">
        <v>13</v>
      </c>
      <c r="N7" s="245"/>
      <c r="O7" s="9">
        <f t="shared" ref="O7:O24" si="5">+P7+Q7+R7</f>
        <v>0</v>
      </c>
      <c r="P7" s="239">
        <v>0</v>
      </c>
      <c r="Q7" s="239">
        <v>0</v>
      </c>
      <c r="R7" s="239">
        <v>0</v>
      </c>
      <c r="S7" s="239">
        <v>0</v>
      </c>
      <c r="U7" s="9">
        <f t="shared" ref="U7:U26" si="6">+V7+W7+X7</f>
        <v>13</v>
      </c>
      <c r="V7" s="239">
        <v>13</v>
      </c>
      <c r="W7" s="239">
        <v>0</v>
      </c>
      <c r="X7" s="239">
        <v>0</v>
      </c>
      <c r="Y7" s="239">
        <v>0</v>
      </c>
    </row>
    <row r="8" spans="1:44" s="11" customFormat="1">
      <c r="B8" s="238" t="s">
        <v>237</v>
      </c>
      <c r="C8" s="9">
        <f t="shared" si="0"/>
        <v>1</v>
      </c>
      <c r="D8" s="239">
        <f t="shared" si="1"/>
        <v>1</v>
      </c>
      <c r="E8" s="239">
        <f t="shared" si="2"/>
        <v>0</v>
      </c>
      <c r="F8" s="239">
        <f t="shared" si="3"/>
        <v>0</v>
      </c>
      <c r="G8" s="239">
        <f t="shared" si="4"/>
        <v>0</v>
      </c>
      <c r="H8" s="244"/>
      <c r="I8" s="241">
        <f>+J8+K8+L8</f>
        <v>1</v>
      </c>
      <c r="J8" s="239">
        <v>1</v>
      </c>
      <c r="K8" s="239">
        <v>0</v>
      </c>
      <c r="L8" s="239">
        <v>0</v>
      </c>
      <c r="M8" s="239">
        <v>0</v>
      </c>
      <c r="N8" s="245"/>
      <c r="O8" s="9">
        <f t="shared" si="5"/>
        <v>0</v>
      </c>
      <c r="P8" s="239">
        <v>0</v>
      </c>
      <c r="Q8" s="239">
        <v>0</v>
      </c>
      <c r="R8" s="239">
        <v>0</v>
      </c>
      <c r="S8" s="239">
        <v>0</v>
      </c>
      <c r="U8" s="9">
        <f t="shared" si="6"/>
        <v>0</v>
      </c>
      <c r="V8" s="239">
        <v>0</v>
      </c>
      <c r="W8" s="239">
        <v>0</v>
      </c>
      <c r="X8" s="239">
        <v>0</v>
      </c>
      <c r="Y8" s="239">
        <v>0</v>
      </c>
    </row>
    <row r="9" spans="1:44" s="11" customFormat="1">
      <c r="B9" s="238" t="s">
        <v>625</v>
      </c>
      <c r="C9" s="9">
        <f t="shared" si="0"/>
        <v>36</v>
      </c>
      <c r="D9" s="239">
        <f t="shared" si="1"/>
        <v>34</v>
      </c>
      <c r="E9" s="239">
        <f t="shared" si="2"/>
        <v>2</v>
      </c>
      <c r="F9" s="239">
        <f t="shared" si="3"/>
        <v>0</v>
      </c>
      <c r="G9" s="239">
        <f t="shared" si="4"/>
        <v>0</v>
      </c>
      <c r="H9" s="244"/>
      <c r="I9" s="241">
        <f t="shared" ref="I9:I26" si="7">+J9+K9+L9</f>
        <v>10</v>
      </c>
      <c r="J9" s="239">
        <v>8</v>
      </c>
      <c r="K9" s="239">
        <v>2</v>
      </c>
      <c r="L9" s="239">
        <v>0</v>
      </c>
      <c r="M9" s="239">
        <v>0</v>
      </c>
      <c r="N9" s="245"/>
      <c r="O9" s="9">
        <f t="shared" si="5"/>
        <v>0</v>
      </c>
      <c r="P9" s="239">
        <v>0</v>
      </c>
      <c r="Q9" s="239">
        <v>0</v>
      </c>
      <c r="R9" s="239">
        <v>0</v>
      </c>
      <c r="S9" s="239">
        <v>0</v>
      </c>
      <c r="U9" s="9">
        <f t="shared" si="6"/>
        <v>26</v>
      </c>
      <c r="V9" s="239">
        <v>26</v>
      </c>
      <c r="W9" s="239">
        <v>0</v>
      </c>
      <c r="X9" s="239">
        <v>0</v>
      </c>
      <c r="Y9" s="239">
        <v>0</v>
      </c>
    </row>
    <row r="10" spans="1:44" s="11" customFormat="1">
      <c r="B10" s="238" t="s">
        <v>796</v>
      </c>
      <c r="C10" s="9">
        <f t="shared" si="0"/>
        <v>7</v>
      </c>
      <c r="D10" s="239">
        <f t="shared" si="1"/>
        <v>7</v>
      </c>
      <c r="E10" s="239">
        <f t="shared" si="2"/>
        <v>0</v>
      </c>
      <c r="F10" s="239">
        <f t="shared" si="3"/>
        <v>0</v>
      </c>
      <c r="G10" s="239">
        <f t="shared" si="4"/>
        <v>0</v>
      </c>
      <c r="H10" s="244"/>
      <c r="I10" s="241">
        <f t="shared" si="7"/>
        <v>0</v>
      </c>
      <c r="J10" s="239">
        <v>0</v>
      </c>
      <c r="K10" s="239">
        <v>0</v>
      </c>
      <c r="L10" s="239">
        <v>0</v>
      </c>
      <c r="M10" s="239">
        <v>0</v>
      </c>
      <c r="N10" s="245"/>
      <c r="O10" s="9">
        <f t="shared" si="5"/>
        <v>0</v>
      </c>
      <c r="P10" s="239">
        <v>0</v>
      </c>
      <c r="Q10" s="239">
        <v>0</v>
      </c>
      <c r="R10" s="239">
        <v>0</v>
      </c>
      <c r="S10" s="239">
        <v>0</v>
      </c>
      <c r="U10" s="9">
        <f t="shared" si="6"/>
        <v>7</v>
      </c>
      <c r="V10" s="239">
        <v>7</v>
      </c>
      <c r="W10" s="239">
        <v>0</v>
      </c>
      <c r="X10" s="239">
        <v>0</v>
      </c>
      <c r="Y10" s="239">
        <v>0</v>
      </c>
    </row>
    <row r="11" spans="1:44" s="11" customFormat="1">
      <c r="B11" s="238" t="s">
        <v>757</v>
      </c>
      <c r="C11" s="9">
        <f t="shared" si="0"/>
        <v>21</v>
      </c>
      <c r="D11" s="239">
        <f t="shared" si="1"/>
        <v>21</v>
      </c>
      <c r="E11" s="239">
        <f t="shared" si="2"/>
        <v>0</v>
      </c>
      <c r="F11" s="239">
        <f t="shared" si="3"/>
        <v>0</v>
      </c>
      <c r="G11" s="239">
        <f t="shared" si="4"/>
        <v>4</v>
      </c>
      <c r="H11" s="244"/>
      <c r="I11" s="241">
        <f t="shared" si="7"/>
        <v>21</v>
      </c>
      <c r="J11" s="239">
        <v>21</v>
      </c>
      <c r="K11" s="239">
        <v>0</v>
      </c>
      <c r="L11" s="239">
        <v>0</v>
      </c>
      <c r="M11" s="239">
        <v>4</v>
      </c>
      <c r="N11" s="245"/>
      <c r="O11" s="9">
        <f t="shared" si="5"/>
        <v>0</v>
      </c>
      <c r="P11" s="239">
        <v>0</v>
      </c>
      <c r="Q11" s="239">
        <v>0</v>
      </c>
      <c r="R11" s="239">
        <v>0</v>
      </c>
      <c r="S11" s="239">
        <v>0</v>
      </c>
      <c r="U11" s="9">
        <f t="shared" si="6"/>
        <v>0</v>
      </c>
      <c r="V11" s="239">
        <v>0</v>
      </c>
      <c r="W11" s="239">
        <v>0</v>
      </c>
      <c r="X11" s="239">
        <v>0</v>
      </c>
      <c r="Y11" s="239">
        <v>0</v>
      </c>
    </row>
    <row r="12" spans="1:44" s="11" customFormat="1">
      <c r="B12" s="238" t="s">
        <v>202</v>
      </c>
      <c r="C12" s="9">
        <f t="shared" si="0"/>
        <v>42</v>
      </c>
      <c r="D12" s="239">
        <f t="shared" si="1"/>
        <v>41</v>
      </c>
      <c r="E12" s="239">
        <f t="shared" si="2"/>
        <v>1</v>
      </c>
      <c r="F12" s="239">
        <f t="shared" si="3"/>
        <v>0</v>
      </c>
      <c r="G12" s="239">
        <f t="shared" si="4"/>
        <v>2</v>
      </c>
      <c r="H12" s="244"/>
      <c r="I12" s="241">
        <f t="shared" si="7"/>
        <v>20</v>
      </c>
      <c r="J12" s="239">
        <v>19</v>
      </c>
      <c r="K12" s="239">
        <v>1</v>
      </c>
      <c r="L12" s="239">
        <v>0</v>
      </c>
      <c r="M12" s="239">
        <v>2</v>
      </c>
      <c r="N12" s="245"/>
      <c r="O12" s="9">
        <f t="shared" si="5"/>
        <v>0</v>
      </c>
      <c r="P12" s="239">
        <v>0</v>
      </c>
      <c r="Q12" s="239">
        <v>0</v>
      </c>
      <c r="R12" s="239">
        <v>0</v>
      </c>
      <c r="S12" s="239">
        <v>0</v>
      </c>
      <c r="U12" s="9">
        <f t="shared" si="6"/>
        <v>22</v>
      </c>
      <c r="V12" s="239">
        <v>22</v>
      </c>
      <c r="W12" s="239">
        <v>0</v>
      </c>
      <c r="X12" s="239">
        <v>0</v>
      </c>
      <c r="Y12" s="239">
        <v>0</v>
      </c>
    </row>
    <row r="13" spans="1:44" s="11" customFormat="1">
      <c r="B13" s="238" t="s">
        <v>2202</v>
      </c>
      <c r="C13" s="9">
        <f t="shared" si="0"/>
        <v>11</v>
      </c>
      <c r="D13" s="239">
        <f t="shared" si="1"/>
        <v>11</v>
      </c>
      <c r="E13" s="239">
        <f t="shared" si="2"/>
        <v>0</v>
      </c>
      <c r="F13" s="239">
        <f t="shared" si="3"/>
        <v>0</v>
      </c>
      <c r="G13" s="239">
        <f t="shared" si="4"/>
        <v>1</v>
      </c>
      <c r="H13" s="244"/>
      <c r="I13" s="241">
        <f t="shared" si="7"/>
        <v>11</v>
      </c>
      <c r="J13" s="239">
        <v>11</v>
      </c>
      <c r="K13" s="239">
        <v>0</v>
      </c>
      <c r="L13" s="239">
        <v>0</v>
      </c>
      <c r="M13" s="239">
        <v>1</v>
      </c>
      <c r="N13" s="245"/>
      <c r="O13" s="9">
        <f t="shared" si="5"/>
        <v>0</v>
      </c>
      <c r="P13" s="239">
        <v>0</v>
      </c>
      <c r="Q13" s="239">
        <v>0</v>
      </c>
      <c r="R13" s="239">
        <v>0</v>
      </c>
      <c r="S13" s="239">
        <v>0</v>
      </c>
      <c r="U13" s="9">
        <f t="shared" si="6"/>
        <v>0</v>
      </c>
      <c r="V13" s="239">
        <v>0</v>
      </c>
      <c r="W13" s="239">
        <v>0</v>
      </c>
      <c r="X13" s="239">
        <v>0</v>
      </c>
      <c r="Y13" s="239">
        <v>0</v>
      </c>
    </row>
    <row r="14" spans="1:44" s="11" customFormat="1">
      <c r="B14" s="238" t="s">
        <v>112</v>
      </c>
      <c r="C14" s="9">
        <f t="shared" si="0"/>
        <v>49</v>
      </c>
      <c r="D14" s="239">
        <f t="shared" si="1"/>
        <v>46</v>
      </c>
      <c r="E14" s="239">
        <f t="shared" si="2"/>
        <v>3</v>
      </c>
      <c r="F14" s="239">
        <f t="shared" si="3"/>
        <v>0</v>
      </c>
      <c r="G14" s="239">
        <f t="shared" si="4"/>
        <v>9</v>
      </c>
      <c r="H14" s="244"/>
      <c r="I14" s="241">
        <f t="shared" si="7"/>
        <v>41</v>
      </c>
      <c r="J14" s="239">
        <v>38</v>
      </c>
      <c r="K14" s="239">
        <v>3</v>
      </c>
      <c r="L14" s="239">
        <v>0</v>
      </c>
      <c r="M14" s="239">
        <v>7</v>
      </c>
      <c r="N14" s="245"/>
      <c r="O14" s="9">
        <f t="shared" si="5"/>
        <v>0</v>
      </c>
      <c r="P14" s="239">
        <v>0</v>
      </c>
      <c r="Q14" s="239">
        <v>0</v>
      </c>
      <c r="R14" s="239">
        <v>0</v>
      </c>
      <c r="S14" s="239">
        <v>0</v>
      </c>
      <c r="U14" s="9">
        <f t="shared" si="6"/>
        <v>8</v>
      </c>
      <c r="V14" s="239">
        <v>8</v>
      </c>
      <c r="W14" s="239">
        <v>0</v>
      </c>
      <c r="X14" s="239">
        <v>0</v>
      </c>
      <c r="Y14" s="239">
        <v>2</v>
      </c>
    </row>
    <row r="15" spans="1:44" s="11" customFormat="1">
      <c r="B15" s="238" t="s">
        <v>799</v>
      </c>
      <c r="C15" s="9">
        <f t="shared" si="0"/>
        <v>12</v>
      </c>
      <c r="D15" s="239">
        <f t="shared" si="1"/>
        <v>10</v>
      </c>
      <c r="E15" s="239">
        <f t="shared" si="2"/>
        <v>2</v>
      </c>
      <c r="F15" s="239">
        <f t="shared" si="3"/>
        <v>0</v>
      </c>
      <c r="G15" s="239">
        <f t="shared" si="4"/>
        <v>6</v>
      </c>
      <c r="H15" s="244"/>
      <c r="I15" s="241">
        <f t="shared" si="7"/>
        <v>9</v>
      </c>
      <c r="J15" s="239">
        <v>7</v>
      </c>
      <c r="K15" s="239">
        <v>2</v>
      </c>
      <c r="L15" s="239">
        <v>0</v>
      </c>
      <c r="M15" s="239">
        <v>6</v>
      </c>
      <c r="N15" s="245"/>
      <c r="O15" s="9">
        <f t="shared" si="5"/>
        <v>0</v>
      </c>
      <c r="P15" s="239">
        <v>0</v>
      </c>
      <c r="Q15" s="239">
        <v>0</v>
      </c>
      <c r="R15" s="239">
        <v>0</v>
      </c>
      <c r="S15" s="239">
        <v>0</v>
      </c>
      <c r="U15" s="9">
        <f t="shared" si="6"/>
        <v>3</v>
      </c>
      <c r="V15" s="239">
        <v>3</v>
      </c>
      <c r="W15" s="239">
        <v>0</v>
      </c>
      <c r="X15" s="239">
        <v>0</v>
      </c>
      <c r="Y15" s="239">
        <v>0</v>
      </c>
    </row>
    <row r="16" spans="1:44" s="11" customFormat="1">
      <c r="B16" s="238" t="s">
        <v>2193</v>
      </c>
      <c r="C16" s="9">
        <f t="shared" si="0"/>
        <v>29</v>
      </c>
      <c r="D16" s="239">
        <f t="shared" si="1"/>
        <v>27</v>
      </c>
      <c r="E16" s="239">
        <f t="shared" si="2"/>
        <v>2</v>
      </c>
      <c r="F16" s="239">
        <f t="shared" si="3"/>
        <v>0</v>
      </c>
      <c r="G16" s="239">
        <f t="shared" si="4"/>
        <v>12</v>
      </c>
      <c r="H16" s="244"/>
      <c r="I16" s="241">
        <f t="shared" si="7"/>
        <v>29</v>
      </c>
      <c r="J16" s="239">
        <v>27</v>
      </c>
      <c r="K16" s="242">
        <v>2</v>
      </c>
      <c r="L16" s="239">
        <v>0</v>
      </c>
      <c r="M16" s="239">
        <v>12</v>
      </c>
      <c r="N16" s="245"/>
      <c r="O16" s="9">
        <f t="shared" si="5"/>
        <v>0</v>
      </c>
      <c r="P16" s="239">
        <v>0</v>
      </c>
      <c r="Q16" s="239">
        <v>0</v>
      </c>
      <c r="R16" s="239">
        <v>0</v>
      </c>
      <c r="S16" s="239">
        <v>0</v>
      </c>
      <c r="U16" s="9">
        <f t="shared" si="6"/>
        <v>0</v>
      </c>
      <c r="V16" s="239">
        <v>0</v>
      </c>
      <c r="W16" s="239">
        <v>0</v>
      </c>
      <c r="X16" s="239">
        <v>0</v>
      </c>
      <c r="Y16" s="239">
        <v>0</v>
      </c>
    </row>
    <row r="17" spans="2:25" s="11" customFormat="1">
      <c r="B17" s="238" t="s">
        <v>24</v>
      </c>
      <c r="C17" s="9">
        <f t="shared" si="0"/>
        <v>72</v>
      </c>
      <c r="D17" s="239">
        <f t="shared" si="1"/>
        <v>60</v>
      </c>
      <c r="E17" s="239">
        <f t="shared" si="2"/>
        <v>9</v>
      </c>
      <c r="F17" s="239">
        <f t="shared" si="3"/>
        <v>3</v>
      </c>
      <c r="G17" s="239">
        <f t="shared" si="4"/>
        <v>15</v>
      </c>
      <c r="H17" s="244"/>
      <c r="I17" s="241">
        <f t="shared" si="7"/>
        <v>64</v>
      </c>
      <c r="J17" s="239">
        <v>54</v>
      </c>
      <c r="K17" s="242">
        <v>9</v>
      </c>
      <c r="L17" s="239">
        <v>1</v>
      </c>
      <c r="M17" s="239">
        <v>12</v>
      </c>
      <c r="N17" s="245"/>
      <c r="O17" s="9">
        <f t="shared" si="5"/>
        <v>0</v>
      </c>
      <c r="P17" s="239">
        <v>0</v>
      </c>
      <c r="Q17" s="239">
        <v>0</v>
      </c>
      <c r="R17" s="239">
        <v>0</v>
      </c>
      <c r="S17" s="239">
        <v>0</v>
      </c>
      <c r="U17" s="9">
        <f t="shared" si="6"/>
        <v>8</v>
      </c>
      <c r="V17" s="239">
        <v>6</v>
      </c>
      <c r="W17" s="239">
        <v>0</v>
      </c>
      <c r="X17" s="239">
        <v>2</v>
      </c>
      <c r="Y17" s="239">
        <v>3</v>
      </c>
    </row>
    <row r="18" spans="2:25" s="11" customFormat="1">
      <c r="B18" s="238" t="s">
        <v>29</v>
      </c>
      <c r="C18" s="9">
        <f t="shared" si="0"/>
        <v>71</v>
      </c>
      <c r="D18" s="239">
        <f t="shared" si="1"/>
        <v>52</v>
      </c>
      <c r="E18" s="239">
        <f t="shared" si="2"/>
        <v>17</v>
      </c>
      <c r="F18" s="239">
        <f t="shared" si="3"/>
        <v>2</v>
      </c>
      <c r="G18" s="239">
        <f t="shared" si="4"/>
        <v>6</v>
      </c>
      <c r="H18" s="244"/>
      <c r="I18" s="241">
        <f t="shared" si="7"/>
        <v>45</v>
      </c>
      <c r="J18" s="239">
        <v>42</v>
      </c>
      <c r="K18" s="242">
        <v>1</v>
      </c>
      <c r="L18" s="239">
        <v>2</v>
      </c>
      <c r="M18" s="239">
        <v>5</v>
      </c>
      <c r="N18" s="245"/>
      <c r="O18" s="9">
        <f t="shared" si="5"/>
        <v>0</v>
      </c>
      <c r="P18" s="239">
        <v>0</v>
      </c>
      <c r="Q18" s="239">
        <v>0</v>
      </c>
      <c r="R18" s="239">
        <v>0</v>
      </c>
      <c r="S18" s="239">
        <v>0</v>
      </c>
      <c r="U18" s="9">
        <f t="shared" si="6"/>
        <v>26</v>
      </c>
      <c r="V18" s="239">
        <v>10</v>
      </c>
      <c r="W18" s="239">
        <v>16</v>
      </c>
      <c r="X18" s="239">
        <v>0</v>
      </c>
      <c r="Y18" s="239">
        <v>1</v>
      </c>
    </row>
    <row r="19" spans="2:25" s="11" customFormat="1">
      <c r="B19" s="238" t="s">
        <v>76</v>
      </c>
      <c r="C19" s="9">
        <f t="shared" si="0"/>
        <v>14</v>
      </c>
      <c r="D19" s="239">
        <f t="shared" si="1"/>
        <v>8</v>
      </c>
      <c r="E19" s="239">
        <f t="shared" si="2"/>
        <v>6</v>
      </c>
      <c r="F19" s="239">
        <f t="shared" si="3"/>
        <v>0</v>
      </c>
      <c r="G19" s="239">
        <f t="shared" si="4"/>
        <v>6</v>
      </c>
      <c r="H19" s="244"/>
      <c r="I19" s="241">
        <f t="shared" si="7"/>
        <v>8</v>
      </c>
      <c r="J19" s="239">
        <v>5</v>
      </c>
      <c r="K19" s="242">
        <v>3</v>
      </c>
      <c r="L19" s="239">
        <v>0</v>
      </c>
      <c r="M19" s="239">
        <v>5</v>
      </c>
      <c r="N19" s="245"/>
      <c r="O19" s="9">
        <f t="shared" si="5"/>
        <v>0</v>
      </c>
      <c r="P19" s="239">
        <v>0</v>
      </c>
      <c r="Q19" s="239">
        <v>0</v>
      </c>
      <c r="R19" s="239">
        <v>0</v>
      </c>
      <c r="S19" s="239">
        <v>0</v>
      </c>
      <c r="U19" s="9">
        <f t="shared" si="6"/>
        <v>6</v>
      </c>
      <c r="V19" s="239">
        <v>3</v>
      </c>
      <c r="W19" s="239">
        <v>3</v>
      </c>
      <c r="X19" s="239">
        <v>0</v>
      </c>
      <c r="Y19" s="239">
        <v>1</v>
      </c>
    </row>
    <row r="20" spans="2:25" s="11" customFormat="1">
      <c r="B20" s="238" t="s">
        <v>44</v>
      </c>
      <c r="C20" s="9">
        <f t="shared" si="0"/>
        <v>126</v>
      </c>
      <c r="D20" s="239">
        <f t="shared" si="1"/>
        <v>94</v>
      </c>
      <c r="E20" s="239">
        <f t="shared" si="2"/>
        <v>29</v>
      </c>
      <c r="F20" s="239">
        <f t="shared" si="3"/>
        <v>3</v>
      </c>
      <c r="G20" s="239">
        <f t="shared" si="4"/>
        <v>19</v>
      </c>
      <c r="H20" s="244"/>
      <c r="I20" s="241">
        <f t="shared" si="7"/>
        <v>110</v>
      </c>
      <c r="J20" s="239">
        <v>87</v>
      </c>
      <c r="K20" s="242">
        <v>23</v>
      </c>
      <c r="L20" s="239">
        <v>0</v>
      </c>
      <c r="M20" s="239">
        <v>17</v>
      </c>
      <c r="N20" s="245"/>
      <c r="O20" s="9">
        <f t="shared" si="5"/>
        <v>0</v>
      </c>
      <c r="P20" s="239">
        <v>0</v>
      </c>
      <c r="Q20" s="239">
        <v>0</v>
      </c>
      <c r="R20" s="239">
        <v>0</v>
      </c>
      <c r="S20" s="239">
        <v>0</v>
      </c>
      <c r="U20" s="9">
        <f t="shared" si="6"/>
        <v>16</v>
      </c>
      <c r="V20" s="239">
        <v>7</v>
      </c>
      <c r="W20" s="239">
        <v>6</v>
      </c>
      <c r="X20" s="239">
        <v>3</v>
      </c>
      <c r="Y20" s="239">
        <v>2</v>
      </c>
    </row>
    <row r="21" spans="2:25" s="11" customFormat="1">
      <c r="B21" s="238" t="s">
        <v>48</v>
      </c>
      <c r="C21" s="9">
        <f t="shared" si="0"/>
        <v>111</v>
      </c>
      <c r="D21" s="239">
        <f t="shared" si="1"/>
        <v>104</v>
      </c>
      <c r="E21" s="239">
        <f t="shared" si="2"/>
        <v>7</v>
      </c>
      <c r="F21" s="239">
        <f t="shared" si="3"/>
        <v>0</v>
      </c>
      <c r="G21" s="239">
        <f t="shared" si="4"/>
        <v>20</v>
      </c>
      <c r="H21" s="244"/>
      <c r="I21" s="241">
        <f t="shared" si="7"/>
        <v>109</v>
      </c>
      <c r="J21" s="242">
        <v>102</v>
      </c>
      <c r="K21" s="239">
        <v>7</v>
      </c>
      <c r="L21" s="239">
        <v>0</v>
      </c>
      <c r="M21" s="239">
        <v>20</v>
      </c>
      <c r="N21" s="245"/>
      <c r="O21" s="9">
        <f t="shared" si="5"/>
        <v>0</v>
      </c>
      <c r="P21" s="239">
        <v>0</v>
      </c>
      <c r="Q21" s="239">
        <v>0</v>
      </c>
      <c r="R21" s="239">
        <v>0</v>
      </c>
      <c r="S21" s="239">
        <v>0</v>
      </c>
      <c r="U21" s="9">
        <f t="shared" si="6"/>
        <v>2</v>
      </c>
      <c r="V21" s="239">
        <v>2</v>
      </c>
      <c r="W21" s="239">
        <v>0</v>
      </c>
      <c r="X21" s="239">
        <v>0</v>
      </c>
      <c r="Y21" s="239">
        <v>0</v>
      </c>
    </row>
    <row r="22" spans="2:25" s="11" customFormat="1">
      <c r="B22" s="238" t="s">
        <v>892</v>
      </c>
      <c r="C22" s="9">
        <f t="shared" si="0"/>
        <v>2</v>
      </c>
      <c r="D22" s="239">
        <f t="shared" si="1"/>
        <v>2</v>
      </c>
      <c r="E22" s="239">
        <f t="shared" si="2"/>
        <v>0</v>
      </c>
      <c r="F22" s="239">
        <f t="shared" si="3"/>
        <v>0</v>
      </c>
      <c r="G22" s="239">
        <f t="shared" si="4"/>
        <v>2</v>
      </c>
      <c r="H22" s="244"/>
      <c r="I22" s="241">
        <f t="shared" si="7"/>
        <v>2</v>
      </c>
      <c r="J22" s="239">
        <v>2</v>
      </c>
      <c r="K22" s="239">
        <v>0</v>
      </c>
      <c r="L22" s="239">
        <v>0</v>
      </c>
      <c r="M22" s="239">
        <v>2</v>
      </c>
      <c r="N22" s="245"/>
      <c r="O22" s="9">
        <f t="shared" si="5"/>
        <v>0</v>
      </c>
      <c r="P22" s="239">
        <v>0</v>
      </c>
      <c r="Q22" s="239">
        <v>0</v>
      </c>
      <c r="R22" s="239">
        <v>0</v>
      </c>
      <c r="S22" s="239">
        <v>0</v>
      </c>
      <c r="U22" s="9">
        <f t="shared" si="6"/>
        <v>0</v>
      </c>
      <c r="V22" s="239">
        <v>0</v>
      </c>
      <c r="W22" s="239">
        <v>0</v>
      </c>
      <c r="X22" s="239">
        <v>0</v>
      </c>
      <c r="Y22" s="239">
        <v>0</v>
      </c>
    </row>
    <row r="23" spans="2:25" s="11" customFormat="1">
      <c r="B23" s="238" t="s">
        <v>60</v>
      </c>
      <c r="C23" s="9">
        <f t="shared" si="0"/>
        <v>86</v>
      </c>
      <c r="D23" s="239">
        <f t="shared" si="1"/>
        <v>85</v>
      </c>
      <c r="E23" s="239">
        <f t="shared" si="2"/>
        <v>1</v>
      </c>
      <c r="F23" s="239">
        <f t="shared" si="3"/>
        <v>0</v>
      </c>
      <c r="G23" s="239">
        <f t="shared" si="4"/>
        <v>5</v>
      </c>
      <c r="H23" s="244"/>
      <c r="I23" s="241">
        <f t="shared" si="7"/>
        <v>53</v>
      </c>
      <c r="J23" s="239">
        <v>52</v>
      </c>
      <c r="K23" s="239">
        <v>1</v>
      </c>
      <c r="L23" s="239">
        <v>0</v>
      </c>
      <c r="M23" s="239">
        <v>5</v>
      </c>
      <c r="N23" s="245"/>
      <c r="O23" s="9">
        <f t="shared" si="5"/>
        <v>0</v>
      </c>
      <c r="P23" s="239">
        <v>0</v>
      </c>
      <c r="Q23" s="239">
        <v>0</v>
      </c>
      <c r="R23" s="239">
        <v>0</v>
      </c>
      <c r="S23" s="239">
        <v>0</v>
      </c>
      <c r="U23" s="9">
        <f t="shared" si="6"/>
        <v>33</v>
      </c>
      <c r="V23" s="239">
        <v>33</v>
      </c>
      <c r="W23" s="239">
        <v>0</v>
      </c>
      <c r="X23" s="239">
        <v>0</v>
      </c>
      <c r="Y23" s="239">
        <v>0</v>
      </c>
    </row>
    <row r="24" spans="2:25" s="11" customFormat="1">
      <c r="B24" s="238" t="s">
        <v>1133</v>
      </c>
      <c r="C24" s="9">
        <f t="shared" si="0"/>
        <v>54</v>
      </c>
      <c r="D24" s="239">
        <f t="shared" si="1"/>
        <v>53</v>
      </c>
      <c r="E24" s="239">
        <f t="shared" si="2"/>
        <v>1</v>
      </c>
      <c r="F24" s="239">
        <f t="shared" si="3"/>
        <v>0</v>
      </c>
      <c r="G24" s="239">
        <f t="shared" si="4"/>
        <v>9</v>
      </c>
      <c r="H24" s="244"/>
      <c r="I24" s="241">
        <f t="shared" si="7"/>
        <v>49</v>
      </c>
      <c r="J24" s="239">
        <v>48</v>
      </c>
      <c r="K24" s="239">
        <v>1</v>
      </c>
      <c r="L24" s="239">
        <v>0</v>
      </c>
      <c r="M24" s="239">
        <f>8+1</f>
        <v>9</v>
      </c>
      <c r="N24" s="245"/>
      <c r="O24" s="9">
        <f t="shared" si="5"/>
        <v>0</v>
      </c>
      <c r="P24" s="239">
        <v>0</v>
      </c>
      <c r="Q24" s="239">
        <v>0</v>
      </c>
      <c r="R24" s="239">
        <v>0</v>
      </c>
      <c r="S24" s="239">
        <v>0</v>
      </c>
      <c r="U24" s="9">
        <f t="shared" si="6"/>
        <v>5</v>
      </c>
      <c r="V24" s="239">
        <v>5</v>
      </c>
      <c r="W24" s="239">
        <v>0</v>
      </c>
      <c r="X24" s="239">
        <v>0</v>
      </c>
      <c r="Y24" s="239">
        <v>0</v>
      </c>
    </row>
    <row r="25" spans="2:25" s="11" customFormat="1">
      <c r="B25" s="238" t="s">
        <v>116</v>
      </c>
      <c r="C25" s="9">
        <f t="shared" si="0"/>
        <v>153</v>
      </c>
      <c r="D25" s="239">
        <f t="shared" si="1"/>
        <v>136</v>
      </c>
      <c r="E25" s="239">
        <f t="shared" si="2"/>
        <v>13</v>
      </c>
      <c r="F25" s="239">
        <f t="shared" si="3"/>
        <v>0</v>
      </c>
      <c r="G25" s="239">
        <f t="shared" si="4"/>
        <v>3</v>
      </c>
      <c r="H25" s="244"/>
      <c r="I25" s="241">
        <f t="shared" si="7"/>
        <v>90</v>
      </c>
      <c r="J25" s="242">
        <v>80</v>
      </c>
      <c r="K25" s="239">
        <v>10</v>
      </c>
      <c r="L25" s="239">
        <v>0</v>
      </c>
      <c r="M25" s="239">
        <v>2</v>
      </c>
      <c r="N25" s="245"/>
      <c r="O25" s="9">
        <f>+P25+Q25+R25+4</f>
        <v>21</v>
      </c>
      <c r="P25" s="239">
        <v>14</v>
      </c>
      <c r="Q25" s="239">
        <v>3</v>
      </c>
      <c r="R25" s="239">
        <v>0</v>
      </c>
      <c r="S25" s="239">
        <v>0</v>
      </c>
      <c r="U25" s="9">
        <f t="shared" si="6"/>
        <v>42</v>
      </c>
      <c r="V25" s="239">
        <v>42</v>
      </c>
      <c r="W25" s="239">
        <v>0</v>
      </c>
      <c r="X25" s="239">
        <v>0</v>
      </c>
      <c r="Y25" s="239">
        <v>1</v>
      </c>
    </row>
    <row r="26" spans="2:25" s="11" customFormat="1">
      <c r="B26" s="238" t="s">
        <v>158</v>
      </c>
      <c r="C26" s="9">
        <f t="shared" si="0"/>
        <v>28</v>
      </c>
      <c r="D26" s="239">
        <f t="shared" si="1"/>
        <v>28</v>
      </c>
      <c r="E26" s="239">
        <f t="shared" si="2"/>
        <v>0</v>
      </c>
      <c r="F26" s="239">
        <f t="shared" si="3"/>
        <v>0</v>
      </c>
      <c r="G26" s="239">
        <f t="shared" si="4"/>
        <v>1</v>
      </c>
      <c r="H26" s="244"/>
      <c r="I26" s="241">
        <f t="shared" si="7"/>
        <v>5</v>
      </c>
      <c r="J26" s="239">
        <v>5</v>
      </c>
      <c r="K26" s="239">
        <v>0</v>
      </c>
      <c r="L26" s="239">
        <v>0</v>
      </c>
      <c r="M26" s="239">
        <v>1</v>
      </c>
      <c r="N26" s="245"/>
      <c r="O26" s="9">
        <f>+P26+Q26+R26</f>
        <v>1</v>
      </c>
      <c r="P26" s="239">
        <v>1</v>
      </c>
      <c r="Q26" s="239">
        <v>0</v>
      </c>
      <c r="R26" s="239">
        <v>0</v>
      </c>
      <c r="S26" s="239">
        <v>0</v>
      </c>
      <c r="U26" s="9">
        <f t="shared" si="6"/>
        <v>22</v>
      </c>
      <c r="V26" s="239">
        <v>22</v>
      </c>
      <c r="W26" s="239">
        <v>0</v>
      </c>
      <c r="X26" s="239">
        <v>0</v>
      </c>
      <c r="Y26" s="239">
        <v>0</v>
      </c>
    </row>
    <row r="27" spans="2:25" s="10" customFormat="1" ht="20.100000000000001" customHeight="1">
      <c r="B27" s="232" t="s">
        <v>800</v>
      </c>
      <c r="C27" s="232">
        <f>SUM(C6:C26)</f>
        <v>987</v>
      </c>
      <c r="D27" s="233">
        <f>SUM(D6:D26)</f>
        <v>880</v>
      </c>
      <c r="E27" s="234">
        <f>SUM(E6:E26)</f>
        <v>95</v>
      </c>
      <c r="F27" s="235">
        <f>SUM(F6:F26)</f>
        <v>8</v>
      </c>
      <c r="G27" s="232">
        <f>SUM(G6:G26)</f>
        <v>133</v>
      </c>
      <c r="H27" s="240"/>
      <c r="I27" s="232">
        <f>SUM(I6:I26)</f>
        <v>721</v>
      </c>
      <c r="J27" s="233">
        <f>SUM(J6:J26)</f>
        <v>652</v>
      </c>
      <c r="K27" s="234">
        <f>SUM(K6:K26)</f>
        <v>66</v>
      </c>
      <c r="L27" s="235">
        <f>SUM(L6:L26)</f>
        <v>3</v>
      </c>
      <c r="M27" s="246">
        <f>SUM(M6:M26)</f>
        <v>123</v>
      </c>
      <c r="N27" s="243"/>
      <c r="O27" s="232">
        <f>SUM(O6:O26)</f>
        <v>22</v>
      </c>
      <c r="P27" s="233">
        <f>SUM(P6:P26)</f>
        <v>15</v>
      </c>
      <c r="Q27" s="234">
        <f>SUM(Q6:Q26)</f>
        <v>3</v>
      </c>
      <c r="R27" s="235">
        <f>SUM(R6:R26)</f>
        <v>0</v>
      </c>
      <c r="S27" s="246">
        <f>SUM(S6:S26)</f>
        <v>0</v>
      </c>
      <c r="U27" s="232">
        <f>SUM(U6:U26)</f>
        <v>244</v>
      </c>
      <c r="V27" s="233">
        <f>SUM(V6:V26)</f>
        <v>213</v>
      </c>
      <c r="W27" s="234">
        <f>SUM(W6:W26)</f>
        <v>26</v>
      </c>
      <c r="X27" s="235">
        <f>SUM(X6:X26)</f>
        <v>5</v>
      </c>
      <c r="Y27" s="246">
        <f>SUM(Y6:Y26)</f>
        <v>10</v>
      </c>
    </row>
    <row r="28" spans="2:25">
      <c r="J28" s="247"/>
      <c r="K28" s="247"/>
      <c r="L28" s="248"/>
    </row>
    <row r="29" spans="2:25" ht="16.5">
      <c r="B29" s="249" t="s">
        <v>4958</v>
      </c>
      <c r="C29" s="250">
        <f>(+D27/C27)</f>
        <v>0.89159067882472143</v>
      </c>
      <c r="D29" s="251"/>
      <c r="E29" s="251"/>
      <c r="F29" s="251"/>
      <c r="G29" s="252"/>
      <c r="H29" s="252"/>
      <c r="I29" s="253">
        <f>+J27/I27</f>
        <v>0.90429958391123444</v>
      </c>
      <c r="J29" s="254"/>
      <c r="K29" s="254"/>
      <c r="L29" s="254"/>
      <c r="M29" s="254"/>
      <c r="N29" s="254"/>
      <c r="O29" s="255">
        <v>0.36</v>
      </c>
      <c r="U29" s="250">
        <f>+V27/U27</f>
        <v>0.87295081967213117</v>
      </c>
    </row>
    <row r="30" spans="2:25" ht="16.5">
      <c r="B30" s="251" t="s">
        <v>10359</v>
      </c>
      <c r="C30" s="251"/>
      <c r="D30" s="251"/>
      <c r="E30" s="251"/>
      <c r="F30" s="251"/>
      <c r="G30" s="252"/>
      <c r="H30" s="252"/>
      <c r="I30" s="113"/>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WFQ881740"/>
  <sheetViews>
    <sheetView zoomScale="80" zoomScaleNormal="80" workbookViewId="0">
      <pane xSplit="5" ySplit="2" topLeftCell="BD423" activePane="bottomRight" state="frozen"/>
      <selection pane="topRight" activeCell="E1" sqref="E1"/>
      <selection pane="bottomLeft" activeCell="A3" sqref="A3"/>
      <selection pane="bottomRight" activeCell="BF424" sqref="BF424"/>
    </sheetView>
  </sheetViews>
  <sheetFormatPr baseColWidth="10" defaultColWidth="11.42578125" defaultRowHeight="15"/>
  <cols>
    <col min="1" max="1" width="15.28515625" style="210" customWidth="1"/>
    <col min="2" max="2" width="29.42578125" style="106" customWidth="1"/>
    <col min="3" max="3" width="15.7109375" style="106" customWidth="1"/>
    <col min="4" max="4" width="19.42578125" style="106" customWidth="1"/>
    <col min="5" max="5" width="15.140625" style="210" customWidth="1"/>
    <col min="6" max="6" width="77.7109375" style="6" customWidth="1"/>
    <col min="7" max="7" width="28.140625" style="6" customWidth="1"/>
    <col min="8" max="8" width="29.28515625" style="6" customWidth="1"/>
    <col min="9" max="9" width="30.5703125" style="6" customWidth="1"/>
    <col min="10" max="10" width="25.7109375" style="211" customWidth="1"/>
    <col min="11" max="11" width="16.140625" style="211" customWidth="1"/>
    <col min="12" max="13" width="15.7109375" style="377" customWidth="1"/>
    <col min="14" max="14" width="15.7109375" style="211" customWidth="1"/>
    <col min="15" max="15" width="17.140625" style="211" customWidth="1"/>
    <col min="16" max="16" width="25.7109375" style="212" customWidth="1"/>
    <col min="17" max="17" width="25.7109375" style="106" customWidth="1"/>
    <col min="18" max="18" width="70.7109375" style="6" customWidth="1"/>
    <col min="19" max="19" width="10.5703125" style="6" hidden="1" customWidth="1"/>
    <col min="20" max="26" width="70.7109375" style="106" hidden="1" customWidth="1"/>
    <col min="27" max="37" width="70.7109375" style="6" hidden="1" customWidth="1"/>
    <col min="38" max="39" width="72.7109375" style="6" hidden="1" customWidth="1"/>
    <col min="40" max="40" width="72.7109375" style="54" hidden="1" customWidth="1"/>
    <col min="41" max="55" width="72.7109375" style="6" hidden="1" customWidth="1"/>
    <col min="56" max="57" width="72.7109375" style="6" customWidth="1"/>
    <col min="58" max="58" width="18" style="214" customWidth="1"/>
    <col min="59" max="59" width="15.7109375" style="26" customWidth="1"/>
    <col min="60" max="60" width="15.7109375" style="214" customWidth="1"/>
    <col min="61" max="61" width="15.7109375" style="26" customWidth="1"/>
    <col min="62" max="62" width="70.7109375" style="6" customWidth="1"/>
    <col min="63" max="65" width="40.7109375" style="6" customWidth="1"/>
    <col min="66" max="66" width="15.7109375" style="8" customWidth="1"/>
    <col min="67" max="67" width="17" style="26" customWidth="1"/>
    <col min="68" max="68" width="15.7109375" style="26" customWidth="1"/>
    <col min="69" max="69" width="2.7109375" style="6" customWidth="1"/>
    <col min="70" max="70" width="36.7109375" style="106" customWidth="1"/>
    <col min="71" max="71" width="37.7109375" style="106" customWidth="1"/>
    <col min="72" max="73" width="46.42578125" style="106" customWidth="1"/>
    <col min="74" max="16384" width="11.42578125" style="6"/>
  </cols>
  <sheetData>
    <row r="1" spans="1:73" ht="50.1" customHeight="1">
      <c r="A1" s="438" t="s">
        <v>3353</v>
      </c>
      <c r="B1" s="438"/>
      <c r="C1" s="438"/>
      <c r="D1" s="438"/>
      <c r="E1" s="438"/>
      <c r="F1" s="438"/>
      <c r="G1" s="438" t="s">
        <v>3359</v>
      </c>
      <c r="H1" s="438"/>
      <c r="I1" s="438"/>
      <c r="J1" s="439"/>
      <c r="K1" s="439"/>
      <c r="L1" s="439"/>
      <c r="M1" s="439"/>
      <c r="N1" s="439"/>
      <c r="O1" s="439"/>
      <c r="P1" s="438"/>
      <c r="Q1" s="438"/>
      <c r="R1" s="440" t="s">
        <v>3856</v>
      </c>
      <c r="S1" s="440"/>
      <c r="T1" s="440"/>
      <c r="U1" s="440"/>
      <c r="V1" s="440"/>
      <c r="W1" s="440"/>
      <c r="X1" s="440"/>
      <c r="Y1" s="440"/>
      <c r="Z1" s="440"/>
      <c r="AA1" s="440"/>
      <c r="AB1" s="440"/>
      <c r="AC1" s="440"/>
      <c r="AD1" s="440"/>
      <c r="AE1" s="440"/>
      <c r="AF1" s="440"/>
      <c r="AG1" s="440"/>
      <c r="AH1" s="440"/>
      <c r="AI1" s="440"/>
      <c r="AJ1" s="440"/>
      <c r="AK1" s="440"/>
      <c r="AL1" s="440"/>
      <c r="AM1" s="440"/>
      <c r="AN1" s="441"/>
      <c r="AO1" s="440"/>
      <c r="AP1" s="440"/>
      <c r="AQ1" s="440"/>
      <c r="AR1" s="440"/>
      <c r="AS1" s="440"/>
      <c r="AT1" s="440"/>
      <c r="AU1" s="440"/>
      <c r="AV1" s="440"/>
      <c r="AW1" s="440"/>
      <c r="AX1" s="440"/>
      <c r="AY1" s="440"/>
      <c r="AZ1" s="440"/>
      <c r="BA1" s="440"/>
      <c r="BB1" s="440"/>
      <c r="BC1" s="440"/>
      <c r="BD1" s="440"/>
      <c r="BE1" s="440"/>
      <c r="BF1" s="440"/>
      <c r="BG1" s="440"/>
      <c r="BH1" s="442" t="s">
        <v>3857</v>
      </c>
      <c r="BI1" s="442"/>
      <c r="BJ1" s="442"/>
      <c r="BK1" s="442"/>
      <c r="BL1" s="442"/>
      <c r="BM1" s="442"/>
      <c r="BN1" s="442"/>
      <c r="BO1" s="442"/>
      <c r="BP1" s="442"/>
      <c r="BR1" s="443" t="s">
        <v>5096</v>
      </c>
      <c r="BS1" s="443"/>
      <c r="BT1" s="443"/>
      <c r="BU1" s="443"/>
    </row>
    <row r="2" spans="1:73" s="11" customFormat="1" ht="72.75" customHeight="1">
      <c r="A2" s="16" t="s">
        <v>1826</v>
      </c>
      <c r="B2" s="16" t="s">
        <v>3361</v>
      </c>
      <c r="C2" s="16" t="s">
        <v>3362</v>
      </c>
      <c r="D2" s="16" t="s">
        <v>4380</v>
      </c>
      <c r="E2" s="16" t="s">
        <v>1825</v>
      </c>
      <c r="F2" s="16" t="s">
        <v>0</v>
      </c>
      <c r="G2" s="16" t="s">
        <v>1</v>
      </c>
      <c r="H2" s="16" t="s">
        <v>2</v>
      </c>
      <c r="I2" s="16" t="s">
        <v>3</v>
      </c>
      <c r="J2" s="17" t="s">
        <v>4</v>
      </c>
      <c r="K2" s="17" t="s">
        <v>5</v>
      </c>
      <c r="L2" s="359" t="s">
        <v>6</v>
      </c>
      <c r="M2" s="359" t="s">
        <v>7</v>
      </c>
      <c r="N2" s="17" t="s">
        <v>8</v>
      </c>
      <c r="O2" s="17" t="s">
        <v>9</v>
      </c>
      <c r="P2" s="18" t="s">
        <v>806</v>
      </c>
      <c r="Q2" s="17" t="s">
        <v>807</v>
      </c>
      <c r="R2" s="218" t="s">
        <v>8399</v>
      </c>
      <c r="S2" s="20" t="s">
        <v>1015</v>
      </c>
      <c r="T2" s="22" t="s">
        <v>2565</v>
      </c>
      <c r="U2" s="22" t="s">
        <v>2564</v>
      </c>
      <c r="V2" s="22" t="s">
        <v>958</v>
      </c>
      <c r="W2" s="22" t="s">
        <v>943</v>
      </c>
      <c r="X2" s="22" t="s">
        <v>944</v>
      </c>
      <c r="Y2" s="22" t="s">
        <v>945</v>
      </c>
      <c r="Z2" s="22" t="s">
        <v>946</v>
      </c>
      <c r="AA2" s="22" t="s">
        <v>937</v>
      </c>
      <c r="AB2" s="22" t="s">
        <v>938</v>
      </c>
      <c r="AC2" s="22" t="s">
        <v>940</v>
      </c>
      <c r="AD2" s="22" t="s">
        <v>941</v>
      </c>
      <c r="AE2" s="22" t="s">
        <v>1118</v>
      </c>
      <c r="AF2" s="119" t="s">
        <v>9230</v>
      </c>
      <c r="AG2" s="22" t="s">
        <v>9229</v>
      </c>
      <c r="AH2" s="119" t="s">
        <v>9231</v>
      </c>
      <c r="AI2" s="22" t="s">
        <v>9228</v>
      </c>
      <c r="AJ2" s="119" t="s">
        <v>9232</v>
      </c>
      <c r="AK2" s="22" t="s">
        <v>9227</v>
      </c>
      <c r="AL2" s="119" t="s">
        <v>9226</v>
      </c>
      <c r="AM2" s="22" t="s">
        <v>9225</v>
      </c>
      <c r="AN2" s="19" t="s">
        <v>9224</v>
      </c>
      <c r="AO2" s="20" t="s">
        <v>9223</v>
      </c>
      <c r="AP2" s="19" t="s">
        <v>9222</v>
      </c>
      <c r="AQ2" s="20" t="s">
        <v>9221</v>
      </c>
      <c r="AR2" s="19" t="s">
        <v>9220</v>
      </c>
      <c r="AS2" s="20" t="s">
        <v>9219</v>
      </c>
      <c r="AT2" s="19" t="s">
        <v>9218</v>
      </c>
      <c r="AU2" s="20" t="s">
        <v>9216</v>
      </c>
      <c r="AV2" s="19" t="s">
        <v>9215</v>
      </c>
      <c r="AW2" s="20" t="s">
        <v>9217</v>
      </c>
      <c r="AX2" s="19" t="s">
        <v>9214</v>
      </c>
      <c r="AY2" s="20" t="s">
        <v>9213</v>
      </c>
      <c r="AZ2" s="19" t="s">
        <v>9211</v>
      </c>
      <c r="BA2" s="20" t="s">
        <v>9212</v>
      </c>
      <c r="BB2" s="19" t="s">
        <v>9555</v>
      </c>
      <c r="BC2" s="20" t="s">
        <v>9556</v>
      </c>
      <c r="BD2" s="19" t="s">
        <v>9795</v>
      </c>
      <c r="BE2" s="20" t="s">
        <v>9796</v>
      </c>
      <c r="BF2" s="21" t="s">
        <v>900</v>
      </c>
      <c r="BG2" s="22" t="s">
        <v>957</v>
      </c>
      <c r="BH2" s="23" t="s">
        <v>3862</v>
      </c>
      <c r="BI2" s="24" t="s">
        <v>942</v>
      </c>
      <c r="BJ2" s="24" t="s">
        <v>1328</v>
      </c>
      <c r="BK2" s="24" t="s">
        <v>1132</v>
      </c>
      <c r="BL2" s="24" t="s">
        <v>2296</v>
      </c>
      <c r="BM2" s="24" t="s">
        <v>2297</v>
      </c>
      <c r="BN2" s="24" t="s">
        <v>954</v>
      </c>
      <c r="BO2" s="24" t="s">
        <v>2577</v>
      </c>
      <c r="BP2" s="25" t="s">
        <v>9940</v>
      </c>
      <c r="BR2" s="119" t="s">
        <v>5097</v>
      </c>
      <c r="BS2" s="119" t="s">
        <v>5098</v>
      </c>
      <c r="BT2" s="119" t="s">
        <v>5099</v>
      </c>
      <c r="BU2" s="119" t="s">
        <v>5100</v>
      </c>
    </row>
    <row r="3" spans="1:73" s="54" customFormat="1" ht="90" hidden="1" customHeight="1">
      <c r="A3" s="91" t="s">
        <v>1706</v>
      </c>
      <c r="B3" s="13" t="s">
        <v>147</v>
      </c>
      <c r="C3" s="77">
        <v>42661</v>
      </c>
      <c r="D3" s="77"/>
      <c r="E3" s="91" t="s">
        <v>1016</v>
      </c>
      <c r="F3" s="57" t="s">
        <v>6251</v>
      </c>
      <c r="G3" s="1" t="s">
        <v>102</v>
      </c>
      <c r="H3" s="219" t="s">
        <v>108</v>
      </c>
      <c r="I3" s="1" t="s">
        <v>8492</v>
      </c>
      <c r="J3" s="13" t="s">
        <v>28</v>
      </c>
      <c r="K3" s="89">
        <v>1</v>
      </c>
      <c r="L3" s="360">
        <v>42737</v>
      </c>
      <c r="M3" s="360">
        <v>43100</v>
      </c>
      <c r="N3" s="34">
        <f>+WEEKNUM(M3-L3)</f>
        <v>52</v>
      </c>
      <c r="O3" s="121">
        <v>1</v>
      </c>
      <c r="P3" s="57" t="s">
        <v>44</v>
      </c>
      <c r="Q3" s="57" t="s">
        <v>84</v>
      </c>
      <c r="R3" s="57" t="s">
        <v>6252</v>
      </c>
      <c r="S3" s="120">
        <f t="shared" ref="S3:S66" si="0">LEN(R3)</f>
        <v>233</v>
      </c>
      <c r="T3" s="57" t="s">
        <v>936</v>
      </c>
      <c r="U3" s="57" t="s">
        <v>936</v>
      </c>
      <c r="V3" s="1" t="s">
        <v>6253</v>
      </c>
      <c r="W3" s="13" t="s">
        <v>967</v>
      </c>
      <c r="X3" s="13" t="s">
        <v>967</v>
      </c>
      <c r="Y3" s="13" t="s">
        <v>967</v>
      </c>
      <c r="Z3" s="13" t="s">
        <v>967</v>
      </c>
      <c r="AA3" s="13" t="s">
        <v>967</v>
      </c>
      <c r="AB3" s="13" t="s">
        <v>967</v>
      </c>
      <c r="AC3" s="13" t="s">
        <v>967</v>
      </c>
      <c r="AD3" s="13" t="s">
        <v>967</v>
      </c>
      <c r="AE3" s="13" t="s">
        <v>967</v>
      </c>
      <c r="AF3" s="13" t="s">
        <v>1812</v>
      </c>
      <c r="AG3" s="13" t="s">
        <v>967</v>
      </c>
      <c r="AH3" s="13" t="s">
        <v>1812</v>
      </c>
      <c r="AI3" s="13" t="s">
        <v>967</v>
      </c>
      <c r="AJ3" s="13" t="s">
        <v>967</v>
      </c>
      <c r="AK3" s="13" t="s">
        <v>967</v>
      </c>
      <c r="AL3" s="13" t="s">
        <v>2614</v>
      </c>
      <c r="AM3" s="13" t="s">
        <v>967</v>
      </c>
      <c r="AN3" s="13" t="s">
        <v>2614</v>
      </c>
      <c r="AO3" s="13" t="s">
        <v>967</v>
      </c>
      <c r="AP3" s="13" t="s">
        <v>1152</v>
      </c>
      <c r="AQ3" s="13" t="s">
        <v>967</v>
      </c>
      <c r="AR3" s="13" t="s">
        <v>1152</v>
      </c>
      <c r="AS3" s="13" t="s">
        <v>967</v>
      </c>
      <c r="AT3" s="13" t="s">
        <v>1152</v>
      </c>
      <c r="AU3" s="13" t="s">
        <v>967</v>
      </c>
      <c r="AV3" s="13" t="s">
        <v>1152</v>
      </c>
      <c r="AW3" s="13" t="s">
        <v>967</v>
      </c>
      <c r="AX3" s="13" t="s">
        <v>1152</v>
      </c>
      <c r="AY3" s="1" t="s">
        <v>967</v>
      </c>
      <c r="AZ3" s="13" t="s">
        <v>936</v>
      </c>
      <c r="BA3" s="1" t="s">
        <v>967</v>
      </c>
      <c r="BB3" s="13" t="s">
        <v>936</v>
      </c>
      <c r="BC3" s="1" t="s">
        <v>967</v>
      </c>
      <c r="BD3" s="13" t="s">
        <v>936</v>
      </c>
      <c r="BE3" s="1" t="s">
        <v>967</v>
      </c>
      <c r="BF3" s="29" t="s">
        <v>780</v>
      </c>
      <c r="BG3" s="85">
        <v>43122</v>
      </c>
      <c r="BH3" s="29" t="s">
        <v>4384</v>
      </c>
      <c r="BI3" s="89"/>
      <c r="BJ3" s="53"/>
      <c r="BK3" s="53"/>
      <c r="BL3" s="53"/>
      <c r="BM3" s="53"/>
      <c r="BN3" s="39" t="s">
        <v>955</v>
      </c>
      <c r="BO3" s="89"/>
      <c r="BP3" s="89"/>
      <c r="BR3" s="57"/>
      <c r="BS3" s="57"/>
      <c r="BT3" s="57"/>
      <c r="BU3" s="57"/>
    </row>
    <row r="4" spans="1:73" s="54" customFormat="1" ht="90" hidden="1" customHeight="1">
      <c r="A4" s="91" t="s">
        <v>1707</v>
      </c>
      <c r="B4" s="13" t="s">
        <v>147</v>
      </c>
      <c r="C4" s="77">
        <v>42661</v>
      </c>
      <c r="D4" s="77"/>
      <c r="E4" s="91" t="s">
        <v>1017</v>
      </c>
      <c r="F4" s="57" t="s">
        <v>6254</v>
      </c>
      <c r="G4" s="1" t="s">
        <v>104</v>
      </c>
      <c r="H4" s="1" t="s">
        <v>145</v>
      </c>
      <c r="I4" s="1" t="s">
        <v>146</v>
      </c>
      <c r="J4" s="13" t="s">
        <v>28</v>
      </c>
      <c r="K4" s="89">
        <v>1</v>
      </c>
      <c r="L4" s="360">
        <v>42737</v>
      </c>
      <c r="M4" s="360">
        <v>43100</v>
      </c>
      <c r="N4" s="34">
        <f t="shared" ref="N4:N67" si="1">+WEEKNUM(M4-L4)</f>
        <v>52</v>
      </c>
      <c r="O4" s="121">
        <v>1</v>
      </c>
      <c r="P4" s="57" t="s">
        <v>44</v>
      </c>
      <c r="Q4" s="57" t="s">
        <v>45</v>
      </c>
      <c r="R4" s="57" t="s">
        <v>996</v>
      </c>
      <c r="S4" s="120">
        <f t="shared" si="0"/>
        <v>386</v>
      </c>
      <c r="T4" s="57" t="s">
        <v>936</v>
      </c>
      <c r="U4" s="57" t="s">
        <v>936</v>
      </c>
      <c r="V4" s="57" t="s">
        <v>6255</v>
      </c>
      <c r="W4" s="57" t="s">
        <v>996</v>
      </c>
      <c r="X4" s="13" t="s">
        <v>967</v>
      </c>
      <c r="Y4" s="13" t="s">
        <v>967</v>
      </c>
      <c r="Z4" s="13" t="s">
        <v>967</v>
      </c>
      <c r="AA4" s="13" t="s">
        <v>967</v>
      </c>
      <c r="AB4" s="13" t="s">
        <v>967</v>
      </c>
      <c r="AC4" s="13" t="s">
        <v>967</v>
      </c>
      <c r="AD4" s="13" t="s">
        <v>967</v>
      </c>
      <c r="AE4" s="13" t="s">
        <v>967</v>
      </c>
      <c r="AF4" s="13" t="s">
        <v>1812</v>
      </c>
      <c r="AG4" s="13" t="s">
        <v>967</v>
      </c>
      <c r="AH4" s="13" t="s">
        <v>1812</v>
      </c>
      <c r="AI4" s="13" t="s">
        <v>967</v>
      </c>
      <c r="AJ4" s="13" t="s">
        <v>967</v>
      </c>
      <c r="AK4" s="13" t="s">
        <v>967</v>
      </c>
      <c r="AL4" s="13" t="s">
        <v>2614</v>
      </c>
      <c r="AM4" s="13" t="s">
        <v>967</v>
      </c>
      <c r="AN4" s="13" t="s">
        <v>2614</v>
      </c>
      <c r="AO4" s="13" t="s">
        <v>967</v>
      </c>
      <c r="AP4" s="13" t="s">
        <v>1152</v>
      </c>
      <c r="AQ4" s="13" t="s">
        <v>967</v>
      </c>
      <c r="AR4" s="13" t="s">
        <v>1152</v>
      </c>
      <c r="AS4" s="13" t="s">
        <v>967</v>
      </c>
      <c r="AT4" s="13" t="s">
        <v>1152</v>
      </c>
      <c r="AU4" s="13" t="s">
        <v>967</v>
      </c>
      <c r="AV4" s="13" t="s">
        <v>1152</v>
      </c>
      <c r="AW4" s="13" t="s">
        <v>967</v>
      </c>
      <c r="AX4" s="13" t="s">
        <v>1152</v>
      </c>
      <c r="AY4" s="1" t="s">
        <v>967</v>
      </c>
      <c r="AZ4" s="13" t="s">
        <v>936</v>
      </c>
      <c r="BA4" s="1" t="s">
        <v>967</v>
      </c>
      <c r="BB4" s="13" t="s">
        <v>936</v>
      </c>
      <c r="BC4" s="1" t="s">
        <v>967</v>
      </c>
      <c r="BD4" s="13" t="s">
        <v>936</v>
      </c>
      <c r="BE4" s="1" t="s">
        <v>967</v>
      </c>
      <c r="BF4" s="29" t="s">
        <v>780</v>
      </c>
      <c r="BG4" s="85">
        <v>43122</v>
      </c>
      <c r="BH4" s="29" t="s">
        <v>4384</v>
      </c>
      <c r="BI4" s="89"/>
      <c r="BJ4" s="53"/>
      <c r="BK4" s="53"/>
      <c r="BL4" s="53"/>
      <c r="BM4" s="53"/>
      <c r="BN4" s="39" t="s">
        <v>955</v>
      </c>
      <c r="BO4" s="89"/>
      <c r="BP4" s="89"/>
      <c r="BR4" s="57"/>
      <c r="BS4" s="57"/>
      <c r="BT4" s="57"/>
      <c r="BU4" s="57"/>
    </row>
    <row r="5" spans="1:73" s="54" customFormat="1" ht="90" hidden="1" customHeight="1">
      <c r="A5" s="91" t="s">
        <v>1708</v>
      </c>
      <c r="B5" s="13" t="s">
        <v>147</v>
      </c>
      <c r="C5" s="77">
        <v>42661</v>
      </c>
      <c r="D5" s="77"/>
      <c r="E5" s="91" t="s">
        <v>1018</v>
      </c>
      <c r="F5" s="57" t="s">
        <v>6256</v>
      </c>
      <c r="G5" s="1" t="s">
        <v>368</v>
      </c>
      <c r="H5" s="1" t="s">
        <v>364</v>
      </c>
      <c r="I5" s="1" t="s">
        <v>365</v>
      </c>
      <c r="J5" s="13" t="s">
        <v>366</v>
      </c>
      <c r="K5" s="89">
        <v>5</v>
      </c>
      <c r="L5" s="360">
        <v>42918</v>
      </c>
      <c r="M5" s="360">
        <v>43100</v>
      </c>
      <c r="N5" s="34">
        <f t="shared" si="1"/>
        <v>26</v>
      </c>
      <c r="O5" s="121">
        <v>5</v>
      </c>
      <c r="P5" s="57" t="s">
        <v>44</v>
      </c>
      <c r="Q5" s="57" t="s">
        <v>369</v>
      </c>
      <c r="R5" s="57" t="s">
        <v>997</v>
      </c>
      <c r="S5" s="120">
        <f t="shared" si="0"/>
        <v>375</v>
      </c>
      <c r="T5" s="57" t="s">
        <v>936</v>
      </c>
      <c r="U5" s="57" t="s">
        <v>936</v>
      </c>
      <c r="V5" s="57" t="s">
        <v>6255</v>
      </c>
      <c r="W5" s="57" t="s">
        <v>8781</v>
      </c>
      <c r="X5" s="57" t="s">
        <v>997</v>
      </c>
      <c r="Y5" s="1" t="s">
        <v>1134</v>
      </c>
      <c r="Z5" s="1" t="s">
        <v>1134</v>
      </c>
      <c r="AA5" s="1" t="s">
        <v>1134</v>
      </c>
      <c r="AB5" s="1" t="s">
        <v>1134</v>
      </c>
      <c r="AC5" s="1" t="s">
        <v>1134</v>
      </c>
      <c r="AD5" s="1" t="s">
        <v>1134</v>
      </c>
      <c r="AE5" s="1" t="s">
        <v>1134</v>
      </c>
      <c r="AF5" s="1" t="s">
        <v>1152</v>
      </c>
      <c r="AG5" s="1" t="s">
        <v>1134</v>
      </c>
      <c r="AH5" s="1" t="s">
        <v>1152</v>
      </c>
      <c r="AI5" s="1" t="s">
        <v>1134</v>
      </c>
      <c r="AJ5" s="1" t="s">
        <v>1152</v>
      </c>
      <c r="AK5" s="1" t="s">
        <v>1134</v>
      </c>
      <c r="AL5" s="1" t="s">
        <v>1152</v>
      </c>
      <c r="AM5" s="1" t="s">
        <v>1134</v>
      </c>
      <c r="AN5" s="1" t="s">
        <v>1152</v>
      </c>
      <c r="AO5" s="1" t="s">
        <v>1134</v>
      </c>
      <c r="AP5" s="1" t="s">
        <v>1152</v>
      </c>
      <c r="AQ5" s="1" t="s">
        <v>1134</v>
      </c>
      <c r="AR5" s="1" t="s">
        <v>1152</v>
      </c>
      <c r="AS5" s="1" t="s">
        <v>1134</v>
      </c>
      <c r="AT5" s="1" t="s">
        <v>1152</v>
      </c>
      <c r="AU5" s="1" t="s">
        <v>1134</v>
      </c>
      <c r="AV5" s="1" t="s">
        <v>1152</v>
      </c>
      <c r="AW5" s="1" t="s">
        <v>1134</v>
      </c>
      <c r="AX5" s="1" t="s">
        <v>1152</v>
      </c>
      <c r="AY5" s="1" t="s">
        <v>1134</v>
      </c>
      <c r="AZ5" s="1" t="s">
        <v>936</v>
      </c>
      <c r="BA5" s="1" t="s">
        <v>1134</v>
      </c>
      <c r="BB5" s="1" t="s">
        <v>936</v>
      </c>
      <c r="BC5" s="1" t="s">
        <v>1134</v>
      </c>
      <c r="BD5" s="1" t="s">
        <v>936</v>
      </c>
      <c r="BE5" s="1" t="s">
        <v>1134</v>
      </c>
      <c r="BF5" s="29" t="s">
        <v>780</v>
      </c>
      <c r="BG5" s="85">
        <v>43281</v>
      </c>
      <c r="BH5" s="29" t="s">
        <v>4384</v>
      </c>
      <c r="BI5" s="89"/>
      <c r="BJ5" s="53"/>
      <c r="BK5" s="53"/>
      <c r="BL5" s="53"/>
      <c r="BM5" s="53"/>
      <c r="BN5" s="39" t="s">
        <v>955</v>
      </c>
      <c r="BO5" s="89"/>
      <c r="BP5" s="89"/>
      <c r="BR5" s="57"/>
      <c r="BS5" s="57"/>
      <c r="BT5" s="57"/>
      <c r="BU5" s="57"/>
    </row>
    <row r="6" spans="1:73" s="54" customFormat="1" ht="90" hidden="1" customHeight="1">
      <c r="A6" s="91" t="s">
        <v>1709</v>
      </c>
      <c r="B6" s="13" t="s">
        <v>103</v>
      </c>
      <c r="C6" s="77">
        <v>42661</v>
      </c>
      <c r="D6" s="77"/>
      <c r="E6" s="91" t="s">
        <v>1019</v>
      </c>
      <c r="F6" s="57" t="s">
        <v>6257</v>
      </c>
      <c r="G6" s="1" t="s">
        <v>102</v>
      </c>
      <c r="H6" s="1" t="s">
        <v>81</v>
      </c>
      <c r="I6" s="1" t="s">
        <v>82</v>
      </c>
      <c r="J6" s="13" t="s">
        <v>83</v>
      </c>
      <c r="K6" s="89">
        <v>1</v>
      </c>
      <c r="L6" s="360">
        <v>42979</v>
      </c>
      <c r="M6" s="360">
        <v>43190</v>
      </c>
      <c r="N6" s="34">
        <f t="shared" si="1"/>
        <v>31</v>
      </c>
      <c r="O6" s="121">
        <v>1</v>
      </c>
      <c r="P6" s="57" t="s">
        <v>44</v>
      </c>
      <c r="Q6" s="57" t="s">
        <v>84</v>
      </c>
      <c r="R6" s="57" t="s">
        <v>6258</v>
      </c>
      <c r="S6" s="120">
        <f t="shared" si="0"/>
        <v>175</v>
      </c>
      <c r="T6" s="57" t="s">
        <v>936</v>
      </c>
      <c r="U6" s="57" t="s">
        <v>936</v>
      </c>
      <c r="V6" s="1" t="s">
        <v>8493</v>
      </c>
      <c r="W6" s="13" t="s">
        <v>967</v>
      </c>
      <c r="X6" s="13" t="s">
        <v>967</v>
      </c>
      <c r="Y6" s="13" t="s">
        <v>967</v>
      </c>
      <c r="Z6" s="13" t="s">
        <v>967</v>
      </c>
      <c r="AA6" s="13" t="s">
        <v>967</v>
      </c>
      <c r="AB6" s="13" t="s">
        <v>967</v>
      </c>
      <c r="AC6" s="13" t="s">
        <v>967</v>
      </c>
      <c r="AD6" s="13" t="s">
        <v>967</v>
      </c>
      <c r="AE6" s="13" t="s">
        <v>967</v>
      </c>
      <c r="AF6" s="13" t="s">
        <v>1812</v>
      </c>
      <c r="AG6" s="13" t="s">
        <v>967</v>
      </c>
      <c r="AH6" s="13" t="s">
        <v>1812</v>
      </c>
      <c r="AI6" s="13" t="s">
        <v>967</v>
      </c>
      <c r="AJ6" s="13" t="s">
        <v>967</v>
      </c>
      <c r="AK6" s="13" t="s">
        <v>967</v>
      </c>
      <c r="AL6" s="13" t="s">
        <v>2614</v>
      </c>
      <c r="AM6" s="13" t="s">
        <v>967</v>
      </c>
      <c r="AN6" s="13" t="s">
        <v>2614</v>
      </c>
      <c r="AO6" s="13" t="s">
        <v>967</v>
      </c>
      <c r="AP6" s="13" t="s">
        <v>1152</v>
      </c>
      <c r="AQ6" s="13" t="s">
        <v>967</v>
      </c>
      <c r="AR6" s="13" t="s">
        <v>1152</v>
      </c>
      <c r="AS6" s="13" t="s">
        <v>967</v>
      </c>
      <c r="AT6" s="13" t="s">
        <v>1152</v>
      </c>
      <c r="AU6" s="13" t="s">
        <v>967</v>
      </c>
      <c r="AV6" s="13" t="s">
        <v>1152</v>
      </c>
      <c r="AW6" s="13" t="s">
        <v>967</v>
      </c>
      <c r="AX6" s="13" t="s">
        <v>1152</v>
      </c>
      <c r="AY6" s="1" t="s">
        <v>967</v>
      </c>
      <c r="AZ6" s="13" t="s">
        <v>936</v>
      </c>
      <c r="BA6" s="1" t="s">
        <v>967</v>
      </c>
      <c r="BB6" s="13" t="s">
        <v>936</v>
      </c>
      <c r="BC6" s="1" t="s">
        <v>967</v>
      </c>
      <c r="BD6" s="13" t="s">
        <v>936</v>
      </c>
      <c r="BE6" s="1" t="s">
        <v>967</v>
      </c>
      <c r="BF6" s="29" t="s">
        <v>780</v>
      </c>
      <c r="BG6" s="85">
        <v>43122</v>
      </c>
      <c r="BH6" s="29" t="s">
        <v>4384</v>
      </c>
      <c r="BI6" s="89"/>
      <c r="BJ6" s="53"/>
      <c r="BK6" s="53"/>
      <c r="BL6" s="53"/>
      <c r="BM6" s="53"/>
      <c r="BN6" s="39" t="s">
        <v>955</v>
      </c>
      <c r="BO6" s="89"/>
      <c r="BP6" s="89"/>
      <c r="BR6" s="57"/>
      <c r="BS6" s="57"/>
      <c r="BT6" s="57"/>
      <c r="BU6" s="57"/>
    </row>
    <row r="7" spans="1:73" s="54" customFormat="1" ht="90" hidden="1" customHeight="1">
      <c r="A7" s="91" t="s">
        <v>1710</v>
      </c>
      <c r="B7" s="13" t="s">
        <v>103</v>
      </c>
      <c r="C7" s="77">
        <v>42661</v>
      </c>
      <c r="D7" s="77"/>
      <c r="E7" s="91" t="s">
        <v>1019</v>
      </c>
      <c r="F7" s="57" t="s">
        <v>6259</v>
      </c>
      <c r="G7" s="1" t="s">
        <v>102</v>
      </c>
      <c r="H7" s="1" t="s">
        <v>140</v>
      </c>
      <c r="I7" s="1" t="s">
        <v>141</v>
      </c>
      <c r="J7" s="13" t="s">
        <v>142</v>
      </c>
      <c r="K7" s="89">
        <v>7</v>
      </c>
      <c r="L7" s="360">
        <v>42979</v>
      </c>
      <c r="M7" s="360">
        <v>43190</v>
      </c>
      <c r="N7" s="34">
        <f t="shared" si="1"/>
        <v>31</v>
      </c>
      <c r="O7" s="121">
        <v>7</v>
      </c>
      <c r="P7" s="57" t="s">
        <v>44</v>
      </c>
      <c r="Q7" s="57" t="s">
        <v>369</v>
      </c>
      <c r="R7" s="57" t="s">
        <v>909</v>
      </c>
      <c r="S7" s="120">
        <f t="shared" si="0"/>
        <v>258</v>
      </c>
      <c r="T7" s="57" t="s">
        <v>936</v>
      </c>
      <c r="U7" s="57" t="s">
        <v>936</v>
      </c>
      <c r="V7" s="1" t="s">
        <v>8782</v>
      </c>
      <c r="W7" s="1"/>
      <c r="X7" s="1" t="s">
        <v>143</v>
      </c>
      <c r="Y7" s="13" t="s">
        <v>970</v>
      </c>
      <c r="Z7" s="13" t="s">
        <v>970</v>
      </c>
      <c r="AA7" s="13" t="s">
        <v>970</v>
      </c>
      <c r="AB7" s="13" t="s">
        <v>970</v>
      </c>
      <c r="AC7" s="13" t="s">
        <v>970</v>
      </c>
      <c r="AD7" s="13" t="s">
        <v>970</v>
      </c>
      <c r="AE7" s="13" t="s">
        <v>970</v>
      </c>
      <c r="AF7" s="13" t="s">
        <v>1808</v>
      </c>
      <c r="AG7" s="13" t="s">
        <v>970</v>
      </c>
      <c r="AH7" s="13" t="s">
        <v>1808</v>
      </c>
      <c r="AI7" s="13" t="s">
        <v>970</v>
      </c>
      <c r="AJ7" s="13" t="s">
        <v>970</v>
      </c>
      <c r="AK7" s="13" t="s">
        <v>970</v>
      </c>
      <c r="AL7" s="13" t="s">
        <v>2614</v>
      </c>
      <c r="AM7" s="13" t="s">
        <v>970</v>
      </c>
      <c r="AN7" s="13" t="s">
        <v>2614</v>
      </c>
      <c r="AO7" s="13" t="s">
        <v>970</v>
      </c>
      <c r="AP7" s="13" t="s">
        <v>1152</v>
      </c>
      <c r="AQ7" s="13" t="s">
        <v>970</v>
      </c>
      <c r="AR7" s="13" t="s">
        <v>1152</v>
      </c>
      <c r="AS7" s="13" t="s">
        <v>970</v>
      </c>
      <c r="AT7" s="13" t="s">
        <v>1152</v>
      </c>
      <c r="AU7" s="13" t="s">
        <v>970</v>
      </c>
      <c r="AV7" s="13" t="s">
        <v>1152</v>
      </c>
      <c r="AW7" s="13" t="s">
        <v>970</v>
      </c>
      <c r="AX7" s="13" t="s">
        <v>1152</v>
      </c>
      <c r="AY7" s="1" t="s">
        <v>970</v>
      </c>
      <c r="AZ7" s="13" t="s">
        <v>936</v>
      </c>
      <c r="BA7" s="1" t="s">
        <v>970</v>
      </c>
      <c r="BB7" s="13" t="s">
        <v>936</v>
      </c>
      <c r="BC7" s="1" t="s">
        <v>970</v>
      </c>
      <c r="BD7" s="13" t="s">
        <v>936</v>
      </c>
      <c r="BE7" s="1" t="s">
        <v>970</v>
      </c>
      <c r="BF7" s="29" t="s">
        <v>780</v>
      </c>
      <c r="BG7" s="85">
        <v>43307</v>
      </c>
      <c r="BH7" s="29" t="s">
        <v>4384</v>
      </c>
      <c r="BI7" s="89"/>
      <c r="BJ7" s="53"/>
      <c r="BK7" s="53"/>
      <c r="BL7" s="53"/>
      <c r="BM7" s="53"/>
      <c r="BN7" s="39" t="s">
        <v>955</v>
      </c>
      <c r="BO7" s="89"/>
      <c r="BP7" s="89"/>
      <c r="BR7" s="57"/>
      <c r="BS7" s="57"/>
      <c r="BT7" s="57"/>
      <c r="BU7" s="57"/>
    </row>
    <row r="8" spans="1:73" s="54" customFormat="1" ht="90" hidden="1" customHeight="1">
      <c r="A8" s="91" t="s">
        <v>1711</v>
      </c>
      <c r="B8" s="13" t="s">
        <v>103</v>
      </c>
      <c r="C8" s="77">
        <v>42661</v>
      </c>
      <c r="D8" s="77"/>
      <c r="E8" s="91" t="s">
        <v>1020</v>
      </c>
      <c r="F8" s="57" t="s">
        <v>8494</v>
      </c>
      <c r="G8" s="1" t="s">
        <v>161</v>
      </c>
      <c r="H8" s="1" t="s">
        <v>145</v>
      </c>
      <c r="I8" s="1" t="s">
        <v>146</v>
      </c>
      <c r="J8" s="13" t="s">
        <v>28</v>
      </c>
      <c r="K8" s="89">
        <v>1</v>
      </c>
      <c r="L8" s="360">
        <v>42917</v>
      </c>
      <c r="M8" s="360">
        <v>43100</v>
      </c>
      <c r="N8" s="34">
        <f t="shared" si="1"/>
        <v>27</v>
      </c>
      <c r="O8" s="121">
        <v>1</v>
      </c>
      <c r="P8" s="57" t="s">
        <v>71</v>
      </c>
      <c r="Q8" s="57" t="s">
        <v>60</v>
      </c>
      <c r="R8" s="57" t="s">
        <v>993</v>
      </c>
      <c r="S8" s="120">
        <f t="shared" si="0"/>
        <v>173</v>
      </c>
      <c r="T8" s="57" t="s">
        <v>936</v>
      </c>
      <c r="U8" s="57" t="s">
        <v>936</v>
      </c>
      <c r="V8" s="57" t="s">
        <v>6255</v>
      </c>
      <c r="W8" s="57" t="s">
        <v>993</v>
      </c>
      <c r="X8" s="13" t="s">
        <v>967</v>
      </c>
      <c r="Y8" s="13" t="s">
        <v>967</v>
      </c>
      <c r="Z8" s="13" t="s">
        <v>967</v>
      </c>
      <c r="AA8" s="13" t="s">
        <v>967</v>
      </c>
      <c r="AB8" s="13" t="s">
        <v>967</v>
      </c>
      <c r="AC8" s="13" t="s">
        <v>967</v>
      </c>
      <c r="AD8" s="13" t="s">
        <v>967</v>
      </c>
      <c r="AE8" s="13" t="s">
        <v>967</v>
      </c>
      <c r="AF8" s="13" t="s">
        <v>1812</v>
      </c>
      <c r="AG8" s="13" t="s">
        <v>967</v>
      </c>
      <c r="AH8" s="13" t="s">
        <v>1812</v>
      </c>
      <c r="AI8" s="13" t="s">
        <v>967</v>
      </c>
      <c r="AJ8" s="13" t="s">
        <v>967</v>
      </c>
      <c r="AK8" s="13" t="s">
        <v>967</v>
      </c>
      <c r="AL8" s="13" t="s">
        <v>2614</v>
      </c>
      <c r="AM8" s="13" t="s">
        <v>967</v>
      </c>
      <c r="AN8" s="13" t="s">
        <v>2614</v>
      </c>
      <c r="AO8" s="13" t="s">
        <v>967</v>
      </c>
      <c r="AP8" s="13" t="s">
        <v>1152</v>
      </c>
      <c r="AQ8" s="13" t="s">
        <v>967</v>
      </c>
      <c r="AR8" s="13" t="s">
        <v>1152</v>
      </c>
      <c r="AS8" s="13" t="s">
        <v>967</v>
      </c>
      <c r="AT8" s="13" t="s">
        <v>1152</v>
      </c>
      <c r="AU8" s="13" t="s">
        <v>967</v>
      </c>
      <c r="AV8" s="13" t="s">
        <v>1152</v>
      </c>
      <c r="AW8" s="13" t="s">
        <v>967</v>
      </c>
      <c r="AX8" s="13" t="s">
        <v>1152</v>
      </c>
      <c r="AY8" s="1" t="s">
        <v>967</v>
      </c>
      <c r="AZ8" s="13" t="s">
        <v>936</v>
      </c>
      <c r="BA8" s="1" t="s">
        <v>967</v>
      </c>
      <c r="BB8" s="13" t="s">
        <v>936</v>
      </c>
      <c r="BC8" s="1" t="s">
        <v>967</v>
      </c>
      <c r="BD8" s="13" t="s">
        <v>936</v>
      </c>
      <c r="BE8" s="1" t="s">
        <v>967</v>
      </c>
      <c r="BF8" s="29" t="s">
        <v>780</v>
      </c>
      <c r="BG8" s="85">
        <v>43122</v>
      </c>
      <c r="BH8" s="29" t="s">
        <v>4384</v>
      </c>
      <c r="BI8" s="89"/>
      <c r="BJ8" s="53"/>
      <c r="BK8" s="53"/>
      <c r="BL8" s="53"/>
      <c r="BM8" s="53"/>
      <c r="BN8" s="39" t="s">
        <v>955</v>
      </c>
      <c r="BO8" s="89"/>
      <c r="BP8" s="89"/>
      <c r="BR8" s="57"/>
      <c r="BS8" s="57"/>
      <c r="BT8" s="57"/>
      <c r="BU8" s="57"/>
    </row>
    <row r="9" spans="1:73" s="54" customFormat="1" ht="90" hidden="1" customHeight="1">
      <c r="A9" s="91" t="s">
        <v>1712</v>
      </c>
      <c r="B9" s="13" t="s">
        <v>103</v>
      </c>
      <c r="C9" s="77">
        <v>42661</v>
      </c>
      <c r="D9" s="77"/>
      <c r="E9" s="91" t="s">
        <v>1021</v>
      </c>
      <c r="F9" s="57" t="s">
        <v>6260</v>
      </c>
      <c r="G9" s="1" t="s">
        <v>102</v>
      </c>
      <c r="H9" s="1" t="s">
        <v>108</v>
      </c>
      <c r="I9" s="1" t="s">
        <v>8492</v>
      </c>
      <c r="J9" s="13" t="s">
        <v>28</v>
      </c>
      <c r="K9" s="89">
        <v>1</v>
      </c>
      <c r="L9" s="360">
        <v>42737</v>
      </c>
      <c r="M9" s="360">
        <v>43100</v>
      </c>
      <c r="N9" s="34">
        <f t="shared" si="1"/>
        <v>52</v>
      </c>
      <c r="O9" s="121">
        <v>1</v>
      </c>
      <c r="P9" s="57" t="s">
        <v>44</v>
      </c>
      <c r="Q9" s="57" t="s">
        <v>84</v>
      </c>
      <c r="R9" s="57" t="s">
        <v>994</v>
      </c>
      <c r="S9" s="120">
        <f t="shared" si="0"/>
        <v>262</v>
      </c>
      <c r="T9" s="57" t="s">
        <v>936</v>
      </c>
      <c r="U9" s="57" t="s">
        <v>936</v>
      </c>
      <c r="V9" s="57" t="s">
        <v>6255</v>
      </c>
      <c r="W9" s="57" t="s">
        <v>994</v>
      </c>
      <c r="X9" s="13" t="s">
        <v>967</v>
      </c>
      <c r="Y9" s="13" t="s">
        <v>967</v>
      </c>
      <c r="Z9" s="13" t="s">
        <v>967</v>
      </c>
      <c r="AA9" s="13" t="s">
        <v>967</v>
      </c>
      <c r="AB9" s="13" t="s">
        <v>967</v>
      </c>
      <c r="AC9" s="13" t="s">
        <v>967</v>
      </c>
      <c r="AD9" s="13" t="s">
        <v>967</v>
      </c>
      <c r="AE9" s="13" t="s">
        <v>967</v>
      </c>
      <c r="AF9" s="13" t="s">
        <v>1812</v>
      </c>
      <c r="AG9" s="13" t="s">
        <v>967</v>
      </c>
      <c r="AH9" s="13" t="s">
        <v>1812</v>
      </c>
      <c r="AI9" s="13" t="s">
        <v>967</v>
      </c>
      <c r="AJ9" s="13" t="s">
        <v>967</v>
      </c>
      <c r="AK9" s="13" t="s">
        <v>967</v>
      </c>
      <c r="AL9" s="13" t="s">
        <v>2614</v>
      </c>
      <c r="AM9" s="13" t="s">
        <v>967</v>
      </c>
      <c r="AN9" s="13" t="s">
        <v>2614</v>
      </c>
      <c r="AO9" s="13" t="s">
        <v>967</v>
      </c>
      <c r="AP9" s="13" t="s">
        <v>1152</v>
      </c>
      <c r="AQ9" s="13" t="s">
        <v>967</v>
      </c>
      <c r="AR9" s="13" t="s">
        <v>1152</v>
      </c>
      <c r="AS9" s="13" t="s">
        <v>967</v>
      </c>
      <c r="AT9" s="13" t="s">
        <v>1152</v>
      </c>
      <c r="AU9" s="13" t="s">
        <v>967</v>
      </c>
      <c r="AV9" s="13" t="s">
        <v>1152</v>
      </c>
      <c r="AW9" s="13" t="s">
        <v>967</v>
      </c>
      <c r="AX9" s="13" t="s">
        <v>1152</v>
      </c>
      <c r="AY9" s="1" t="s">
        <v>967</v>
      </c>
      <c r="AZ9" s="13" t="s">
        <v>936</v>
      </c>
      <c r="BA9" s="1" t="s">
        <v>967</v>
      </c>
      <c r="BB9" s="13" t="s">
        <v>936</v>
      </c>
      <c r="BC9" s="1" t="s">
        <v>967</v>
      </c>
      <c r="BD9" s="13" t="s">
        <v>936</v>
      </c>
      <c r="BE9" s="1" t="s">
        <v>967</v>
      </c>
      <c r="BF9" s="29" t="s">
        <v>780</v>
      </c>
      <c r="BG9" s="85">
        <v>43122</v>
      </c>
      <c r="BH9" s="29" t="s">
        <v>4384</v>
      </c>
      <c r="BI9" s="89"/>
      <c r="BJ9" s="53"/>
      <c r="BK9" s="53"/>
      <c r="BL9" s="53"/>
      <c r="BM9" s="53"/>
      <c r="BN9" s="39" t="s">
        <v>955</v>
      </c>
      <c r="BO9" s="89"/>
      <c r="BP9" s="89"/>
      <c r="BR9" s="57"/>
      <c r="BS9" s="57"/>
      <c r="BT9" s="57"/>
      <c r="BU9" s="57"/>
    </row>
    <row r="10" spans="1:73" s="54" customFormat="1" ht="90" hidden="1" customHeight="1">
      <c r="A10" s="91" t="s">
        <v>1713</v>
      </c>
      <c r="B10" s="13" t="s">
        <v>103</v>
      </c>
      <c r="C10" s="77">
        <v>42661</v>
      </c>
      <c r="D10" s="77"/>
      <c r="E10" s="91" t="s">
        <v>1023</v>
      </c>
      <c r="F10" s="57" t="s">
        <v>6261</v>
      </c>
      <c r="G10" s="1" t="s">
        <v>117</v>
      </c>
      <c r="H10" s="1" t="s">
        <v>118</v>
      </c>
      <c r="I10" s="1" t="s">
        <v>8492</v>
      </c>
      <c r="J10" s="13" t="s">
        <v>28</v>
      </c>
      <c r="K10" s="89">
        <v>1</v>
      </c>
      <c r="L10" s="360">
        <v>42737</v>
      </c>
      <c r="M10" s="360">
        <v>43100</v>
      </c>
      <c r="N10" s="34">
        <f t="shared" si="1"/>
        <v>52</v>
      </c>
      <c r="O10" s="121">
        <v>1</v>
      </c>
      <c r="P10" s="57" t="s">
        <v>44</v>
      </c>
      <c r="Q10" s="57" t="s">
        <v>45</v>
      </c>
      <c r="R10" s="57" t="s">
        <v>994</v>
      </c>
      <c r="S10" s="120">
        <f t="shared" si="0"/>
        <v>262</v>
      </c>
      <c r="T10" s="57" t="s">
        <v>936</v>
      </c>
      <c r="U10" s="57" t="s">
        <v>936</v>
      </c>
      <c r="V10" s="57" t="s">
        <v>6255</v>
      </c>
      <c r="W10" s="57" t="s">
        <v>994</v>
      </c>
      <c r="X10" s="13" t="s">
        <v>967</v>
      </c>
      <c r="Y10" s="13" t="s">
        <v>967</v>
      </c>
      <c r="Z10" s="13" t="s">
        <v>967</v>
      </c>
      <c r="AA10" s="13" t="s">
        <v>967</v>
      </c>
      <c r="AB10" s="13" t="s">
        <v>967</v>
      </c>
      <c r="AC10" s="13" t="s">
        <v>967</v>
      </c>
      <c r="AD10" s="13" t="s">
        <v>967</v>
      </c>
      <c r="AE10" s="13" t="s">
        <v>967</v>
      </c>
      <c r="AF10" s="13" t="s">
        <v>1812</v>
      </c>
      <c r="AG10" s="13" t="s">
        <v>967</v>
      </c>
      <c r="AH10" s="13" t="s">
        <v>1812</v>
      </c>
      <c r="AI10" s="13" t="s">
        <v>967</v>
      </c>
      <c r="AJ10" s="13" t="s">
        <v>967</v>
      </c>
      <c r="AK10" s="13" t="s">
        <v>967</v>
      </c>
      <c r="AL10" s="13" t="s">
        <v>2614</v>
      </c>
      <c r="AM10" s="13" t="s">
        <v>967</v>
      </c>
      <c r="AN10" s="13" t="s">
        <v>2614</v>
      </c>
      <c r="AO10" s="13" t="s">
        <v>967</v>
      </c>
      <c r="AP10" s="13" t="s">
        <v>1152</v>
      </c>
      <c r="AQ10" s="13" t="s">
        <v>967</v>
      </c>
      <c r="AR10" s="13" t="s">
        <v>1152</v>
      </c>
      <c r="AS10" s="13" t="s">
        <v>967</v>
      </c>
      <c r="AT10" s="13" t="s">
        <v>1152</v>
      </c>
      <c r="AU10" s="13" t="s">
        <v>967</v>
      </c>
      <c r="AV10" s="13" t="s">
        <v>1152</v>
      </c>
      <c r="AW10" s="13" t="s">
        <v>967</v>
      </c>
      <c r="AX10" s="13" t="s">
        <v>1152</v>
      </c>
      <c r="AY10" s="1" t="s">
        <v>967</v>
      </c>
      <c r="AZ10" s="13" t="s">
        <v>936</v>
      </c>
      <c r="BA10" s="1" t="s">
        <v>967</v>
      </c>
      <c r="BB10" s="13" t="s">
        <v>936</v>
      </c>
      <c r="BC10" s="1" t="s">
        <v>967</v>
      </c>
      <c r="BD10" s="13" t="s">
        <v>936</v>
      </c>
      <c r="BE10" s="1" t="s">
        <v>967</v>
      </c>
      <c r="BF10" s="29" t="s">
        <v>780</v>
      </c>
      <c r="BG10" s="85">
        <v>43122</v>
      </c>
      <c r="BH10" s="29" t="s">
        <v>4384</v>
      </c>
      <c r="BI10" s="89"/>
      <c r="BJ10" s="53"/>
      <c r="BK10" s="53"/>
      <c r="BL10" s="53"/>
      <c r="BM10" s="53"/>
      <c r="BN10" s="39" t="s">
        <v>955</v>
      </c>
      <c r="BO10" s="89"/>
      <c r="BP10" s="89"/>
      <c r="BR10" s="57"/>
      <c r="BS10" s="57"/>
      <c r="BT10" s="57"/>
      <c r="BU10" s="57"/>
    </row>
    <row r="11" spans="1:73" s="54" customFormat="1" ht="90" hidden="1" customHeight="1">
      <c r="A11" s="91" t="s">
        <v>1714</v>
      </c>
      <c r="B11" s="13" t="s">
        <v>107</v>
      </c>
      <c r="C11" s="77">
        <v>42661</v>
      </c>
      <c r="D11" s="77"/>
      <c r="E11" s="91" t="s">
        <v>1024</v>
      </c>
      <c r="F11" s="57" t="s">
        <v>6262</v>
      </c>
      <c r="G11" s="1" t="s">
        <v>113</v>
      </c>
      <c r="H11" s="1" t="s">
        <v>140</v>
      </c>
      <c r="I11" s="1" t="s">
        <v>141</v>
      </c>
      <c r="J11" s="13" t="s">
        <v>142</v>
      </c>
      <c r="K11" s="89">
        <v>7</v>
      </c>
      <c r="L11" s="360">
        <v>42979</v>
      </c>
      <c r="M11" s="360">
        <v>43190</v>
      </c>
      <c r="N11" s="34">
        <f t="shared" si="1"/>
        <v>31</v>
      </c>
      <c r="O11" s="121">
        <v>7</v>
      </c>
      <c r="P11" s="57" t="s">
        <v>162</v>
      </c>
      <c r="Q11" s="57" t="s">
        <v>60</v>
      </c>
      <c r="R11" s="1" t="s">
        <v>143</v>
      </c>
      <c r="S11" s="120">
        <f t="shared" si="0"/>
        <v>109</v>
      </c>
      <c r="T11" s="57" t="s">
        <v>936</v>
      </c>
      <c r="U11" s="57" t="s">
        <v>936</v>
      </c>
      <c r="V11" s="57" t="s">
        <v>6255</v>
      </c>
      <c r="W11" s="57" t="s">
        <v>8781</v>
      </c>
      <c r="X11" s="1" t="s">
        <v>143</v>
      </c>
      <c r="Y11" s="13" t="s">
        <v>970</v>
      </c>
      <c r="Z11" s="13" t="s">
        <v>970</v>
      </c>
      <c r="AA11" s="13" t="s">
        <v>970</v>
      </c>
      <c r="AB11" s="13" t="s">
        <v>970</v>
      </c>
      <c r="AC11" s="13" t="s">
        <v>970</v>
      </c>
      <c r="AD11" s="13" t="s">
        <v>970</v>
      </c>
      <c r="AE11" s="13" t="s">
        <v>970</v>
      </c>
      <c r="AF11" s="13" t="s">
        <v>1808</v>
      </c>
      <c r="AG11" s="13" t="s">
        <v>970</v>
      </c>
      <c r="AH11" s="13" t="s">
        <v>1808</v>
      </c>
      <c r="AI11" s="13" t="s">
        <v>970</v>
      </c>
      <c r="AJ11" s="13" t="s">
        <v>970</v>
      </c>
      <c r="AK11" s="13" t="s">
        <v>970</v>
      </c>
      <c r="AL11" s="13" t="s">
        <v>2614</v>
      </c>
      <c r="AM11" s="13" t="s">
        <v>970</v>
      </c>
      <c r="AN11" s="13" t="s">
        <v>2614</v>
      </c>
      <c r="AO11" s="13" t="s">
        <v>970</v>
      </c>
      <c r="AP11" s="13" t="s">
        <v>1152</v>
      </c>
      <c r="AQ11" s="13" t="s">
        <v>970</v>
      </c>
      <c r="AR11" s="13" t="s">
        <v>1152</v>
      </c>
      <c r="AS11" s="13" t="s">
        <v>970</v>
      </c>
      <c r="AT11" s="13" t="s">
        <v>1152</v>
      </c>
      <c r="AU11" s="13" t="s">
        <v>970</v>
      </c>
      <c r="AV11" s="13" t="s">
        <v>1152</v>
      </c>
      <c r="AW11" s="13" t="s">
        <v>970</v>
      </c>
      <c r="AX11" s="13" t="s">
        <v>1152</v>
      </c>
      <c r="AY11" s="1" t="s">
        <v>970</v>
      </c>
      <c r="AZ11" s="13" t="s">
        <v>936</v>
      </c>
      <c r="BA11" s="1" t="s">
        <v>970</v>
      </c>
      <c r="BB11" s="13" t="s">
        <v>936</v>
      </c>
      <c r="BC11" s="1" t="s">
        <v>970</v>
      </c>
      <c r="BD11" s="13" t="s">
        <v>936</v>
      </c>
      <c r="BE11" s="1" t="s">
        <v>970</v>
      </c>
      <c r="BF11" s="29" t="s">
        <v>780</v>
      </c>
      <c r="BG11" s="85">
        <v>43307</v>
      </c>
      <c r="BH11" s="29" t="s">
        <v>4384</v>
      </c>
      <c r="BI11" s="89"/>
      <c r="BJ11" s="53"/>
      <c r="BK11" s="53"/>
      <c r="BL11" s="53"/>
      <c r="BM11" s="53"/>
      <c r="BN11" s="39" t="s">
        <v>955</v>
      </c>
      <c r="BO11" s="89"/>
      <c r="BP11" s="89"/>
      <c r="BR11" s="57"/>
      <c r="BS11" s="57"/>
      <c r="BT11" s="57"/>
      <c r="BU11" s="57"/>
    </row>
    <row r="12" spans="1:73" s="54" customFormat="1" ht="90" hidden="1" customHeight="1">
      <c r="A12" s="91" t="s">
        <v>1715</v>
      </c>
      <c r="B12" s="13" t="s">
        <v>107</v>
      </c>
      <c r="C12" s="77">
        <v>42661</v>
      </c>
      <c r="D12" s="77"/>
      <c r="E12" s="91" t="s">
        <v>1025</v>
      </c>
      <c r="F12" s="57" t="s">
        <v>8495</v>
      </c>
      <c r="G12" s="1" t="s">
        <v>104</v>
      </c>
      <c r="H12" s="1" t="s">
        <v>105</v>
      </c>
      <c r="I12" s="1" t="s">
        <v>106</v>
      </c>
      <c r="J12" s="13" t="s">
        <v>28</v>
      </c>
      <c r="K12" s="89">
        <v>1</v>
      </c>
      <c r="L12" s="360">
        <v>43009</v>
      </c>
      <c r="M12" s="360">
        <v>43100</v>
      </c>
      <c r="N12" s="34">
        <f t="shared" si="1"/>
        <v>13</v>
      </c>
      <c r="O12" s="121">
        <v>1</v>
      </c>
      <c r="P12" s="57" t="s">
        <v>44</v>
      </c>
      <c r="Q12" s="57" t="s">
        <v>45</v>
      </c>
      <c r="R12" s="57" t="s">
        <v>995</v>
      </c>
      <c r="S12" s="120">
        <f t="shared" si="0"/>
        <v>383</v>
      </c>
      <c r="T12" s="57" t="s">
        <v>936</v>
      </c>
      <c r="U12" s="57" t="s">
        <v>936</v>
      </c>
      <c r="V12" s="57" t="s">
        <v>6255</v>
      </c>
      <c r="W12" s="57" t="s">
        <v>995</v>
      </c>
      <c r="X12" s="13" t="s">
        <v>967</v>
      </c>
      <c r="Y12" s="13" t="s">
        <v>967</v>
      </c>
      <c r="Z12" s="13" t="s">
        <v>967</v>
      </c>
      <c r="AA12" s="13" t="s">
        <v>967</v>
      </c>
      <c r="AB12" s="13" t="s">
        <v>967</v>
      </c>
      <c r="AC12" s="13" t="s">
        <v>967</v>
      </c>
      <c r="AD12" s="13" t="s">
        <v>967</v>
      </c>
      <c r="AE12" s="13" t="s">
        <v>967</v>
      </c>
      <c r="AF12" s="13" t="s">
        <v>1812</v>
      </c>
      <c r="AG12" s="13" t="s">
        <v>967</v>
      </c>
      <c r="AH12" s="13" t="s">
        <v>1812</v>
      </c>
      <c r="AI12" s="13" t="s">
        <v>967</v>
      </c>
      <c r="AJ12" s="13" t="s">
        <v>967</v>
      </c>
      <c r="AK12" s="13" t="s">
        <v>967</v>
      </c>
      <c r="AL12" s="13" t="s">
        <v>2614</v>
      </c>
      <c r="AM12" s="13" t="s">
        <v>967</v>
      </c>
      <c r="AN12" s="13" t="s">
        <v>2614</v>
      </c>
      <c r="AO12" s="13" t="s">
        <v>967</v>
      </c>
      <c r="AP12" s="13" t="s">
        <v>1152</v>
      </c>
      <c r="AQ12" s="13" t="s">
        <v>967</v>
      </c>
      <c r="AR12" s="13" t="s">
        <v>1152</v>
      </c>
      <c r="AS12" s="13" t="s">
        <v>967</v>
      </c>
      <c r="AT12" s="13" t="s">
        <v>1152</v>
      </c>
      <c r="AU12" s="13" t="s">
        <v>967</v>
      </c>
      <c r="AV12" s="13" t="s">
        <v>1152</v>
      </c>
      <c r="AW12" s="13" t="s">
        <v>967</v>
      </c>
      <c r="AX12" s="13" t="s">
        <v>1152</v>
      </c>
      <c r="AY12" s="1" t="s">
        <v>967</v>
      </c>
      <c r="AZ12" s="13" t="s">
        <v>936</v>
      </c>
      <c r="BA12" s="1" t="s">
        <v>967</v>
      </c>
      <c r="BB12" s="13" t="s">
        <v>936</v>
      </c>
      <c r="BC12" s="1" t="s">
        <v>967</v>
      </c>
      <c r="BD12" s="13" t="s">
        <v>936</v>
      </c>
      <c r="BE12" s="1" t="s">
        <v>967</v>
      </c>
      <c r="BF12" s="29" t="s">
        <v>780</v>
      </c>
      <c r="BG12" s="85">
        <v>43122</v>
      </c>
      <c r="BH12" s="29" t="s">
        <v>4384</v>
      </c>
      <c r="BI12" s="89"/>
      <c r="BJ12" s="53"/>
      <c r="BK12" s="53"/>
      <c r="BL12" s="53"/>
      <c r="BM12" s="53"/>
      <c r="BN12" s="39" t="s">
        <v>955</v>
      </c>
      <c r="BO12" s="89"/>
      <c r="BP12" s="89"/>
      <c r="BR12" s="57"/>
      <c r="BS12" s="57"/>
      <c r="BT12" s="57"/>
      <c r="BU12" s="57"/>
    </row>
    <row r="13" spans="1:73" s="54" customFormat="1" ht="90" hidden="1" customHeight="1">
      <c r="A13" s="91" t="s">
        <v>1716</v>
      </c>
      <c r="B13" s="64" t="s">
        <v>8496</v>
      </c>
      <c r="C13" s="77">
        <v>42661</v>
      </c>
      <c r="D13" s="77" t="s">
        <v>4285</v>
      </c>
      <c r="E13" s="91" t="s">
        <v>1019</v>
      </c>
      <c r="F13" s="57" t="s">
        <v>6263</v>
      </c>
      <c r="G13" s="1" t="s">
        <v>148</v>
      </c>
      <c r="H13" s="1" t="s">
        <v>8497</v>
      </c>
      <c r="I13" s="1" t="s">
        <v>8498</v>
      </c>
      <c r="J13" s="13" t="s">
        <v>34</v>
      </c>
      <c r="K13" s="89">
        <v>1</v>
      </c>
      <c r="L13" s="360">
        <v>42887</v>
      </c>
      <c r="M13" s="360">
        <v>43281</v>
      </c>
      <c r="N13" s="34">
        <f t="shared" si="1"/>
        <v>5</v>
      </c>
      <c r="O13" s="122">
        <v>1</v>
      </c>
      <c r="P13" s="57" t="s">
        <v>24</v>
      </c>
      <c r="Q13" s="57"/>
      <c r="R13" s="1" t="s">
        <v>973</v>
      </c>
      <c r="S13" s="120">
        <f t="shared" si="0"/>
        <v>253</v>
      </c>
      <c r="T13" s="57" t="s">
        <v>936</v>
      </c>
      <c r="U13" s="57" t="s">
        <v>936</v>
      </c>
      <c r="V13" s="57" t="s">
        <v>6255</v>
      </c>
      <c r="W13" s="13" t="s">
        <v>971</v>
      </c>
      <c r="X13" s="57" t="s">
        <v>973</v>
      </c>
      <c r="Y13" s="13" t="s">
        <v>970</v>
      </c>
      <c r="Z13" s="13" t="s">
        <v>970</v>
      </c>
      <c r="AA13" s="13" t="s">
        <v>970</v>
      </c>
      <c r="AB13" s="13" t="s">
        <v>970</v>
      </c>
      <c r="AC13" s="13" t="s">
        <v>970</v>
      </c>
      <c r="AD13" s="13" t="s">
        <v>970</v>
      </c>
      <c r="AE13" s="13" t="s">
        <v>970</v>
      </c>
      <c r="AF13" s="13" t="s">
        <v>1808</v>
      </c>
      <c r="AG13" s="13" t="s">
        <v>970</v>
      </c>
      <c r="AH13" s="13" t="s">
        <v>1808</v>
      </c>
      <c r="AI13" s="13" t="s">
        <v>970</v>
      </c>
      <c r="AJ13" s="13" t="s">
        <v>970</v>
      </c>
      <c r="AK13" s="13" t="s">
        <v>970</v>
      </c>
      <c r="AL13" s="13" t="s">
        <v>2614</v>
      </c>
      <c r="AM13" s="13" t="s">
        <v>970</v>
      </c>
      <c r="AN13" s="13" t="s">
        <v>2614</v>
      </c>
      <c r="AO13" s="13" t="s">
        <v>970</v>
      </c>
      <c r="AP13" s="13" t="s">
        <v>1152</v>
      </c>
      <c r="AQ13" s="13" t="s">
        <v>970</v>
      </c>
      <c r="AR13" s="13" t="s">
        <v>1152</v>
      </c>
      <c r="AS13" s="13" t="s">
        <v>970</v>
      </c>
      <c r="AT13" s="13" t="s">
        <v>1152</v>
      </c>
      <c r="AU13" s="13" t="s">
        <v>970</v>
      </c>
      <c r="AV13" s="13" t="s">
        <v>1152</v>
      </c>
      <c r="AW13" s="13" t="s">
        <v>970</v>
      </c>
      <c r="AX13" s="13" t="s">
        <v>1152</v>
      </c>
      <c r="AY13" s="1" t="s">
        <v>970</v>
      </c>
      <c r="AZ13" s="13" t="s">
        <v>936</v>
      </c>
      <c r="BA13" s="1" t="s">
        <v>970</v>
      </c>
      <c r="BB13" s="13" t="s">
        <v>936</v>
      </c>
      <c r="BC13" s="1" t="s">
        <v>970</v>
      </c>
      <c r="BD13" s="13" t="s">
        <v>936</v>
      </c>
      <c r="BE13" s="1" t="s">
        <v>970</v>
      </c>
      <c r="BF13" s="29" t="s">
        <v>780</v>
      </c>
      <c r="BG13" s="85">
        <v>43307</v>
      </c>
      <c r="BH13" s="29" t="s">
        <v>4384</v>
      </c>
      <c r="BI13" s="89"/>
      <c r="BJ13" s="53"/>
      <c r="BK13" s="53"/>
      <c r="BL13" s="53"/>
      <c r="BM13" s="53"/>
      <c r="BN13" s="39" t="s">
        <v>955</v>
      </c>
      <c r="BO13" s="89"/>
      <c r="BP13" s="89"/>
      <c r="BR13" s="57"/>
      <c r="BS13" s="57"/>
      <c r="BT13" s="57"/>
      <c r="BU13" s="57"/>
    </row>
    <row r="14" spans="1:73" s="54" customFormat="1" ht="90" hidden="1" customHeight="1">
      <c r="A14" s="91" t="s">
        <v>1717</v>
      </c>
      <c r="B14" s="64" t="s">
        <v>8496</v>
      </c>
      <c r="C14" s="77">
        <v>42661</v>
      </c>
      <c r="D14" s="77" t="s">
        <v>4375</v>
      </c>
      <c r="E14" s="91" t="s">
        <v>1019</v>
      </c>
      <c r="F14" s="57" t="s">
        <v>6264</v>
      </c>
      <c r="G14" s="1" t="s">
        <v>8499</v>
      </c>
      <c r="H14" s="1" t="s">
        <v>216</v>
      </c>
      <c r="I14" s="1" t="s">
        <v>217</v>
      </c>
      <c r="J14" s="13" t="s">
        <v>28</v>
      </c>
      <c r="K14" s="89">
        <v>3</v>
      </c>
      <c r="L14" s="360">
        <v>42737</v>
      </c>
      <c r="M14" s="360">
        <v>43100</v>
      </c>
      <c r="N14" s="34">
        <f t="shared" si="1"/>
        <v>52</v>
      </c>
      <c r="O14" s="121">
        <v>3</v>
      </c>
      <c r="P14" s="57" t="s">
        <v>24</v>
      </c>
      <c r="Q14" s="57"/>
      <c r="R14" s="1" t="s">
        <v>972</v>
      </c>
      <c r="S14" s="120">
        <f t="shared" si="0"/>
        <v>350</v>
      </c>
      <c r="T14" s="57" t="s">
        <v>936</v>
      </c>
      <c r="U14" s="57" t="s">
        <v>936</v>
      </c>
      <c r="V14" s="57" t="s">
        <v>6255</v>
      </c>
      <c r="W14" s="13" t="s">
        <v>972</v>
      </c>
      <c r="X14" s="13" t="s">
        <v>967</v>
      </c>
      <c r="Y14" s="13" t="s">
        <v>967</v>
      </c>
      <c r="Z14" s="13" t="s">
        <v>967</v>
      </c>
      <c r="AA14" s="13" t="s">
        <v>967</v>
      </c>
      <c r="AB14" s="13" t="s">
        <v>967</v>
      </c>
      <c r="AC14" s="13" t="s">
        <v>967</v>
      </c>
      <c r="AD14" s="13" t="s">
        <v>967</v>
      </c>
      <c r="AE14" s="13" t="s">
        <v>967</v>
      </c>
      <c r="AF14" s="13" t="s">
        <v>1812</v>
      </c>
      <c r="AG14" s="13" t="s">
        <v>967</v>
      </c>
      <c r="AH14" s="13" t="s">
        <v>1812</v>
      </c>
      <c r="AI14" s="13" t="s">
        <v>967</v>
      </c>
      <c r="AJ14" s="13" t="s">
        <v>967</v>
      </c>
      <c r="AK14" s="13" t="s">
        <v>967</v>
      </c>
      <c r="AL14" s="13" t="s">
        <v>2614</v>
      </c>
      <c r="AM14" s="13" t="s">
        <v>967</v>
      </c>
      <c r="AN14" s="13" t="s">
        <v>2614</v>
      </c>
      <c r="AO14" s="13" t="s">
        <v>967</v>
      </c>
      <c r="AP14" s="13" t="s">
        <v>1152</v>
      </c>
      <c r="AQ14" s="13" t="s">
        <v>967</v>
      </c>
      <c r="AR14" s="13" t="s">
        <v>1152</v>
      </c>
      <c r="AS14" s="13" t="s">
        <v>967</v>
      </c>
      <c r="AT14" s="13" t="s">
        <v>1152</v>
      </c>
      <c r="AU14" s="13" t="s">
        <v>967</v>
      </c>
      <c r="AV14" s="13" t="s">
        <v>1152</v>
      </c>
      <c r="AW14" s="13" t="s">
        <v>967</v>
      </c>
      <c r="AX14" s="13" t="s">
        <v>1152</v>
      </c>
      <c r="AY14" s="1" t="s">
        <v>967</v>
      </c>
      <c r="AZ14" s="13" t="s">
        <v>936</v>
      </c>
      <c r="BA14" s="1" t="s">
        <v>967</v>
      </c>
      <c r="BB14" s="13" t="s">
        <v>936</v>
      </c>
      <c r="BC14" s="1" t="s">
        <v>967</v>
      </c>
      <c r="BD14" s="13" t="s">
        <v>936</v>
      </c>
      <c r="BE14" s="1" t="s">
        <v>967</v>
      </c>
      <c r="BF14" s="29" t="s">
        <v>780</v>
      </c>
      <c r="BG14" s="85">
        <v>43122</v>
      </c>
      <c r="BH14" s="29" t="s">
        <v>4384</v>
      </c>
      <c r="BI14" s="89"/>
      <c r="BJ14" s="53"/>
      <c r="BK14" s="53"/>
      <c r="BL14" s="53"/>
      <c r="BM14" s="53"/>
      <c r="BN14" s="39" t="s">
        <v>955</v>
      </c>
      <c r="BO14" s="89"/>
      <c r="BP14" s="89"/>
      <c r="BR14" s="57"/>
      <c r="BS14" s="57"/>
      <c r="BT14" s="57"/>
      <c r="BU14" s="57"/>
    </row>
    <row r="15" spans="1:73" s="54" customFormat="1" ht="90" hidden="1" customHeight="1">
      <c r="A15" s="91" t="s">
        <v>1718</v>
      </c>
      <c r="B15" s="64" t="s">
        <v>8496</v>
      </c>
      <c r="C15" s="77">
        <v>42661</v>
      </c>
      <c r="D15" s="77" t="s">
        <v>4284</v>
      </c>
      <c r="E15" s="91" t="s">
        <v>1036</v>
      </c>
      <c r="F15" s="57" t="s">
        <v>6265</v>
      </c>
      <c r="G15" s="1" t="s">
        <v>8499</v>
      </c>
      <c r="H15" s="1" t="s">
        <v>216</v>
      </c>
      <c r="I15" s="1" t="s">
        <v>217</v>
      </c>
      <c r="J15" s="13" t="s">
        <v>28</v>
      </c>
      <c r="K15" s="89">
        <v>3</v>
      </c>
      <c r="L15" s="360">
        <v>42737</v>
      </c>
      <c r="M15" s="360">
        <v>43100</v>
      </c>
      <c r="N15" s="34">
        <f t="shared" si="1"/>
        <v>52</v>
      </c>
      <c r="O15" s="121">
        <v>3</v>
      </c>
      <c r="P15" s="57" t="s">
        <v>76</v>
      </c>
      <c r="Q15" s="57" t="s">
        <v>218</v>
      </c>
      <c r="R15" s="1" t="s">
        <v>972</v>
      </c>
      <c r="S15" s="120">
        <f t="shared" si="0"/>
        <v>350</v>
      </c>
      <c r="T15" s="57" t="s">
        <v>936</v>
      </c>
      <c r="U15" s="57" t="s">
        <v>936</v>
      </c>
      <c r="V15" s="57" t="s">
        <v>6255</v>
      </c>
      <c r="W15" s="64" t="s">
        <v>972</v>
      </c>
      <c r="X15" s="13" t="s">
        <v>967</v>
      </c>
      <c r="Y15" s="13" t="s">
        <v>967</v>
      </c>
      <c r="Z15" s="13" t="s">
        <v>967</v>
      </c>
      <c r="AA15" s="13" t="s">
        <v>967</v>
      </c>
      <c r="AB15" s="13" t="s">
        <v>967</v>
      </c>
      <c r="AC15" s="13" t="s">
        <v>967</v>
      </c>
      <c r="AD15" s="13" t="s">
        <v>967</v>
      </c>
      <c r="AE15" s="13" t="s">
        <v>967</v>
      </c>
      <c r="AF15" s="13" t="s">
        <v>1812</v>
      </c>
      <c r="AG15" s="13" t="s">
        <v>967</v>
      </c>
      <c r="AH15" s="13" t="s">
        <v>1812</v>
      </c>
      <c r="AI15" s="13" t="s">
        <v>967</v>
      </c>
      <c r="AJ15" s="13" t="s">
        <v>967</v>
      </c>
      <c r="AK15" s="13" t="s">
        <v>967</v>
      </c>
      <c r="AL15" s="13" t="s">
        <v>2614</v>
      </c>
      <c r="AM15" s="13" t="s">
        <v>967</v>
      </c>
      <c r="AN15" s="13" t="s">
        <v>2614</v>
      </c>
      <c r="AO15" s="13" t="s">
        <v>967</v>
      </c>
      <c r="AP15" s="13" t="s">
        <v>1152</v>
      </c>
      <c r="AQ15" s="13" t="s">
        <v>967</v>
      </c>
      <c r="AR15" s="13" t="s">
        <v>1152</v>
      </c>
      <c r="AS15" s="13" t="s">
        <v>967</v>
      </c>
      <c r="AT15" s="13" t="s">
        <v>1152</v>
      </c>
      <c r="AU15" s="13" t="s">
        <v>967</v>
      </c>
      <c r="AV15" s="13" t="s">
        <v>1152</v>
      </c>
      <c r="AW15" s="13" t="s">
        <v>967</v>
      </c>
      <c r="AX15" s="13" t="s">
        <v>1152</v>
      </c>
      <c r="AY15" s="1" t="s">
        <v>967</v>
      </c>
      <c r="AZ15" s="13" t="s">
        <v>936</v>
      </c>
      <c r="BA15" s="1" t="s">
        <v>967</v>
      </c>
      <c r="BB15" s="13" t="s">
        <v>936</v>
      </c>
      <c r="BC15" s="1" t="s">
        <v>967</v>
      </c>
      <c r="BD15" s="13" t="s">
        <v>936</v>
      </c>
      <c r="BE15" s="1" t="s">
        <v>967</v>
      </c>
      <c r="BF15" s="29" t="s">
        <v>780</v>
      </c>
      <c r="BG15" s="85">
        <v>43122</v>
      </c>
      <c r="BH15" s="29" t="s">
        <v>4384</v>
      </c>
      <c r="BI15" s="89"/>
      <c r="BJ15" s="53"/>
      <c r="BK15" s="53"/>
      <c r="BL15" s="53"/>
      <c r="BM15" s="53"/>
      <c r="BN15" s="39" t="s">
        <v>955</v>
      </c>
      <c r="BO15" s="89"/>
      <c r="BP15" s="89"/>
      <c r="BR15" s="57"/>
      <c r="BS15" s="57"/>
      <c r="BT15" s="57"/>
      <c r="BU15" s="57"/>
    </row>
    <row r="16" spans="1:73" s="54" customFormat="1" ht="90" hidden="1" customHeight="1">
      <c r="A16" s="91" t="s">
        <v>1719</v>
      </c>
      <c r="B16" s="64" t="s">
        <v>8496</v>
      </c>
      <c r="C16" s="77">
        <v>42661</v>
      </c>
      <c r="D16" s="77" t="s">
        <v>4378</v>
      </c>
      <c r="E16" s="91" t="s">
        <v>1026</v>
      </c>
      <c r="F16" s="57" t="s">
        <v>6266</v>
      </c>
      <c r="G16" s="1" t="s">
        <v>8499</v>
      </c>
      <c r="H16" s="1" t="s">
        <v>216</v>
      </c>
      <c r="I16" s="1" t="s">
        <v>217</v>
      </c>
      <c r="J16" s="13" t="s">
        <v>28</v>
      </c>
      <c r="K16" s="89">
        <v>3</v>
      </c>
      <c r="L16" s="360">
        <v>42737</v>
      </c>
      <c r="M16" s="360">
        <v>43100</v>
      </c>
      <c r="N16" s="34">
        <f t="shared" si="1"/>
        <v>52</v>
      </c>
      <c r="O16" s="121">
        <v>3</v>
      </c>
      <c r="P16" s="57" t="s">
        <v>44</v>
      </c>
      <c r="Q16" s="57" t="s">
        <v>45</v>
      </c>
      <c r="R16" s="1" t="s">
        <v>972</v>
      </c>
      <c r="S16" s="120">
        <f t="shared" si="0"/>
        <v>350</v>
      </c>
      <c r="T16" s="57" t="s">
        <v>936</v>
      </c>
      <c r="U16" s="57" t="s">
        <v>936</v>
      </c>
      <c r="V16" s="57" t="s">
        <v>6255</v>
      </c>
      <c r="W16" s="13" t="s">
        <v>972</v>
      </c>
      <c r="X16" s="13" t="s">
        <v>967</v>
      </c>
      <c r="Y16" s="13" t="s">
        <v>967</v>
      </c>
      <c r="Z16" s="13" t="s">
        <v>967</v>
      </c>
      <c r="AA16" s="13" t="s">
        <v>967</v>
      </c>
      <c r="AB16" s="13" t="s">
        <v>967</v>
      </c>
      <c r="AC16" s="13" t="s">
        <v>967</v>
      </c>
      <c r="AD16" s="13" t="s">
        <v>967</v>
      </c>
      <c r="AE16" s="13" t="s">
        <v>967</v>
      </c>
      <c r="AF16" s="13" t="s">
        <v>1812</v>
      </c>
      <c r="AG16" s="13" t="s">
        <v>967</v>
      </c>
      <c r="AH16" s="13" t="s">
        <v>1812</v>
      </c>
      <c r="AI16" s="13" t="s">
        <v>967</v>
      </c>
      <c r="AJ16" s="13" t="s">
        <v>967</v>
      </c>
      <c r="AK16" s="13" t="s">
        <v>967</v>
      </c>
      <c r="AL16" s="13" t="s">
        <v>2614</v>
      </c>
      <c r="AM16" s="13" t="s">
        <v>967</v>
      </c>
      <c r="AN16" s="13" t="s">
        <v>2614</v>
      </c>
      <c r="AO16" s="13" t="s">
        <v>967</v>
      </c>
      <c r="AP16" s="13" t="s">
        <v>1152</v>
      </c>
      <c r="AQ16" s="13" t="s">
        <v>967</v>
      </c>
      <c r="AR16" s="13" t="s">
        <v>1152</v>
      </c>
      <c r="AS16" s="13" t="s">
        <v>967</v>
      </c>
      <c r="AT16" s="13" t="s">
        <v>1152</v>
      </c>
      <c r="AU16" s="13" t="s">
        <v>967</v>
      </c>
      <c r="AV16" s="13" t="s">
        <v>1152</v>
      </c>
      <c r="AW16" s="13" t="s">
        <v>967</v>
      </c>
      <c r="AX16" s="13" t="s">
        <v>1152</v>
      </c>
      <c r="AY16" s="1" t="s">
        <v>967</v>
      </c>
      <c r="AZ16" s="13" t="s">
        <v>936</v>
      </c>
      <c r="BA16" s="1" t="s">
        <v>967</v>
      </c>
      <c r="BB16" s="13" t="s">
        <v>936</v>
      </c>
      <c r="BC16" s="1" t="s">
        <v>967</v>
      </c>
      <c r="BD16" s="13" t="s">
        <v>936</v>
      </c>
      <c r="BE16" s="1" t="s">
        <v>967</v>
      </c>
      <c r="BF16" s="29" t="s">
        <v>780</v>
      </c>
      <c r="BG16" s="85">
        <v>43122</v>
      </c>
      <c r="BH16" s="29" t="s">
        <v>4384</v>
      </c>
      <c r="BI16" s="89"/>
      <c r="BJ16" s="53"/>
      <c r="BK16" s="53"/>
      <c r="BL16" s="53"/>
      <c r="BM16" s="53"/>
      <c r="BN16" s="39" t="s">
        <v>955</v>
      </c>
      <c r="BO16" s="89"/>
      <c r="BP16" s="89"/>
      <c r="BR16" s="57"/>
      <c r="BS16" s="57"/>
      <c r="BT16" s="57"/>
      <c r="BU16" s="57"/>
    </row>
    <row r="17" spans="1:73" s="54" customFormat="1" ht="90" hidden="1" customHeight="1">
      <c r="A17" s="91" t="s">
        <v>1720</v>
      </c>
      <c r="B17" s="64" t="s">
        <v>6267</v>
      </c>
      <c r="C17" s="77">
        <v>42661</v>
      </c>
      <c r="D17" s="77" t="s">
        <v>4284</v>
      </c>
      <c r="E17" s="91" t="s">
        <v>1019</v>
      </c>
      <c r="F17" s="57" t="s">
        <v>6268</v>
      </c>
      <c r="G17" s="1" t="s">
        <v>149</v>
      </c>
      <c r="H17" s="1" t="s">
        <v>150</v>
      </c>
      <c r="I17" s="1" t="s">
        <v>151</v>
      </c>
      <c r="J17" s="13" t="s">
        <v>28</v>
      </c>
      <c r="K17" s="89">
        <v>1</v>
      </c>
      <c r="L17" s="360">
        <v>42781</v>
      </c>
      <c r="M17" s="360">
        <v>43100</v>
      </c>
      <c r="N17" s="34">
        <f t="shared" si="1"/>
        <v>46</v>
      </c>
      <c r="O17" s="121">
        <v>1</v>
      </c>
      <c r="P17" s="57" t="s">
        <v>24</v>
      </c>
      <c r="Q17" s="57"/>
      <c r="R17" s="57" t="s">
        <v>1160</v>
      </c>
      <c r="S17" s="120">
        <f t="shared" si="0"/>
        <v>390</v>
      </c>
      <c r="T17" s="57" t="s">
        <v>936</v>
      </c>
      <c r="U17" s="57" t="s">
        <v>936</v>
      </c>
      <c r="V17" s="57" t="s">
        <v>6255</v>
      </c>
      <c r="W17" s="57" t="s">
        <v>980</v>
      </c>
      <c r="X17" s="13" t="s">
        <v>967</v>
      </c>
      <c r="Y17" s="13" t="s">
        <v>967</v>
      </c>
      <c r="Z17" s="13" t="s">
        <v>967</v>
      </c>
      <c r="AA17" s="13" t="s">
        <v>967</v>
      </c>
      <c r="AB17" s="13" t="s">
        <v>967</v>
      </c>
      <c r="AC17" s="13" t="s">
        <v>967</v>
      </c>
      <c r="AD17" s="13" t="s">
        <v>967</v>
      </c>
      <c r="AE17" s="13" t="s">
        <v>967</v>
      </c>
      <c r="AF17" s="13" t="s">
        <v>1812</v>
      </c>
      <c r="AG17" s="13" t="s">
        <v>967</v>
      </c>
      <c r="AH17" s="13" t="s">
        <v>1812</v>
      </c>
      <c r="AI17" s="13" t="s">
        <v>967</v>
      </c>
      <c r="AJ17" s="13" t="s">
        <v>967</v>
      </c>
      <c r="AK17" s="13" t="s">
        <v>967</v>
      </c>
      <c r="AL17" s="13" t="s">
        <v>2614</v>
      </c>
      <c r="AM17" s="13" t="s">
        <v>967</v>
      </c>
      <c r="AN17" s="13" t="s">
        <v>2614</v>
      </c>
      <c r="AO17" s="13" t="s">
        <v>967</v>
      </c>
      <c r="AP17" s="13" t="s">
        <v>1152</v>
      </c>
      <c r="AQ17" s="13" t="s">
        <v>967</v>
      </c>
      <c r="AR17" s="13" t="s">
        <v>1152</v>
      </c>
      <c r="AS17" s="13" t="s">
        <v>967</v>
      </c>
      <c r="AT17" s="13" t="s">
        <v>1152</v>
      </c>
      <c r="AU17" s="13" t="s">
        <v>967</v>
      </c>
      <c r="AV17" s="13" t="s">
        <v>1152</v>
      </c>
      <c r="AW17" s="13" t="s">
        <v>967</v>
      </c>
      <c r="AX17" s="13" t="s">
        <v>1152</v>
      </c>
      <c r="AY17" s="1" t="s">
        <v>967</v>
      </c>
      <c r="AZ17" s="13" t="s">
        <v>936</v>
      </c>
      <c r="BA17" s="1" t="s">
        <v>967</v>
      </c>
      <c r="BB17" s="13" t="s">
        <v>936</v>
      </c>
      <c r="BC17" s="1" t="s">
        <v>967</v>
      </c>
      <c r="BD17" s="13" t="s">
        <v>936</v>
      </c>
      <c r="BE17" s="1" t="s">
        <v>967</v>
      </c>
      <c r="BF17" s="29" t="s">
        <v>780</v>
      </c>
      <c r="BG17" s="85">
        <v>43122</v>
      </c>
      <c r="BH17" s="29" t="s">
        <v>4384</v>
      </c>
      <c r="BI17" s="89"/>
      <c r="BJ17" s="53"/>
      <c r="BK17" s="53"/>
      <c r="BL17" s="53"/>
      <c r="BM17" s="53"/>
      <c r="BN17" s="39" t="s">
        <v>955</v>
      </c>
      <c r="BO17" s="89"/>
      <c r="BP17" s="89"/>
      <c r="BR17" s="57"/>
      <c r="BS17" s="57"/>
      <c r="BT17" s="57"/>
      <c r="BU17" s="57"/>
    </row>
    <row r="18" spans="1:73" s="54" customFormat="1" ht="90" hidden="1" customHeight="1">
      <c r="A18" s="91" t="s">
        <v>1721</v>
      </c>
      <c r="B18" s="64" t="s">
        <v>6267</v>
      </c>
      <c r="C18" s="77">
        <v>42661</v>
      </c>
      <c r="D18" s="77" t="s">
        <v>4284</v>
      </c>
      <c r="E18" s="91" t="s">
        <v>1027</v>
      </c>
      <c r="F18" s="57" t="s">
        <v>6269</v>
      </c>
      <c r="G18" s="1" t="s">
        <v>246</v>
      </c>
      <c r="H18" s="1" t="s">
        <v>8500</v>
      </c>
      <c r="I18" s="1" t="s">
        <v>8501</v>
      </c>
      <c r="J18" s="13" t="s">
        <v>247</v>
      </c>
      <c r="K18" s="89">
        <v>1</v>
      </c>
      <c r="L18" s="360">
        <v>42755</v>
      </c>
      <c r="M18" s="360">
        <v>43100</v>
      </c>
      <c r="N18" s="34">
        <f t="shared" si="1"/>
        <v>50</v>
      </c>
      <c r="O18" s="121">
        <v>1</v>
      </c>
      <c r="P18" s="57" t="s">
        <v>112</v>
      </c>
      <c r="Q18" s="57"/>
      <c r="R18" s="57" t="s">
        <v>981</v>
      </c>
      <c r="S18" s="120">
        <f t="shared" si="0"/>
        <v>158</v>
      </c>
      <c r="T18" s="57" t="s">
        <v>936</v>
      </c>
      <c r="U18" s="57" t="s">
        <v>936</v>
      </c>
      <c r="V18" s="57" t="s">
        <v>6255</v>
      </c>
      <c r="W18" s="57" t="s">
        <v>981</v>
      </c>
      <c r="X18" s="13" t="s">
        <v>967</v>
      </c>
      <c r="Y18" s="13" t="s">
        <v>967</v>
      </c>
      <c r="Z18" s="13" t="s">
        <v>967</v>
      </c>
      <c r="AA18" s="13" t="s">
        <v>967</v>
      </c>
      <c r="AB18" s="13" t="s">
        <v>967</v>
      </c>
      <c r="AC18" s="13" t="s">
        <v>967</v>
      </c>
      <c r="AD18" s="13" t="s">
        <v>967</v>
      </c>
      <c r="AE18" s="13" t="s">
        <v>967</v>
      </c>
      <c r="AF18" s="13" t="s">
        <v>1812</v>
      </c>
      <c r="AG18" s="13" t="s">
        <v>967</v>
      </c>
      <c r="AH18" s="13" t="s">
        <v>1812</v>
      </c>
      <c r="AI18" s="13" t="s">
        <v>967</v>
      </c>
      <c r="AJ18" s="13" t="s">
        <v>967</v>
      </c>
      <c r="AK18" s="13" t="s">
        <v>967</v>
      </c>
      <c r="AL18" s="13" t="s">
        <v>2614</v>
      </c>
      <c r="AM18" s="13" t="s">
        <v>967</v>
      </c>
      <c r="AN18" s="13" t="s">
        <v>2614</v>
      </c>
      <c r="AO18" s="13" t="s">
        <v>967</v>
      </c>
      <c r="AP18" s="13" t="s">
        <v>1152</v>
      </c>
      <c r="AQ18" s="13" t="s">
        <v>967</v>
      </c>
      <c r="AR18" s="13" t="s">
        <v>1152</v>
      </c>
      <c r="AS18" s="13" t="s">
        <v>967</v>
      </c>
      <c r="AT18" s="13" t="s">
        <v>1152</v>
      </c>
      <c r="AU18" s="13" t="s">
        <v>967</v>
      </c>
      <c r="AV18" s="13" t="s">
        <v>1152</v>
      </c>
      <c r="AW18" s="13" t="s">
        <v>967</v>
      </c>
      <c r="AX18" s="13" t="s">
        <v>1152</v>
      </c>
      <c r="AY18" s="1" t="s">
        <v>967</v>
      </c>
      <c r="AZ18" s="13" t="s">
        <v>936</v>
      </c>
      <c r="BA18" s="1" t="s">
        <v>967</v>
      </c>
      <c r="BB18" s="13" t="s">
        <v>936</v>
      </c>
      <c r="BC18" s="1" t="s">
        <v>967</v>
      </c>
      <c r="BD18" s="13" t="s">
        <v>936</v>
      </c>
      <c r="BE18" s="1" t="s">
        <v>967</v>
      </c>
      <c r="BF18" s="29" t="s">
        <v>780</v>
      </c>
      <c r="BG18" s="85">
        <v>43122</v>
      </c>
      <c r="BH18" s="29" t="s">
        <v>4384</v>
      </c>
      <c r="BI18" s="89"/>
      <c r="BJ18" s="53"/>
      <c r="BK18" s="53"/>
      <c r="BL18" s="53"/>
      <c r="BM18" s="53"/>
      <c r="BN18" s="39" t="s">
        <v>955</v>
      </c>
      <c r="BO18" s="89"/>
      <c r="BP18" s="89"/>
      <c r="BR18" s="57"/>
      <c r="BS18" s="57"/>
      <c r="BT18" s="57"/>
      <c r="BU18" s="57"/>
    </row>
    <row r="19" spans="1:73" s="54" customFormat="1" ht="90" hidden="1" customHeight="1">
      <c r="A19" s="91" t="s">
        <v>1722</v>
      </c>
      <c r="B19" s="64" t="s">
        <v>6267</v>
      </c>
      <c r="C19" s="77">
        <v>42661</v>
      </c>
      <c r="D19" s="77" t="s">
        <v>4284</v>
      </c>
      <c r="E19" s="91" t="s">
        <v>1026</v>
      </c>
      <c r="F19" s="57" t="s">
        <v>6270</v>
      </c>
      <c r="G19" s="1" t="s">
        <v>248</v>
      </c>
      <c r="H19" s="1" t="s">
        <v>8500</v>
      </c>
      <c r="I19" s="1" t="s">
        <v>8501</v>
      </c>
      <c r="J19" s="13" t="s">
        <v>247</v>
      </c>
      <c r="K19" s="89">
        <v>1</v>
      </c>
      <c r="L19" s="360">
        <v>42755</v>
      </c>
      <c r="M19" s="360">
        <v>43100</v>
      </c>
      <c r="N19" s="34">
        <f t="shared" si="1"/>
        <v>50</v>
      </c>
      <c r="O19" s="121">
        <v>1</v>
      </c>
      <c r="P19" s="57" t="s">
        <v>112</v>
      </c>
      <c r="Q19" s="57"/>
      <c r="R19" s="57" t="s">
        <v>981</v>
      </c>
      <c r="S19" s="120">
        <f t="shared" si="0"/>
        <v>158</v>
      </c>
      <c r="T19" s="57" t="s">
        <v>936</v>
      </c>
      <c r="U19" s="57" t="s">
        <v>936</v>
      </c>
      <c r="V19" s="57" t="s">
        <v>6255</v>
      </c>
      <c r="W19" s="57" t="s">
        <v>981</v>
      </c>
      <c r="X19" s="13" t="s">
        <v>967</v>
      </c>
      <c r="Y19" s="13" t="s">
        <v>967</v>
      </c>
      <c r="Z19" s="13" t="s">
        <v>967</v>
      </c>
      <c r="AA19" s="13" t="s">
        <v>967</v>
      </c>
      <c r="AB19" s="13" t="s">
        <v>967</v>
      </c>
      <c r="AC19" s="13" t="s">
        <v>967</v>
      </c>
      <c r="AD19" s="13" t="s">
        <v>967</v>
      </c>
      <c r="AE19" s="13" t="s">
        <v>967</v>
      </c>
      <c r="AF19" s="13" t="s">
        <v>1812</v>
      </c>
      <c r="AG19" s="13" t="s">
        <v>967</v>
      </c>
      <c r="AH19" s="13" t="s">
        <v>1812</v>
      </c>
      <c r="AI19" s="13" t="s">
        <v>967</v>
      </c>
      <c r="AJ19" s="13" t="s">
        <v>967</v>
      </c>
      <c r="AK19" s="13" t="s">
        <v>967</v>
      </c>
      <c r="AL19" s="13" t="s">
        <v>2614</v>
      </c>
      <c r="AM19" s="13" t="s">
        <v>967</v>
      </c>
      <c r="AN19" s="13" t="s">
        <v>2614</v>
      </c>
      <c r="AO19" s="13" t="s">
        <v>967</v>
      </c>
      <c r="AP19" s="13" t="s">
        <v>1152</v>
      </c>
      <c r="AQ19" s="13" t="s">
        <v>967</v>
      </c>
      <c r="AR19" s="13" t="s">
        <v>1152</v>
      </c>
      <c r="AS19" s="13" t="s">
        <v>967</v>
      </c>
      <c r="AT19" s="13" t="s">
        <v>1152</v>
      </c>
      <c r="AU19" s="13" t="s">
        <v>967</v>
      </c>
      <c r="AV19" s="13" t="s">
        <v>1152</v>
      </c>
      <c r="AW19" s="13" t="s">
        <v>967</v>
      </c>
      <c r="AX19" s="13" t="s">
        <v>1152</v>
      </c>
      <c r="AY19" s="1" t="s">
        <v>967</v>
      </c>
      <c r="AZ19" s="13" t="s">
        <v>936</v>
      </c>
      <c r="BA19" s="1" t="s">
        <v>967</v>
      </c>
      <c r="BB19" s="13" t="s">
        <v>936</v>
      </c>
      <c r="BC19" s="1" t="s">
        <v>967</v>
      </c>
      <c r="BD19" s="13" t="s">
        <v>936</v>
      </c>
      <c r="BE19" s="1" t="s">
        <v>967</v>
      </c>
      <c r="BF19" s="29" t="s">
        <v>780</v>
      </c>
      <c r="BG19" s="85">
        <v>43122</v>
      </c>
      <c r="BH19" s="29" t="s">
        <v>4384</v>
      </c>
      <c r="BI19" s="89"/>
      <c r="BJ19" s="53"/>
      <c r="BK19" s="53"/>
      <c r="BL19" s="53"/>
      <c r="BM19" s="53"/>
      <c r="BN19" s="39" t="s">
        <v>955</v>
      </c>
      <c r="BO19" s="89"/>
      <c r="BP19" s="89"/>
      <c r="BR19" s="57"/>
      <c r="BS19" s="57"/>
      <c r="BT19" s="57"/>
      <c r="BU19" s="57"/>
    </row>
    <row r="20" spans="1:73" s="54" customFormat="1" ht="90" hidden="1" customHeight="1">
      <c r="A20" s="91" t="s">
        <v>1723</v>
      </c>
      <c r="B20" s="64" t="s">
        <v>6267</v>
      </c>
      <c r="C20" s="77">
        <v>42661</v>
      </c>
      <c r="D20" s="77" t="s">
        <v>4284</v>
      </c>
      <c r="E20" s="91" t="s">
        <v>1024</v>
      </c>
      <c r="F20" s="57" t="s">
        <v>8502</v>
      </c>
      <c r="G20" s="1" t="s">
        <v>249</v>
      </c>
      <c r="H20" s="1" t="s">
        <v>250</v>
      </c>
      <c r="I20" s="1" t="s">
        <v>251</v>
      </c>
      <c r="J20" s="13" t="s">
        <v>207</v>
      </c>
      <c r="K20" s="89">
        <v>1</v>
      </c>
      <c r="L20" s="360">
        <v>42100</v>
      </c>
      <c r="M20" s="360">
        <v>42104</v>
      </c>
      <c r="N20" s="34">
        <f t="shared" si="1"/>
        <v>1</v>
      </c>
      <c r="O20" s="121">
        <v>1</v>
      </c>
      <c r="P20" s="57" t="s">
        <v>252</v>
      </c>
      <c r="Q20" s="57"/>
      <c r="R20" s="57" t="s">
        <v>985</v>
      </c>
      <c r="S20" s="120">
        <f t="shared" si="0"/>
        <v>192</v>
      </c>
      <c r="T20" s="57" t="s">
        <v>936</v>
      </c>
      <c r="U20" s="57" t="s">
        <v>936</v>
      </c>
      <c r="V20" s="1" t="s">
        <v>6255</v>
      </c>
      <c r="W20" s="57" t="s">
        <v>985</v>
      </c>
      <c r="X20" s="57" t="s">
        <v>985</v>
      </c>
      <c r="Y20" s="57" t="s">
        <v>985</v>
      </c>
      <c r="Z20" s="57" t="s">
        <v>985</v>
      </c>
      <c r="AA20" s="57" t="s">
        <v>985</v>
      </c>
      <c r="AB20" s="57" t="s">
        <v>985</v>
      </c>
      <c r="AC20" s="57" t="s">
        <v>985</v>
      </c>
      <c r="AD20" s="57" t="s">
        <v>985</v>
      </c>
      <c r="AE20" s="57" t="s">
        <v>985</v>
      </c>
      <c r="AF20" s="57" t="s">
        <v>1152</v>
      </c>
      <c r="AG20" s="57" t="s">
        <v>985</v>
      </c>
      <c r="AH20" s="57" t="s">
        <v>1152</v>
      </c>
      <c r="AI20" s="57" t="s">
        <v>985</v>
      </c>
      <c r="AJ20" s="57" t="s">
        <v>1152</v>
      </c>
      <c r="AK20" s="57" t="s">
        <v>985</v>
      </c>
      <c r="AL20" s="57" t="s">
        <v>1152</v>
      </c>
      <c r="AM20" s="57" t="s">
        <v>985</v>
      </c>
      <c r="AN20" s="57" t="s">
        <v>1152</v>
      </c>
      <c r="AO20" s="57" t="s">
        <v>985</v>
      </c>
      <c r="AP20" s="57" t="s">
        <v>1152</v>
      </c>
      <c r="AQ20" s="57" t="s">
        <v>985</v>
      </c>
      <c r="AR20" s="57" t="s">
        <v>1152</v>
      </c>
      <c r="AS20" s="57" t="s">
        <v>985</v>
      </c>
      <c r="AT20" s="57" t="s">
        <v>1152</v>
      </c>
      <c r="AU20" s="57" t="s">
        <v>985</v>
      </c>
      <c r="AV20" s="57" t="s">
        <v>1152</v>
      </c>
      <c r="AW20" s="57" t="s">
        <v>985</v>
      </c>
      <c r="AX20" s="57" t="s">
        <v>1152</v>
      </c>
      <c r="AY20" s="57" t="s">
        <v>985</v>
      </c>
      <c r="AZ20" s="57" t="s">
        <v>936</v>
      </c>
      <c r="BA20" s="57" t="s">
        <v>985</v>
      </c>
      <c r="BB20" s="57" t="s">
        <v>936</v>
      </c>
      <c r="BC20" s="57" t="s">
        <v>985</v>
      </c>
      <c r="BD20" s="57" t="s">
        <v>936</v>
      </c>
      <c r="BE20" s="57" t="s">
        <v>985</v>
      </c>
      <c r="BF20" s="89" t="s">
        <v>4386</v>
      </c>
      <c r="BG20" s="85">
        <v>43122</v>
      </c>
      <c r="BH20" s="89" t="s">
        <v>4386</v>
      </c>
      <c r="BI20" s="89" t="s">
        <v>936</v>
      </c>
      <c r="BJ20" s="57" t="s">
        <v>6255</v>
      </c>
      <c r="BK20" s="89" t="s">
        <v>936</v>
      </c>
      <c r="BL20" s="89" t="s">
        <v>936</v>
      </c>
      <c r="BM20" s="89" t="s">
        <v>936</v>
      </c>
      <c r="BN20" s="89" t="s">
        <v>4386</v>
      </c>
      <c r="BO20" s="89" t="s">
        <v>936</v>
      </c>
      <c r="BP20" s="89" t="s">
        <v>936</v>
      </c>
      <c r="BR20" s="57"/>
      <c r="BS20" s="57"/>
      <c r="BT20" s="57"/>
      <c r="BU20" s="57"/>
    </row>
    <row r="21" spans="1:73" s="54" customFormat="1" ht="90" hidden="1" customHeight="1">
      <c r="A21" s="91" t="s">
        <v>1724</v>
      </c>
      <c r="B21" s="64" t="s">
        <v>6267</v>
      </c>
      <c r="C21" s="77">
        <v>42661</v>
      </c>
      <c r="D21" s="77" t="s">
        <v>4284</v>
      </c>
      <c r="E21" s="91" t="s">
        <v>1028</v>
      </c>
      <c r="F21" s="57" t="s">
        <v>6271</v>
      </c>
      <c r="G21" s="1" t="s">
        <v>248</v>
      </c>
      <c r="H21" s="1" t="s">
        <v>253</v>
      </c>
      <c r="I21" s="1" t="s">
        <v>254</v>
      </c>
      <c r="J21" s="13" t="s">
        <v>255</v>
      </c>
      <c r="K21" s="89">
        <v>1</v>
      </c>
      <c r="L21" s="360">
        <v>42755</v>
      </c>
      <c r="M21" s="360">
        <v>43100</v>
      </c>
      <c r="N21" s="34">
        <f t="shared" si="1"/>
        <v>50</v>
      </c>
      <c r="O21" s="121">
        <v>1</v>
      </c>
      <c r="P21" s="57" t="s">
        <v>112</v>
      </c>
      <c r="Q21" s="57"/>
      <c r="R21" s="1" t="s">
        <v>983</v>
      </c>
      <c r="S21" s="120">
        <f t="shared" si="0"/>
        <v>131</v>
      </c>
      <c r="T21" s="57" t="s">
        <v>936</v>
      </c>
      <c r="U21" s="57" t="s">
        <v>936</v>
      </c>
      <c r="V21" s="57" t="s">
        <v>6255</v>
      </c>
      <c r="W21" s="1" t="s">
        <v>983</v>
      </c>
      <c r="X21" s="13" t="s">
        <v>967</v>
      </c>
      <c r="Y21" s="13" t="s">
        <v>967</v>
      </c>
      <c r="Z21" s="13" t="s">
        <v>967</v>
      </c>
      <c r="AA21" s="13" t="s">
        <v>967</v>
      </c>
      <c r="AB21" s="13" t="s">
        <v>967</v>
      </c>
      <c r="AC21" s="13" t="s">
        <v>967</v>
      </c>
      <c r="AD21" s="13" t="s">
        <v>967</v>
      </c>
      <c r="AE21" s="13" t="s">
        <v>967</v>
      </c>
      <c r="AF21" s="13" t="s">
        <v>1812</v>
      </c>
      <c r="AG21" s="13" t="s">
        <v>967</v>
      </c>
      <c r="AH21" s="13" t="s">
        <v>1812</v>
      </c>
      <c r="AI21" s="13" t="s">
        <v>967</v>
      </c>
      <c r="AJ21" s="13" t="s">
        <v>967</v>
      </c>
      <c r="AK21" s="13" t="s">
        <v>967</v>
      </c>
      <c r="AL21" s="13" t="s">
        <v>2614</v>
      </c>
      <c r="AM21" s="13" t="s">
        <v>967</v>
      </c>
      <c r="AN21" s="13" t="s">
        <v>2614</v>
      </c>
      <c r="AO21" s="13" t="s">
        <v>967</v>
      </c>
      <c r="AP21" s="13" t="s">
        <v>1152</v>
      </c>
      <c r="AQ21" s="13" t="s">
        <v>967</v>
      </c>
      <c r="AR21" s="13" t="s">
        <v>1152</v>
      </c>
      <c r="AS21" s="13" t="s">
        <v>967</v>
      </c>
      <c r="AT21" s="13" t="s">
        <v>1152</v>
      </c>
      <c r="AU21" s="13" t="s">
        <v>967</v>
      </c>
      <c r="AV21" s="13" t="s">
        <v>1152</v>
      </c>
      <c r="AW21" s="13" t="s">
        <v>967</v>
      </c>
      <c r="AX21" s="13" t="s">
        <v>1152</v>
      </c>
      <c r="AY21" s="1" t="s">
        <v>967</v>
      </c>
      <c r="AZ21" s="13" t="s">
        <v>936</v>
      </c>
      <c r="BA21" s="1" t="s">
        <v>967</v>
      </c>
      <c r="BB21" s="13" t="s">
        <v>936</v>
      </c>
      <c r="BC21" s="1" t="s">
        <v>967</v>
      </c>
      <c r="BD21" s="13" t="s">
        <v>936</v>
      </c>
      <c r="BE21" s="1" t="s">
        <v>967</v>
      </c>
      <c r="BF21" s="29" t="s">
        <v>780</v>
      </c>
      <c r="BG21" s="85">
        <v>43122</v>
      </c>
      <c r="BH21" s="29" t="s">
        <v>4384</v>
      </c>
      <c r="BI21" s="89"/>
      <c r="BJ21" s="53"/>
      <c r="BK21" s="53"/>
      <c r="BL21" s="53"/>
      <c r="BM21" s="53"/>
      <c r="BN21" s="39" t="s">
        <v>955</v>
      </c>
      <c r="BO21" s="89"/>
      <c r="BP21" s="89"/>
      <c r="BR21" s="57"/>
      <c r="BS21" s="57"/>
      <c r="BT21" s="57"/>
      <c r="BU21" s="57"/>
    </row>
    <row r="22" spans="1:73" s="54" customFormat="1" ht="90" hidden="1" customHeight="1">
      <c r="A22" s="91" t="s">
        <v>1725</v>
      </c>
      <c r="B22" s="64" t="s">
        <v>6267</v>
      </c>
      <c r="C22" s="77">
        <v>42661</v>
      </c>
      <c r="D22" s="77" t="s">
        <v>4285</v>
      </c>
      <c r="E22" s="91" t="s">
        <v>1029</v>
      </c>
      <c r="F22" s="57" t="s">
        <v>6272</v>
      </c>
      <c r="G22" s="1" t="s">
        <v>259</v>
      </c>
      <c r="H22" s="1" t="s">
        <v>260</v>
      </c>
      <c r="I22" s="1" t="s">
        <v>261</v>
      </c>
      <c r="J22" s="13" t="s">
        <v>8503</v>
      </c>
      <c r="K22" s="89">
        <v>1</v>
      </c>
      <c r="L22" s="360">
        <v>42736</v>
      </c>
      <c r="M22" s="360">
        <v>43100</v>
      </c>
      <c r="N22" s="34">
        <f t="shared" si="1"/>
        <v>52</v>
      </c>
      <c r="O22" s="121">
        <v>1</v>
      </c>
      <c r="P22" s="57" t="s">
        <v>112</v>
      </c>
      <c r="Q22" s="57"/>
      <c r="R22" s="1" t="s">
        <v>948</v>
      </c>
      <c r="S22" s="120">
        <f t="shared" si="0"/>
        <v>243</v>
      </c>
      <c r="T22" s="57" t="s">
        <v>936</v>
      </c>
      <c r="U22" s="57" t="s">
        <v>936</v>
      </c>
      <c r="V22" s="57" t="s">
        <v>6255</v>
      </c>
      <c r="W22" s="1" t="s">
        <v>948</v>
      </c>
      <c r="X22" s="13" t="s">
        <v>967</v>
      </c>
      <c r="Y22" s="13" t="s">
        <v>967</v>
      </c>
      <c r="Z22" s="13" t="s">
        <v>967</v>
      </c>
      <c r="AA22" s="13" t="s">
        <v>967</v>
      </c>
      <c r="AB22" s="13" t="s">
        <v>967</v>
      </c>
      <c r="AC22" s="13" t="s">
        <v>967</v>
      </c>
      <c r="AD22" s="13" t="s">
        <v>967</v>
      </c>
      <c r="AE22" s="13" t="s">
        <v>967</v>
      </c>
      <c r="AF22" s="13" t="s">
        <v>1812</v>
      </c>
      <c r="AG22" s="13" t="s">
        <v>967</v>
      </c>
      <c r="AH22" s="13" t="s">
        <v>1812</v>
      </c>
      <c r="AI22" s="13" t="s">
        <v>967</v>
      </c>
      <c r="AJ22" s="13" t="s">
        <v>967</v>
      </c>
      <c r="AK22" s="13" t="s">
        <v>967</v>
      </c>
      <c r="AL22" s="13" t="s">
        <v>2614</v>
      </c>
      <c r="AM22" s="13" t="s">
        <v>967</v>
      </c>
      <c r="AN22" s="13" t="s">
        <v>2614</v>
      </c>
      <c r="AO22" s="13" t="s">
        <v>967</v>
      </c>
      <c r="AP22" s="13" t="s">
        <v>1152</v>
      </c>
      <c r="AQ22" s="13" t="s">
        <v>967</v>
      </c>
      <c r="AR22" s="13" t="s">
        <v>1152</v>
      </c>
      <c r="AS22" s="13" t="s">
        <v>967</v>
      </c>
      <c r="AT22" s="13" t="s">
        <v>1152</v>
      </c>
      <c r="AU22" s="13" t="s">
        <v>967</v>
      </c>
      <c r="AV22" s="13" t="s">
        <v>1152</v>
      </c>
      <c r="AW22" s="13" t="s">
        <v>967</v>
      </c>
      <c r="AX22" s="13" t="s">
        <v>1152</v>
      </c>
      <c r="AY22" s="1" t="s">
        <v>967</v>
      </c>
      <c r="AZ22" s="13" t="s">
        <v>936</v>
      </c>
      <c r="BA22" s="1" t="s">
        <v>967</v>
      </c>
      <c r="BB22" s="13" t="s">
        <v>936</v>
      </c>
      <c r="BC22" s="1" t="s">
        <v>967</v>
      </c>
      <c r="BD22" s="13" t="s">
        <v>936</v>
      </c>
      <c r="BE22" s="1" t="s">
        <v>967</v>
      </c>
      <c r="BF22" s="29" t="s">
        <v>780</v>
      </c>
      <c r="BG22" s="85">
        <v>43122</v>
      </c>
      <c r="BH22" s="29" t="s">
        <v>4384</v>
      </c>
      <c r="BI22" s="89"/>
      <c r="BJ22" s="53"/>
      <c r="BK22" s="53"/>
      <c r="BL22" s="53"/>
      <c r="BM22" s="53"/>
      <c r="BN22" s="39" t="s">
        <v>955</v>
      </c>
      <c r="BO22" s="89"/>
      <c r="BP22" s="89"/>
      <c r="BR22" s="57"/>
      <c r="BS22" s="57"/>
      <c r="BT22" s="57"/>
      <c r="BU22" s="57"/>
    </row>
    <row r="23" spans="1:73" s="54" customFormat="1" ht="90" hidden="1" customHeight="1">
      <c r="A23" s="91" t="s">
        <v>1726</v>
      </c>
      <c r="B23" s="64" t="s">
        <v>6267</v>
      </c>
      <c r="C23" s="77">
        <v>42661</v>
      </c>
      <c r="D23" s="77" t="s">
        <v>4285</v>
      </c>
      <c r="E23" s="91" t="s">
        <v>1029</v>
      </c>
      <c r="F23" s="57" t="s">
        <v>6273</v>
      </c>
      <c r="G23" s="1" t="s">
        <v>262</v>
      </c>
      <c r="H23" s="1" t="s">
        <v>263</v>
      </c>
      <c r="I23" s="1" t="s">
        <v>264</v>
      </c>
      <c r="J23" s="13" t="s">
        <v>207</v>
      </c>
      <c r="K23" s="89">
        <v>1</v>
      </c>
      <c r="L23" s="360">
        <v>42100</v>
      </c>
      <c r="M23" s="360">
        <v>42104</v>
      </c>
      <c r="N23" s="34">
        <f t="shared" si="1"/>
        <v>1</v>
      </c>
      <c r="O23" s="90">
        <v>1</v>
      </c>
      <c r="P23" s="57" t="s">
        <v>252</v>
      </c>
      <c r="Q23" s="57"/>
      <c r="R23" s="1" t="s">
        <v>985</v>
      </c>
      <c r="S23" s="120">
        <f t="shared" si="0"/>
        <v>192</v>
      </c>
      <c r="T23" s="57" t="s">
        <v>936</v>
      </c>
      <c r="U23" s="57" t="s">
        <v>936</v>
      </c>
      <c r="V23" s="57" t="s">
        <v>6255</v>
      </c>
      <c r="W23" s="57" t="s">
        <v>985</v>
      </c>
      <c r="X23" s="57" t="s">
        <v>985</v>
      </c>
      <c r="Y23" s="57" t="s">
        <v>985</v>
      </c>
      <c r="Z23" s="57" t="s">
        <v>985</v>
      </c>
      <c r="AA23" s="57" t="s">
        <v>985</v>
      </c>
      <c r="AB23" s="57" t="s">
        <v>985</v>
      </c>
      <c r="AC23" s="57" t="s">
        <v>985</v>
      </c>
      <c r="AD23" s="57" t="s">
        <v>985</v>
      </c>
      <c r="AE23" s="57" t="s">
        <v>985</v>
      </c>
      <c r="AF23" s="57" t="s">
        <v>1152</v>
      </c>
      <c r="AG23" s="57" t="s">
        <v>985</v>
      </c>
      <c r="AH23" s="57" t="s">
        <v>1152</v>
      </c>
      <c r="AI23" s="57" t="s">
        <v>985</v>
      </c>
      <c r="AJ23" s="57" t="s">
        <v>1152</v>
      </c>
      <c r="AK23" s="57" t="s">
        <v>985</v>
      </c>
      <c r="AL23" s="57" t="s">
        <v>1152</v>
      </c>
      <c r="AM23" s="57" t="s">
        <v>985</v>
      </c>
      <c r="AN23" s="57" t="s">
        <v>1152</v>
      </c>
      <c r="AO23" s="57" t="s">
        <v>985</v>
      </c>
      <c r="AP23" s="57" t="s">
        <v>1152</v>
      </c>
      <c r="AQ23" s="57" t="s">
        <v>985</v>
      </c>
      <c r="AR23" s="57" t="s">
        <v>1152</v>
      </c>
      <c r="AS23" s="57" t="s">
        <v>985</v>
      </c>
      <c r="AT23" s="57" t="s">
        <v>1152</v>
      </c>
      <c r="AU23" s="57" t="s">
        <v>985</v>
      </c>
      <c r="AV23" s="57" t="s">
        <v>1152</v>
      </c>
      <c r="AW23" s="57" t="s">
        <v>985</v>
      </c>
      <c r="AX23" s="57" t="s">
        <v>1152</v>
      </c>
      <c r="AY23" s="57" t="s">
        <v>985</v>
      </c>
      <c r="AZ23" s="57" t="s">
        <v>936</v>
      </c>
      <c r="BA23" s="57" t="s">
        <v>985</v>
      </c>
      <c r="BB23" s="57" t="s">
        <v>936</v>
      </c>
      <c r="BC23" s="57" t="s">
        <v>985</v>
      </c>
      <c r="BD23" s="57" t="s">
        <v>936</v>
      </c>
      <c r="BE23" s="57" t="s">
        <v>985</v>
      </c>
      <c r="BF23" s="89" t="s">
        <v>4386</v>
      </c>
      <c r="BG23" s="85">
        <v>43122</v>
      </c>
      <c r="BH23" s="89" t="s">
        <v>4386</v>
      </c>
      <c r="BI23" s="89" t="s">
        <v>936</v>
      </c>
      <c r="BJ23" s="57" t="s">
        <v>6255</v>
      </c>
      <c r="BK23" s="89" t="s">
        <v>936</v>
      </c>
      <c r="BL23" s="89" t="s">
        <v>936</v>
      </c>
      <c r="BM23" s="89" t="s">
        <v>936</v>
      </c>
      <c r="BN23" s="89" t="s">
        <v>4386</v>
      </c>
      <c r="BO23" s="89" t="s">
        <v>936</v>
      </c>
      <c r="BP23" s="89" t="s">
        <v>936</v>
      </c>
      <c r="BR23" s="57"/>
      <c r="BS23" s="57"/>
      <c r="BT23" s="57"/>
      <c r="BU23" s="57"/>
    </row>
    <row r="24" spans="1:73" s="54" customFormat="1" ht="90" hidden="1" customHeight="1">
      <c r="A24" s="91" t="s">
        <v>1727</v>
      </c>
      <c r="B24" s="64" t="s">
        <v>6267</v>
      </c>
      <c r="C24" s="77">
        <v>42661</v>
      </c>
      <c r="D24" s="77" t="s">
        <v>4285</v>
      </c>
      <c r="E24" s="91" t="s">
        <v>1029</v>
      </c>
      <c r="F24" s="57" t="s">
        <v>6274</v>
      </c>
      <c r="G24" s="1" t="s">
        <v>265</v>
      </c>
      <c r="H24" s="1" t="s">
        <v>253</v>
      </c>
      <c r="I24" s="1" t="s">
        <v>254</v>
      </c>
      <c r="J24" s="13" t="s">
        <v>255</v>
      </c>
      <c r="K24" s="89">
        <v>1</v>
      </c>
      <c r="L24" s="360">
        <v>42755</v>
      </c>
      <c r="M24" s="360">
        <v>43100</v>
      </c>
      <c r="N24" s="34">
        <f t="shared" si="1"/>
        <v>50</v>
      </c>
      <c r="O24" s="121">
        <v>1</v>
      </c>
      <c r="P24" s="57" t="s">
        <v>112</v>
      </c>
      <c r="Q24" s="57"/>
      <c r="R24" s="1" t="s">
        <v>982</v>
      </c>
      <c r="S24" s="120">
        <f t="shared" si="0"/>
        <v>130</v>
      </c>
      <c r="T24" s="57" t="s">
        <v>936</v>
      </c>
      <c r="U24" s="57" t="s">
        <v>936</v>
      </c>
      <c r="V24" s="57" t="s">
        <v>6255</v>
      </c>
      <c r="W24" s="1" t="s">
        <v>982</v>
      </c>
      <c r="X24" s="13" t="s">
        <v>967</v>
      </c>
      <c r="Y24" s="13" t="s">
        <v>967</v>
      </c>
      <c r="Z24" s="13" t="s">
        <v>967</v>
      </c>
      <c r="AA24" s="13" t="s">
        <v>967</v>
      </c>
      <c r="AB24" s="13" t="s">
        <v>967</v>
      </c>
      <c r="AC24" s="13" t="s">
        <v>967</v>
      </c>
      <c r="AD24" s="13" t="s">
        <v>967</v>
      </c>
      <c r="AE24" s="13" t="s">
        <v>967</v>
      </c>
      <c r="AF24" s="13" t="s">
        <v>1812</v>
      </c>
      <c r="AG24" s="13" t="s">
        <v>967</v>
      </c>
      <c r="AH24" s="13" t="s">
        <v>1812</v>
      </c>
      <c r="AI24" s="13" t="s">
        <v>967</v>
      </c>
      <c r="AJ24" s="13" t="s">
        <v>967</v>
      </c>
      <c r="AK24" s="13" t="s">
        <v>967</v>
      </c>
      <c r="AL24" s="13" t="s">
        <v>2614</v>
      </c>
      <c r="AM24" s="13" t="s">
        <v>967</v>
      </c>
      <c r="AN24" s="13" t="s">
        <v>2614</v>
      </c>
      <c r="AO24" s="13" t="s">
        <v>967</v>
      </c>
      <c r="AP24" s="13" t="s">
        <v>1152</v>
      </c>
      <c r="AQ24" s="13" t="s">
        <v>967</v>
      </c>
      <c r="AR24" s="13" t="s">
        <v>1152</v>
      </c>
      <c r="AS24" s="13" t="s">
        <v>967</v>
      </c>
      <c r="AT24" s="13" t="s">
        <v>1152</v>
      </c>
      <c r="AU24" s="13" t="s">
        <v>967</v>
      </c>
      <c r="AV24" s="13" t="s">
        <v>1152</v>
      </c>
      <c r="AW24" s="13" t="s">
        <v>967</v>
      </c>
      <c r="AX24" s="13" t="s">
        <v>1152</v>
      </c>
      <c r="AY24" s="1" t="s">
        <v>967</v>
      </c>
      <c r="AZ24" s="13" t="s">
        <v>936</v>
      </c>
      <c r="BA24" s="1" t="s">
        <v>967</v>
      </c>
      <c r="BB24" s="13" t="s">
        <v>936</v>
      </c>
      <c r="BC24" s="1" t="s">
        <v>967</v>
      </c>
      <c r="BD24" s="13" t="s">
        <v>936</v>
      </c>
      <c r="BE24" s="1" t="s">
        <v>967</v>
      </c>
      <c r="BF24" s="29" t="s">
        <v>780</v>
      </c>
      <c r="BG24" s="85">
        <v>43122</v>
      </c>
      <c r="BH24" s="29" t="s">
        <v>4384</v>
      </c>
      <c r="BI24" s="89"/>
      <c r="BJ24" s="53"/>
      <c r="BK24" s="53"/>
      <c r="BL24" s="53"/>
      <c r="BM24" s="53"/>
      <c r="BN24" s="39" t="s">
        <v>955</v>
      </c>
      <c r="BO24" s="89"/>
      <c r="BP24" s="89"/>
      <c r="BR24" s="57"/>
      <c r="BS24" s="57"/>
      <c r="BT24" s="57"/>
      <c r="BU24" s="57"/>
    </row>
    <row r="25" spans="1:73" s="54" customFormat="1" ht="90" hidden="1" customHeight="1">
      <c r="A25" s="91" t="s">
        <v>1728</v>
      </c>
      <c r="B25" s="64" t="s">
        <v>6267</v>
      </c>
      <c r="C25" s="77">
        <v>42661</v>
      </c>
      <c r="D25" s="77" t="s">
        <v>4285</v>
      </c>
      <c r="E25" s="91" t="s">
        <v>1029</v>
      </c>
      <c r="F25" s="57" t="s">
        <v>6275</v>
      </c>
      <c r="G25" s="1" t="s">
        <v>262</v>
      </c>
      <c r="H25" s="1" t="s">
        <v>250</v>
      </c>
      <c r="I25" s="1" t="s">
        <v>251</v>
      </c>
      <c r="J25" s="13" t="s">
        <v>207</v>
      </c>
      <c r="K25" s="89">
        <v>1</v>
      </c>
      <c r="L25" s="360">
        <v>42100</v>
      </c>
      <c r="M25" s="360">
        <v>42104</v>
      </c>
      <c r="N25" s="34">
        <f t="shared" si="1"/>
        <v>1</v>
      </c>
      <c r="O25" s="121">
        <v>1</v>
      </c>
      <c r="P25" s="57" t="s">
        <v>252</v>
      </c>
      <c r="Q25" s="57"/>
      <c r="R25" s="1" t="s">
        <v>985</v>
      </c>
      <c r="S25" s="120">
        <f t="shared" si="0"/>
        <v>192</v>
      </c>
      <c r="T25" s="57" t="s">
        <v>936</v>
      </c>
      <c r="U25" s="57" t="s">
        <v>936</v>
      </c>
      <c r="V25" s="57" t="s">
        <v>6255</v>
      </c>
      <c r="W25" s="57" t="s">
        <v>985</v>
      </c>
      <c r="X25" s="57" t="s">
        <v>985</v>
      </c>
      <c r="Y25" s="57" t="s">
        <v>985</v>
      </c>
      <c r="Z25" s="57" t="s">
        <v>985</v>
      </c>
      <c r="AA25" s="57" t="s">
        <v>985</v>
      </c>
      <c r="AB25" s="57" t="s">
        <v>985</v>
      </c>
      <c r="AC25" s="57" t="s">
        <v>985</v>
      </c>
      <c r="AD25" s="57" t="s">
        <v>985</v>
      </c>
      <c r="AE25" s="57" t="s">
        <v>985</v>
      </c>
      <c r="AF25" s="57" t="s">
        <v>1152</v>
      </c>
      <c r="AG25" s="57" t="s">
        <v>985</v>
      </c>
      <c r="AH25" s="57" t="s">
        <v>1152</v>
      </c>
      <c r="AI25" s="57" t="s">
        <v>985</v>
      </c>
      <c r="AJ25" s="57" t="s">
        <v>1152</v>
      </c>
      <c r="AK25" s="57" t="s">
        <v>985</v>
      </c>
      <c r="AL25" s="57" t="s">
        <v>1152</v>
      </c>
      <c r="AM25" s="57" t="s">
        <v>985</v>
      </c>
      <c r="AN25" s="57" t="s">
        <v>1152</v>
      </c>
      <c r="AO25" s="57" t="s">
        <v>985</v>
      </c>
      <c r="AP25" s="57" t="s">
        <v>1152</v>
      </c>
      <c r="AQ25" s="57" t="s">
        <v>985</v>
      </c>
      <c r="AR25" s="57" t="s">
        <v>1152</v>
      </c>
      <c r="AS25" s="57" t="s">
        <v>985</v>
      </c>
      <c r="AT25" s="57" t="s">
        <v>1152</v>
      </c>
      <c r="AU25" s="57" t="s">
        <v>985</v>
      </c>
      <c r="AV25" s="57" t="s">
        <v>1152</v>
      </c>
      <c r="AW25" s="57" t="s">
        <v>985</v>
      </c>
      <c r="AX25" s="57" t="s">
        <v>1152</v>
      </c>
      <c r="AY25" s="57" t="s">
        <v>985</v>
      </c>
      <c r="AZ25" s="57" t="s">
        <v>936</v>
      </c>
      <c r="BA25" s="57" t="s">
        <v>985</v>
      </c>
      <c r="BB25" s="57" t="s">
        <v>936</v>
      </c>
      <c r="BC25" s="57" t="s">
        <v>985</v>
      </c>
      <c r="BD25" s="57" t="s">
        <v>936</v>
      </c>
      <c r="BE25" s="57" t="s">
        <v>985</v>
      </c>
      <c r="BF25" s="89" t="s">
        <v>4386</v>
      </c>
      <c r="BG25" s="85">
        <v>43122</v>
      </c>
      <c r="BH25" s="89" t="s">
        <v>4386</v>
      </c>
      <c r="BI25" s="89" t="s">
        <v>936</v>
      </c>
      <c r="BJ25" s="57" t="s">
        <v>6255</v>
      </c>
      <c r="BK25" s="89" t="s">
        <v>936</v>
      </c>
      <c r="BL25" s="89" t="s">
        <v>936</v>
      </c>
      <c r="BM25" s="89" t="s">
        <v>936</v>
      </c>
      <c r="BN25" s="89" t="s">
        <v>4386</v>
      </c>
      <c r="BO25" s="89" t="s">
        <v>936</v>
      </c>
      <c r="BP25" s="89" t="s">
        <v>936</v>
      </c>
      <c r="BR25" s="57"/>
      <c r="BS25" s="57"/>
      <c r="BT25" s="57"/>
      <c r="BU25" s="57"/>
    </row>
    <row r="26" spans="1:73" s="54" customFormat="1" ht="90" hidden="1" customHeight="1">
      <c r="A26" s="91" t="s">
        <v>1729</v>
      </c>
      <c r="B26" s="64" t="s">
        <v>6267</v>
      </c>
      <c r="C26" s="77">
        <v>42661</v>
      </c>
      <c r="D26" s="77" t="s">
        <v>4285</v>
      </c>
      <c r="E26" s="91" t="s">
        <v>1029</v>
      </c>
      <c r="F26" s="57" t="s">
        <v>6276</v>
      </c>
      <c r="G26" s="1" t="s">
        <v>152</v>
      </c>
      <c r="H26" s="1" t="s">
        <v>153</v>
      </c>
      <c r="I26" s="1" t="s">
        <v>154</v>
      </c>
      <c r="J26" s="1" t="s">
        <v>28</v>
      </c>
      <c r="K26" s="89">
        <v>1</v>
      </c>
      <c r="L26" s="360">
        <v>42887</v>
      </c>
      <c r="M26" s="360">
        <v>43100</v>
      </c>
      <c r="N26" s="34">
        <f t="shared" si="1"/>
        <v>31</v>
      </c>
      <c r="O26" s="121">
        <v>1</v>
      </c>
      <c r="P26" s="57" t="s">
        <v>24</v>
      </c>
      <c r="Q26" s="57"/>
      <c r="R26" s="57" t="s">
        <v>984</v>
      </c>
      <c r="S26" s="120">
        <f t="shared" si="0"/>
        <v>368</v>
      </c>
      <c r="T26" s="57" t="s">
        <v>936</v>
      </c>
      <c r="U26" s="57" t="s">
        <v>936</v>
      </c>
      <c r="V26" s="57" t="s">
        <v>6255</v>
      </c>
      <c r="W26" s="57" t="s">
        <v>984</v>
      </c>
      <c r="X26" s="13" t="s">
        <v>967</v>
      </c>
      <c r="Y26" s="13" t="s">
        <v>967</v>
      </c>
      <c r="Z26" s="13" t="s">
        <v>967</v>
      </c>
      <c r="AA26" s="13" t="s">
        <v>967</v>
      </c>
      <c r="AB26" s="13" t="s">
        <v>967</v>
      </c>
      <c r="AC26" s="13" t="s">
        <v>967</v>
      </c>
      <c r="AD26" s="13" t="s">
        <v>967</v>
      </c>
      <c r="AE26" s="13" t="s">
        <v>967</v>
      </c>
      <c r="AF26" s="13" t="s">
        <v>1812</v>
      </c>
      <c r="AG26" s="13" t="s">
        <v>967</v>
      </c>
      <c r="AH26" s="13" t="s">
        <v>1812</v>
      </c>
      <c r="AI26" s="13" t="s">
        <v>967</v>
      </c>
      <c r="AJ26" s="13" t="s">
        <v>967</v>
      </c>
      <c r="AK26" s="13" t="s">
        <v>967</v>
      </c>
      <c r="AL26" s="13" t="s">
        <v>2614</v>
      </c>
      <c r="AM26" s="13" t="s">
        <v>967</v>
      </c>
      <c r="AN26" s="13" t="s">
        <v>2614</v>
      </c>
      <c r="AO26" s="13" t="s">
        <v>967</v>
      </c>
      <c r="AP26" s="13" t="s">
        <v>1152</v>
      </c>
      <c r="AQ26" s="13" t="s">
        <v>967</v>
      </c>
      <c r="AR26" s="13" t="s">
        <v>1152</v>
      </c>
      <c r="AS26" s="13" t="s">
        <v>967</v>
      </c>
      <c r="AT26" s="13" t="s">
        <v>1152</v>
      </c>
      <c r="AU26" s="13" t="s">
        <v>967</v>
      </c>
      <c r="AV26" s="13" t="s">
        <v>1152</v>
      </c>
      <c r="AW26" s="13" t="s">
        <v>967</v>
      </c>
      <c r="AX26" s="13" t="s">
        <v>1152</v>
      </c>
      <c r="AY26" s="1" t="s">
        <v>967</v>
      </c>
      <c r="AZ26" s="13" t="s">
        <v>936</v>
      </c>
      <c r="BA26" s="1" t="s">
        <v>967</v>
      </c>
      <c r="BB26" s="13" t="s">
        <v>936</v>
      </c>
      <c r="BC26" s="1" t="s">
        <v>967</v>
      </c>
      <c r="BD26" s="13" t="s">
        <v>936</v>
      </c>
      <c r="BE26" s="1" t="s">
        <v>967</v>
      </c>
      <c r="BF26" s="29" t="s">
        <v>780</v>
      </c>
      <c r="BG26" s="85">
        <v>43122</v>
      </c>
      <c r="BH26" s="29" t="s">
        <v>4370</v>
      </c>
      <c r="BI26" s="85">
        <v>44162</v>
      </c>
      <c r="BJ26" s="4" t="s">
        <v>1885</v>
      </c>
      <c r="BK26" s="4" t="s">
        <v>1886</v>
      </c>
      <c r="BL26" s="4" t="s">
        <v>5459</v>
      </c>
      <c r="BM26" s="4" t="s">
        <v>9208</v>
      </c>
      <c r="BN26" s="39" t="s">
        <v>1884</v>
      </c>
      <c r="BO26" s="227" t="s">
        <v>2578</v>
      </c>
      <c r="BP26" s="227"/>
      <c r="BR26" s="57"/>
      <c r="BS26" s="57"/>
      <c r="BT26" s="57"/>
      <c r="BU26" s="57"/>
    </row>
    <row r="27" spans="1:73" s="54" customFormat="1" ht="90" hidden="1" customHeight="1">
      <c r="A27" s="91" t="s">
        <v>1730</v>
      </c>
      <c r="B27" s="64" t="s">
        <v>6267</v>
      </c>
      <c r="C27" s="77">
        <v>42661</v>
      </c>
      <c r="D27" s="77" t="s">
        <v>4284</v>
      </c>
      <c r="E27" s="91" t="s">
        <v>1030</v>
      </c>
      <c r="F27" s="57" t="s">
        <v>6277</v>
      </c>
      <c r="G27" s="1" t="s">
        <v>8504</v>
      </c>
      <c r="H27" s="1" t="s">
        <v>8505</v>
      </c>
      <c r="I27" s="1" t="s">
        <v>266</v>
      </c>
      <c r="J27" s="13" t="s">
        <v>267</v>
      </c>
      <c r="K27" s="89">
        <v>3</v>
      </c>
      <c r="L27" s="360">
        <v>42583</v>
      </c>
      <c r="M27" s="360">
        <v>43100</v>
      </c>
      <c r="N27" s="34">
        <f t="shared" si="1"/>
        <v>22</v>
      </c>
      <c r="O27" s="121">
        <v>3</v>
      </c>
      <c r="P27" s="57" t="s">
        <v>48</v>
      </c>
      <c r="Q27" s="57"/>
      <c r="R27" s="57" t="s">
        <v>1161</v>
      </c>
      <c r="S27" s="120">
        <f t="shared" si="0"/>
        <v>152</v>
      </c>
      <c r="T27" s="57" t="s">
        <v>936</v>
      </c>
      <c r="U27" s="57" t="s">
        <v>936</v>
      </c>
      <c r="V27" s="57" t="s">
        <v>6255</v>
      </c>
      <c r="W27" s="57" t="s">
        <v>8506</v>
      </c>
      <c r="X27" s="13" t="s">
        <v>967</v>
      </c>
      <c r="Y27" s="13" t="s">
        <v>967</v>
      </c>
      <c r="Z27" s="13" t="s">
        <v>967</v>
      </c>
      <c r="AA27" s="13" t="s">
        <v>967</v>
      </c>
      <c r="AB27" s="13" t="s">
        <v>967</v>
      </c>
      <c r="AC27" s="13" t="s">
        <v>967</v>
      </c>
      <c r="AD27" s="13" t="s">
        <v>967</v>
      </c>
      <c r="AE27" s="13" t="s">
        <v>967</v>
      </c>
      <c r="AF27" s="13" t="s">
        <v>1812</v>
      </c>
      <c r="AG27" s="13" t="s">
        <v>967</v>
      </c>
      <c r="AH27" s="13" t="s">
        <v>1812</v>
      </c>
      <c r="AI27" s="13" t="s">
        <v>967</v>
      </c>
      <c r="AJ27" s="13" t="s">
        <v>967</v>
      </c>
      <c r="AK27" s="13" t="s">
        <v>967</v>
      </c>
      <c r="AL27" s="13" t="s">
        <v>2614</v>
      </c>
      <c r="AM27" s="13" t="s">
        <v>967</v>
      </c>
      <c r="AN27" s="13" t="s">
        <v>2614</v>
      </c>
      <c r="AO27" s="13" t="s">
        <v>967</v>
      </c>
      <c r="AP27" s="13" t="s">
        <v>1152</v>
      </c>
      <c r="AQ27" s="13" t="s">
        <v>967</v>
      </c>
      <c r="AR27" s="13" t="s">
        <v>1152</v>
      </c>
      <c r="AS27" s="13" t="s">
        <v>967</v>
      </c>
      <c r="AT27" s="13" t="s">
        <v>1152</v>
      </c>
      <c r="AU27" s="13" t="s">
        <v>967</v>
      </c>
      <c r="AV27" s="13" t="s">
        <v>1152</v>
      </c>
      <c r="AW27" s="13" t="s">
        <v>967</v>
      </c>
      <c r="AX27" s="13" t="s">
        <v>1152</v>
      </c>
      <c r="AY27" s="1" t="s">
        <v>967</v>
      </c>
      <c r="AZ27" s="13" t="s">
        <v>936</v>
      </c>
      <c r="BA27" s="1" t="s">
        <v>967</v>
      </c>
      <c r="BB27" s="13" t="s">
        <v>936</v>
      </c>
      <c r="BC27" s="1" t="s">
        <v>967</v>
      </c>
      <c r="BD27" s="13" t="s">
        <v>936</v>
      </c>
      <c r="BE27" s="1" t="s">
        <v>967</v>
      </c>
      <c r="BF27" s="29" t="s">
        <v>780</v>
      </c>
      <c r="BG27" s="85">
        <v>43122</v>
      </c>
      <c r="BH27" s="29" t="s">
        <v>4384</v>
      </c>
      <c r="BI27" s="89"/>
      <c r="BJ27" s="53"/>
      <c r="BK27" s="53"/>
      <c r="BL27" s="53"/>
      <c r="BM27" s="53"/>
      <c r="BN27" s="39" t="s">
        <v>955</v>
      </c>
      <c r="BO27" s="89"/>
      <c r="BP27" s="89"/>
      <c r="BR27" s="57"/>
      <c r="BS27" s="57"/>
      <c r="BT27" s="57"/>
      <c r="BU27" s="57"/>
    </row>
    <row r="28" spans="1:73" s="54" customFormat="1" ht="90" hidden="1" customHeight="1">
      <c r="A28" s="91" t="s">
        <v>1731</v>
      </c>
      <c r="B28" s="64" t="s">
        <v>6267</v>
      </c>
      <c r="C28" s="77">
        <v>42661</v>
      </c>
      <c r="D28" s="77" t="s">
        <v>4284</v>
      </c>
      <c r="E28" s="91" t="s">
        <v>1031</v>
      </c>
      <c r="F28" s="57" t="s">
        <v>8507</v>
      </c>
      <c r="G28" s="1" t="s">
        <v>8508</v>
      </c>
      <c r="H28" s="1" t="s">
        <v>4121</v>
      </c>
      <c r="I28" s="1" t="s">
        <v>268</v>
      </c>
      <c r="J28" s="13" t="s">
        <v>269</v>
      </c>
      <c r="K28" s="89">
        <v>1</v>
      </c>
      <c r="L28" s="360">
        <v>42583</v>
      </c>
      <c r="M28" s="360">
        <v>43100</v>
      </c>
      <c r="N28" s="34">
        <f t="shared" si="1"/>
        <v>22</v>
      </c>
      <c r="O28" s="121">
        <v>1</v>
      </c>
      <c r="P28" s="57" t="s">
        <v>48</v>
      </c>
      <c r="Q28" s="57"/>
      <c r="R28" s="57" t="s">
        <v>4122</v>
      </c>
      <c r="S28" s="120">
        <f t="shared" si="0"/>
        <v>225</v>
      </c>
      <c r="T28" s="57" t="s">
        <v>936</v>
      </c>
      <c r="U28" s="57" t="s">
        <v>936</v>
      </c>
      <c r="V28" s="57" t="s">
        <v>6255</v>
      </c>
      <c r="W28" s="57" t="s">
        <v>4122</v>
      </c>
      <c r="X28" s="13" t="s">
        <v>967</v>
      </c>
      <c r="Y28" s="13" t="s">
        <v>967</v>
      </c>
      <c r="Z28" s="13" t="s">
        <v>967</v>
      </c>
      <c r="AA28" s="13" t="s">
        <v>967</v>
      </c>
      <c r="AB28" s="13" t="s">
        <v>967</v>
      </c>
      <c r="AC28" s="13" t="s">
        <v>967</v>
      </c>
      <c r="AD28" s="13" t="s">
        <v>967</v>
      </c>
      <c r="AE28" s="13" t="s">
        <v>967</v>
      </c>
      <c r="AF28" s="13" t="s">
        <v>1812</v>
      </c>
      <c r="AG28" s="13" t="s">
        <v>967</v>
      </c>
      <c r="AH28" s="13" t="s">
        <v>1812</v>
      </c>
      <c r="AI28" s="13" t="s">
        <v>967</v>
      </c>
      <c r="AJ28" s="13" t="s">
        <v>967</v>
      </c>
      <c r="AK28" s="13" t="s">
        <v>967</v>
      </c>
      <c r="AL28" s="13" t="s">
        <v>2614</v>
      </c>
      <c r="AM28" s="13" t="s">
        <v>967</v>
      </c>
      <c r="AN28" s="13" t="s">
        <v>2614</v>
      </c>
      <c r="AO28" s="13" t="s">
        <v>967</v>
      </c>
      <c r="AP28" s="13" t="s">
        <v>1152</v>
      </c>
      <c r="AQ28" s="13" t="s">
        <v>967</v>
      </c>
      <c r="AR28" s="13" t="s">
        <v>1152</v>
      </c>
      <c r="AS28" s="13" t="s">
        <v>967</v>
      </c>
      <c r="AT28" s="13" t="s">
        <v>1152</v>
      </c>
      <c r="AU28" s="13" t="s">
        <v>967</v>
      </c>
      <c r="AV28" s="13" t="s">
        <v>1152</v>
      </c>
      <c r="AW28" s="13" t="s">
        <v>967</v>
      </c>
      <c r="AX28" s="13" t="s">
        <v>1152</v>
      </c>
      <c r="AY28" s="1" t="s">
        <v>967</v>
      </c>
      <c r="AZ28" s="13" t="s">
        <v>936</v>
      </c>
      <c r="BA28" s="1" t="s">
        <v>967</v>
      </c>
      <c r="BB28" s="13" t="s">
        <v>936</v>
      </c>
      <c r="BC28" s="1" t="s">
        <v>967</v>
      </c>
      <c r="BD28" s="13" t="s">
        <v>936</v>
      </c>
      <c r="BE28" s="1" t="s">
        <v>967</v>
      </c>
      <c r="BF28" s="29" t="s">
        <v>780</v>
      </c>
      <c r="BG28" s="85">
        <v>43122</v>
      </c>
      <c r="BH28" s="29" t="s">
        <v>4384</v>
      </c>
      <c r="BI28" s="89"/>
      <c r="BJ28" s="53"/>
      <c r="BK28" s="53"/>
      <c r="BL28" s="53"/>
      <c r="BM28" s="53"/>
      <c r="BN28" s="39" t="s">
        <v>955</v>
      </c>
      <c r="BO28" s="89"/>
      <c r="BP28" s="89"/>
      <c r="BR28" s="4" t="s">
        <v>5183</v>
      </c>
      <c r="BS28" s="57"/>
      <c r="BT28" s="57"/>
      <c r="BU28" s="57"/>
    </row>
    <row r="29" spans="1:73" s="54" customFormat="1" ht="90" hidden="1" customHeight="1">
      <c r="A29" s="91" t="s">
        <v>1732</v>
      </c>
      <c r="B29" s="64" t="s">
        <v>6267</v>
      </c>
      <c r="C29" s="77">
        <v>42661</v>
      </c>
      <c r="D29" s="77" t="s">
        <v>4284</v>
      </c>
      <c r="E29" s="91" t="s">
        <v>1031</v>
      </c>
      <c r="F29" s="57" t="s">
        <v>8509</v>
      </c>
      <c r="G29" s="1" t="s">
        <v>301</v>
      </c>
      <c r="H29" s="1" t="s">
        <v>8510</v>
      </c>
      <c r="I29" s="1" t="s">
        <v>302</v>
      </c>
      <c r="J29" s="13" t="s">
        <v>66</v>
      </c>
      <c r="K29" s="89">
        <v>1</v>
      </c>
      <c r="L29" s="360">
        <v>42856</v>
      </c>
      <c r="M29" s="360">
        <v>43100</v>
      </c>
      <c r="N29" s="34">
        <f t="shared" si="1"/>
        <v>35</v>
      </c>
      <c r="O29" s="121">
        <v>1</v>
      </c>
      <c r="P29" s="57" t="s">
        <v>48</v>
      </c>
      <c r="Q29" s="57"/>
      <c r="R29" s="57" t="s">
        <v>4122</v>
      </c>
      <c r="S29" s="120">
        <f t="shared" si="0"/>
        <v>225</v>
      </c>
      <c r="T29" s="57" t="s">
        <v>936</v>
      </c>
      <c r="U29" s="57" t="s">
        <v>936</v>
      </c>
      <c r="V29" s="57" t="s">
        <v>6255</v>
      </c>
      <c r="W29" s="57" t="s">
        <v>4122</v>
      </c>
      <c r="X29" s="13" t="s">
        <v>967</v>
      </c>
      <c r="Y29" s="13" t="s">
        <v>967</v>
      </c>
      <c r="Z29" s="13" t="s">
        <v>967</v>
      </c>
      <c r="AA29" s="13" t="s">
        <v>967</v>
      </c>
      <c r="AB29" s="13" t="s">
        <v>967</v>
      </c>
      <c r="AC29" s="13" t="s">
        <v>967</v>
      </c>
      <c r="AD29" s="13" t="s">
        <v>967</v>
      </c>
      <c r="AE29" s="13" t="s">
        <v>967</v>
      </c>
      <c r="AF29" s="13" t="s">
        <v>1812</v>
      </c>
      <c r="AG29" s="13" t="s">
        <v>967</v>
      </c>
      <c r="AH29" s="13" t="s">
        <v>1812</v>
      </c>
      <c r="AI29" s="13" t="s">
        <v>967</v>
      </c>
      <c r="AJ29" s="13" t="s">
        <v>967</v>
      </c>
      <c r="AK29" s="13" t="s">
        <v>967</v>
      </c>
      <c r="AL29" s="13" t="s">
        <v>2614</v>
      </c>
      <c r="AM29" s="13" t="s">
        <v>967</v>
      </c>
      <c r="AN29" s="13" t="s">
        <v>2614</v>
      </c>
      <c r="AO29" s="13" t="s">
        <v>967</v>
      </c>
      <c r="AP29" s="13" t="s">
        <v>1152</v>
      </c>
      <c r="AQ29" s="13" t="s">
        <v>967</v>
      </c>
      <c r="AR29" s="13" t="s">
        <v>1152</v>
      </c>
      <c r="AS29" s="13" t="s">
        <v>967</v>
      </c>
      <c r="AT29" s="13" t="s">
        <v>1152</v>
      </c>
      <c r="AU29" s="13" t="s">
        <v>967</v>
      </c>
      <c r="AV29" s="13" t="s">
        <v>1152</v>
      </c>
      <c r="AW29" s="13" t="s">
        <v>967</v>
      </c>
      <c r="AX29" s="13" t="s">
        <v>1152</v>
      </c>
      <c r="AY29" s="1" t="s">
        <v>967</v>
      </c>
      <c r="AZ29" s="13" t="s">
        <v>936</v>
      </c>
      <c r="BA29" s="1" t="s">
        <v>967</v>
      </c>
      <c r="BB29" s="13" t="s">
        <v>936</v>
      </c>
      <c r="BC29" s="1" t="s">
        <v>967</v>
      </c>
      <c r="BD29" s="13" t="s">
        <v>936</v>
      </c>
      <c r="BE29" s="1" t="s">
        <v>967</v>
      </c>
      <c r="BF29" s="29" t="s">
        <v>780</v>
      </c>
      <c r="BG29" s="85">
        <v>43122</v>
      </c>
      <c r="BH29" s="29" t="s">
        <v>4384</v>
      </c>
      <c r="BI29" s="89"/>
      <c r="BJ29" s="53"/>
      <c r="BK29" s="53"/>
      <c r="BL29" s="53"/>
      <c r="BM29" s="53"/>
      <c r="BN29" s="39" t="s">
        <v>955</v>
      </c>
      <c r="BO29" s="89"/>
      <c r="BP29" s="89"/>
      <c r="BR29" s="4" t="s">
        <v>5183</v>
      </c>
      <c r="BS29" s="57"/>
      <c r="BT29" s="57"/>
      <c r="BU29" s="57"/>
    </row>
    <row r="30" spans="1:73" s="54" customFormat="1" ht="90" hidden="1" customHeight="1">
      <c r="A30" s="91" t="s">
        <v>1733</v>
      </c>
      <c r="B30" s="13" t="s">
        <v>6278</v>
      </c>
      <c r="C30" s="77">
        <v>42661</v>
      </c>
      <c r="D30" s="77"/>
      <c r="E30" s="91" t="s">
        <v>1019</v>
      </c>
      <c r="F30" s="57" t="s">
        <v>6279</v>
      </c>
      <c r="G30" s="1" t="s">
        <v>129</v>
      </c>
      <c r="H30" s="1" t="s">
        <v>133</v>
      </c>
      <c r="I30" s="1" t="s">
        <v>133</v>
      </c>
      <c r="J30" s="13" t="s">
        <v>38</v>
      </c>
      <c r="K30" s="89">
        <v>1</v>
      </c>
      <c r="L30" s="360">
        <v>42737</v>
      </c>
      <c r="M30" s="360">
        <v>43100</v>
      </c>
      <c r="N30" s="34">
        <f t="shared" si="1"/>
        <v>52</v>
      </c>
      <c r="O30" s="121">
        <v>1</v>
      </c>
      <c r="P30" s="1" t="s">
        <v>24</v>
      </c>
      <c r="Q30" s="1"/>
      <c r="R30" s="57" t="s">
        <v>989</v>
      </c>
      <c r="S30" s="120">
        <f t="shared" si="0"/>
        <v>211</v>
      </c>
      <c r="T30" s="57" t="s">
        <v>936</v>
      </c>
      <c r="U30" s="57" t="s">
        <v>936</v>
      </c>
      <c r="V30" s="1" t="s">
        <v>6255</v>
      </c>
      <c r="W30" s="57" t="s">
        <v>989</v>
      </c>
      <c r="X30" s="13" t="s">
        <v>967</v>
      </c>
      <c r="Y30" s="13" t="s">
        <v>967</v>
      </c>
      <c r="Z30" s="13" t="s">
        <v>967</v>
      </c>
      <c r="AA30" s="13" t="s">
        <v>967</v>
      </c>
      <c r="AB30" s="13" t="s">
        <v>967</v>
      </c>
      <c r="AC30" s="13" t="s">
        <v>967</v>
      </c>
      <c r="AD30" s="13" t="s">
        <v>967</v>
      </c>
      <c r="AE30" s="13" t="s">
        <v>967</v>
      </c>
      <c r="AF30" s="13" t="s">
        <v>1812</v>
      </c>
      <c r="AG30" s="13" t="s">
        <v>967</v>
      </c>
      <c r="AH30" s="13" t="s">
        <v>1812</v>
      </c>
      <c r="AI30" s="13" t="s">
        <v>967</v>
      </c>
      <c r="AJ30" s="13" t="s">
        <v>967</v>
      </c>
      <c r="AK30" s="13" t="s">
        <v>967</v>
      </c>
      <c r="AL30" s="13" t="s">
        <v>2614</v>
      </c>
      <c r="AM30" s="13" t="s">
        <v>967</v>
      </c>
      <c r="AN30" s="13" t="s">
        <v>2614</v>
      </c>
      <c r="AO30" s="13" t="s">
        <v>967</v>
      </c>
      <c r="AP30" s="13" t="s">
        <v>1152</v>
      </c>
      <c r="AQ30" s="13" t="s">
        <v>967</v>
      </c>
      <c r="AR30" s="13" t="s">
        <v>1152</v>
      </c>
      <c r="AS30" s="13" t="s">
        <v>967</v>
      </c>
      <c r="AT30" s="13" t="s">
        <v>1152</v>
      </c>
      <c r="AU30" s="13" t="s">
        <v>967</v>
      </c>
      <c r="AV30" s="13" t="s">
        <v>1152</v>
      </c>
      <c r="AW30" s="13" t="s">
        <v>967</v>
      </c>
      <c r="AX30" s="13" t="s">
        <v>1152</v>
      </c>
      <c r="AY30" s="1" t="s">
        <v>967</v>
      </c>
      <c r="AZ30" s="13" t="s">
        <v>936</v>
      </c>
      <c r="BA30" s="1" t="s">
        <v>967</v>
      </c>
      <c r="BB30" s="13" t="s">
        <v>936</v>
      </c>
      <c r="BC30" s="1" t="s">
        <v>967</v>
      </c>
      <c r="BD30" s="13" t="s">
        <v>936</v>
      </c>
      <c r="BE30" s="1" t="s">
        <v>967</v>
      </c>
      <c r="BF30" s="29" t="s">
        <v>780</v>
      </c>
      <c r="BG30" s="85">
        <v>43122</v>
      </c>
      <c r="BH30" s="29" t="s">
        <v>4384</v>
      </c>
      <c r="BI30" s="89"/>
      <c r="BJ30" s="53"/>
      <c r="BK30" s="53"/>
      <c r="BL30" s="53"/>
      <c r="BM30" s="53"/>
      <c r="BN30" s="39" t="s">
        <v>955</v>
      </c>
      <c r="BO30" s="89"/>
      <c r="BP30" s="89"/>
      <c r="BR30" s="1"/>
      <c r="BS30" s="1"/>
      <c r="BT30" s="1"/>
      <c r="BU30" s="1"/>
    </row>
    <row r="31" spans="1:73" s="54" customFormat="1" ht="90" hidden="1" customHeight="1">
      <c r="A31" s="91" t="s">
        <v>1734</v>
      </c>
      <c r="B31" s="13" t="s">
        <v>6278</v>
      </c>
      <c r="C31" s="77">
        <v>42661</v>
      </c>
      <c r="D31" s="77"/>
      <c r="E31" s="91" t="s">
        <v>1107</v>
      </c>
      <c r="F31" s="57" t="s">
        <v>6280</v>
      </c>
      <c r="G31" s="1" t="s">
        <v>159</v>
      </c>
      <c r="H31" s="1" t="s">
        <v>160</v>
      </c>
      <c r="I31" s="1" t="s">
        <v>43</v>
      </c>
      <c r="J31" s="13" t="s">
        <v>28</v>
      </c>
      <c r="K31" s="89">
        <v>1</v>
      </c>
      <c r="L31" s="360">
        <v>42737</v>
      </c>
      <c r="M31" s="360">
        <v>43100</v>
      </c>
      <c r="N31" s="34">
        <f t="shared" si="1"/>
        <v>52</v>
      </c>
      <c r="O31" s="121">
        <v>1</v>
      </c>
      <c r="P31" s="57" t="s">
        <v>24</v>
      </c>
      <c r="Q31" s="57"/>
      <c r="R31" s="57" t="s">
        <v>990</v>
      </c>
      <c r="S31" s="120">
        <f t="shared" si="0"/>
        <v>344</v>
      </c>
      <c r="T31" s="57" t="s">
        <v>936</v>
      </c>
      <c r="U31" s="57" t="s">
        <v>936</v>
      </c>
      <c r="V31" s="57" t="s">
        <v>6255</v>
      </c>
      <c r="W31" s="57" t="s">
        <v>990</v>
      </c>
      <c r="X31" s="13" t="s">
        <v>967</v>
      </c>
      <c r="Y31" s="13" t="s">
        <v>967</v>
      </c>
      <c r="Z31" s="13" t="s">
        <v>967</v>
      </c>
      <c r="AA31" s="13" t="s">
        <v>967</v>
      </c>
      <c r="AB31" s="13" t="s">
        <v>967</v>
      </c>
      <c r="AC31" s="13" t="s">
        <v>967</v>
      </c>
      <c r="AD31" s="13" t="s">
        <v>967</v>
      </c>
      <c r="AE31" s="13" t="s">
        <v>967</v>
      </c>
      <c r="AF31" s="13" t="s">
        <v>1812</v>
      </c>
      <c r="AG31" s="13" t="s">
        <v>967</v>
      </c>
      <c r="AH31" s="13" t="s">
        <v>1812</v>
      </c>
      <c r="AI31" s="13" t="s">
        <v>967</v>
      </c>
      <c r="AJ31" s="13" t="s">
        <v>967</v>
      </c>
      <c r="AK31" s="13" t="s">
        <v>967</v>
      </c>
      <c r="AL31" s="13" t="s">
        <v>2614</v>
      </c>
      <c r="AM31" s="13" t="s">
        <v>967</v>
      </c>
      <c r="AN31" s="13" t="s">
        <v>2614</v>
      </c>
      <c r="AO31" s="13" t="s">
        <v>967</v>
      </c>
      <c r="AP31" s="13" t="s">
        <v>1152</v>
      </c>
      <c r="AQ31" s="13" t="s">
        <v>967</v>
      </c>
      <c r="AR31" s="13" t="s">
        <v>1152</v>
      </c>
      <c r="AS31" s="13" t="s">
        <v>967</v>
      </c>
      <c r="AT31" s="13" t="s">
        <v>1152</v>
      </c>
      <c r="AU31" s="13" t="s">
        <v>967</v>
      </c>
      <c r="AV31" s="13" t="s">
        <v>1152</v>
      </c>
      <c r="AW31" s="13" t="s">
        <v>967</v>
      </c>
      <c r="AX31" s="13" t="s">
        <v>1152</v>
      </c>
      <c r="AY31" s="1" t="s">
        <v>967</v>
      </c>
      <c r="AZ31" s="13" t="s">
        <v>936</v>
      </c>
      <c r="BA31" s="1" t="s">
        <v>967</v>
      </c>
      <c r="BB31" s="13" t="s">
        <v>936</v>
      </c>
      <c r="BC31" s="1" t="s">
        <v>967</v>
      </c>
      <c r="BD31" s="13" t="s">
        <v>936</v>
      </c>
      <c r="BE31" s="1" t="s">
        <v>967</v>
      </c>
      <c r="BF31" s="29" t="s">
        <v>780</v>
      </c>
      <c r="BG31" s="85">
        <v>43122</v>
      </c>
      <c r="BH31" s="29" t="s">
        <v>4384</v>
      </c>
      <c r="BI31" s="89"/>
      <c r="BJ31" s="53"/>
      <c r="BK31" s="53"/>
      <c r="BL31" s="53"/>
      <c r="BM31" s="53"/>
      <c r="BN31" s="39" t="s">
        <v>955</v>
      </c>
      <c r="BO31" s="89"/>
      <c r="BP31" s="89"/>
      <c r="BR31" s="57"/>
      <c r="BS31" s="57"/>
      <c r="BT31" s="57"/>
      <c r="BU31" s="57"/>
    </row>
    <row r="32" spans="1:73" s="54" customFormat="1" ht="90" hidden="1" customHeight="1">
      <c r="A32" s="91" t="s">
        <v>1735</v>
      </c>
      <c r="B32" s="13" t="s">
        <v>6278</v>
      </c>
      <c r="C32" s="77">
        <v>42661</v>
      </c>
      <c r="D32" s="77"/>
      <c r="E32" s="91" t="s">
        <v>1020</v>
      </c>
      <c r="F32" s="57" t="s">
        <v>6281</v>
      </c>
      <c r="G32" s="1" t="s">
        <v>129</v>
      </c>
      <c r="H32" s="1" t="s">
        <v>133</v>
      </c>
      <c r="I32" s="1" t="s">
        <v>133</v>
      </c>
      <c r="J32" s="13" t="s">
        <v>38</v>
      </c>
      <c r="K32" s="89">
        <v>1</v>
      </c>
      <c r="L32" s="360">
        <v>42737</v>
      </c>
      <c r="M32" s="360">
        <v>43100</v>
      </c>
      <c r="N32" s="34">
        <f t="shared" si="1"/>
        <v>52</v>
      </c>
      <c r="O32" s="121">
        <v>1</v>
      </c>
      <c r="P32" s="57" t="s">
        <v>24</v>
      </c>
      <c r="Q32" s="57"/>
      <c r="R32" s="57" t="s">
        <v>989</v>
      </c>
      <c r="S32" s="120">
        <f t="shared" si="0"/>
        <v>211</v>
      </c>
      <c r="T32" s="57" t="s">
        <v>936</v>
      </c>
      <c r="U32" s="57" t="s">
        <v>936</v>
      </c>
      <c r="V32" s="57" t="s">
        <v>6255</v>
      </c>
      <c r="W32" s="57" t="s">
        <v>989</v>
      </c>
      <c r="X32" s="13" t="s">
        <v>967</v>
      </c>
      <c r="Y32" s="13" t="s">
        <v>967</v>
      </c>
      <c r="Z32" s="13" t="s">
        <v>967</v>
      </c>
      <c r="AA32" s="13" t="s">
        <v>967</v>
      </c>
      <c r="AB32" s="13" t="s">
        <v>967</v>
      </c>
      <c r="AC32" s="13" t="s">
        <v>967</v>
      </c>
      <c r="AD32" s="13" t="s">
        <v>967</v>
      </c>
      <c r="AE32" s="13" t="s">
        <v>967</v>
      </c>
      <c r="AF32" s="13" t="s">
        <v>1812</v>
      </c>
      <c r="AG32" s="13" t="s">
        <v>967</v>
      </c>
      <c r="AH32" s="13" t="s">
        <v>1812</v>
      </c>
      <c r="AI32" s="13" t="s">
        <v>967</v>
      </c>
      <c r="AJ32" s="13" t="s">
        <v>967</v>
      </c>
      <c r="AK32" s="13" t="s">
        <v>967</v>
      </c>
      <c r="AL32" s="13" t="s">
        <v>2614</v>
      </c>
      <c r="AM32" s="13" t="s">
        <v>967</v>
      </c>
      <c r="AN32" s="13" t="s">
        <v>2614</v>
      </c>
      <c r="AO32" s="13" t="s">
        <v>967</v>
      </c>
      <c r="AP32" s="13" t="s">
        <v>1152</v>
      </c>
      <c r="AQ32" s="13" t="s">
        <v>967</v>
      </c>
      <c r="AR32" s="13" t="s">
        <v>1152</v>
      </c>
      <c r="AS32" s="13" t="s">
        <v>967</v>
      </c>
      <c r="AT32" s="13" t="s">
        <v>1152</v>
      </c>
      <c r="AU32" s="13" t="s">
        <v>967</v>
      </c>
      <c r="AV32" s="13" t="s">
        <v>1152</v>
      </c>
      <c r="AW32" s="13" t="s">
        <v>967</v>
      </c>
      <c r="AX32" s="13" t="s">
        <v>1152</v>
      </c>
      <c r="AY32" s="1" t="s">
        <v>967</v>
      </c>
      <c r="AZ32" s="13" t="s">
        <v>936</v>
      </c>
      <c r="BA32" s="1" t="s">
        <v>967</v>
      </c>
      <c r="BB32" s="13" t="s">
        <v>936</v>
      </c>
      <c r="BC32" s="1" t="s">
        <v>967</v>
      </c>
      <c r="BD32" s="13" t="s">
        <v>936</v>
      </c>
      <c r="BE32" s="1" t="s">
        <v>967</v>
      </c>
      <c r="BF32" s="29" t="s">
        <v>780</v>
      </c>
      <c r="BG32" s="85">
        <v>43122</v>
      </c>
      <c r="BH32" s="29" t="s">
        <v>4384</v>
      </c>
      <c r="BI32" s="89"/>
      <c r="BJ32" s="53"/>
      <c r="BK32" s="53"/>
      <c r="BL32" s="53"/>
      <c r="BM32" s="53"/>
      <c r="BN32" s="39" t="s">
        <v>955</v>
      </c>
      <c r="BO32" s="89"/>
      <c r="BP32" s="89"/>
      <c r="BR32" s="57"/>
      <c r="BS32" s="57"/>
      <c r="BT32" s="57"/>
      <c r="BU32" s="57"/>
    </row>
    <row r="33" spans="1:73" s="54" customFormat="1" ht="90" hidden="1" customHeight="1">
      <c r="A33" s="91" t="s">
        <v>1736</v>
      </c>
      <c r="B33" s="13" t="s">
        <v>6278</v>
      </c>
      <c r="C33" s="77">
        <v>42661</v>
      </c>
      <c r="D33" s="77"/>
      <c r="E33" s="91" t="s">
        <v>1036</v>
      </c>
      <c r="F33" s="57" t="s">
        <v>6282</v>
      </c>
      <c r="G33" s="1" t="s">
        <v>163</v>
      </c>
      <c r="H33" s="1" t="s">
        <v>164</v>
      </c>
      <c r="I33" s="1" t="s">
        <v>43</v>
      </c>
      <c r="J33" s="13" t="s">
        <v>28</v>
      </c>
      <c r="K33" s="89">
        <v>1</v>
      </c>
      <c r="L33" s="360">
        <v>42737</v>
      </c>
      <c r="M33" s="360">
        <v>43100</v>
      </c>
      <c r="N33" s="34">
        <f t="shared" si="1"/>
        <v>52</v>
      </c>
      <c r="O33" s="121">
        <v>1</v>
      </c>
      <c r="P33" s="57" t="s">
        <v>24</v>
      </c>
      <c r="Q33" s="57"/>
      <c r="R33" s="57" t="s">
        <v>1162</v>
      </c>
      <c r="S33" s="120">
        <f t="shared" si="0"/>
        <v>348</v>
      </c>
      <c r="T33" s="57" t="s">
        <v>936</v>
      </c>
      <c r="U33" s="57" t="s">
        <v>936</v>
      </c>
      <c r="V33" s="57" t="s">
        <v>6255</v>
      </c>
      <c r="W33" s="57" t="s">
        <v>1162</v>
      </c>
      <c r="X33" s="13" t="s">
        <v>967</v>
      </c>
      <c r="Y33" s="13" t="s">
        <v>967</v>
      </c>
      <c r="Z33" s="13" t="s">
        <v>967</v>
      </c>
      <c r="AA33" s="13" t="s">
        <v>967</v>
      </c>
      <c r="AB33" s="13" t="s">
        <v>967</v>
      </c>
      <c r="AC33" s="13" t="s">
        <v>967</v>
      </c>
      <c r="AD33" s="13" t="s">
        <v>967</v>
      </c>
      <c r="AE33" s="13" t="s">
        <v>967</v>
      </c>
      <c r="AF33" s="13" t="s">
        <v>1812</v>
      </c>
      <c r="AG33" s="13" t="s">
        <v>967</v>
      </c>
      <c r="AH33" s="13" t="s">
        <v>1812</v>
      </c>
      <c r="AI33" s="13" t="s">
        <v>967</v>
      </c>
      <c r="AJ33" s="13" t="s">
        <v>967</v>
      </c>
      <c r="AK33" s="13" t="s">
        <v>967</v>
      </c>
      <c r="AL33" s="13" t="s">
        <v>2614</v>
      </c>
      <c r="AM33" s="13" t="s">
        <v>967</v>
      </c>
      <c r="AN33" s="13" t="s">
        <v>2614</v>
      </c>
      <c r="AO33" s="13" t="s">
        <v>967</v>
      </c>
      <c r="AP33" s="13" t="s">
        <v>1152</v>
      </c>
      <c r="AQ33" s="13" t="s">
        <v>967</v>
      </c>
      <c r="AR33" s="13" t="s">
        <v>1152</v>
      </c>
      <c r="AS33" s="13" t="s">
        <v>967</v>
      </c>
      <c r="AT33" s="13" t="s">
        <v>1152</v>
      </c>
      <c r="AU33" s="13" t="s">
        <v>967</v>
      </c>
      <c r="AV33" s="13" t="s">
        <v>1152</v>
      </c>
      <c r="AW33" s="13" t="s">
        <v>967</v>
      </c>
      <c r="AX33" s="13" t="s">
        <v>1152</v>
      </c>
      <c r="AY33" s="1" t="s">
        <v>967</v>
      </c>
      <c r="AZ33" s="13" t="s">
        <v>936</v>
      </c>
      <c r="BA33" s="1" t="s">
        <v>967</v>
      </c>
      <c r="BB33" s="13" t="s">
        <v>936</v>
      </c>
      <c r="BC33" s="1" t="s">
        <v>967</v>
      </c>
      <c r="BD33" s="13" t="s">
        <v>936</v>
      </c>
      <c r="BE33" s="1" t="s">
        <v>967</v>
      </c>
      <c r="BF33" s="29" t="s">
        <v>780</v>
      </c>
      <c r="BG33" s="85">
        <v>43122</v>
      </c>
      <c r="BH33" s="29" t="s">
        <v>4384</v>
      </c>
      <c r="BI33" s="89"/>
      <c r="BJ33" s="53"/>
      <c r="BK33" s="53"/>
      <c r="BL33" s="53"/>
      <c r="BM33" s="53"/>
      <c r="BN33" s="39" t="s">
        <v>955</v>
      </c>
      <c r="BO33" s="89"/>
      <c r="BP33" s="89"/>
      <c r="BR33" s="57"/>
      <c r="BS33" s="57"/>
      <c r="BT33" s="57"/>
      <c r="BU33" s="57"/>
    </row>
    <row r="34" spans="1:73" s="54" customFormat="1" ht="90" hidden="1" customHeight="1">
      <c r="A34" s="91" t="s">
        <v>1737</v>
      </c>
      <c r="B34" s="13" t="s">
        <v>6278</v>
      </c>
      <c r="C34" s="77">
        <v>42661</v>
      </c>
      <c r="D34" s="77"/>
      <c r="E34" s="91" t="s">
        <v>1026</v>
      </c>
      <c r="F34" s="57" t="s">
        <v>6283</v>
      </c>
      <c r="G34" s="1" t="s">
        <v>129</v>
      </c>
      <c r="H34" s="1" t="s">
        <v>133</v>
      </c>
      <c r="I34" s="1" t="s">
        <v>133</v>
      </c>
      <c r="J34" s="13" t="s">
        <v>38</v>
      </c>
      <c r="K34" s="89">
        <v>1</v>
      </c>
      <c r="L34" s="360">
        <v>42737</v>
      </c>
      <c r="M34" s="360">
        <v>43100</v>
      </c>
      <c r="N34" s="34">
        <f t="shared" si="1"/>
        <v>52</v>
      </c>
      <c r="O34" s="121">
        <v>1</v>
      </c>
      <c r="P34" s="57" t="s">
        <v>24</v>
      </c>
      <c r="Q34" s="57"/>
      <c r="R34" s="57" t="s">
        <v>991</v>
      </c>
      <c r="S34" s="120">
        <f t="shared" si="0"/>
        <v>303</v>
      </c>
      <c r="T34" s="57" t="s">
        <v>936</v>
      </c>
      <c r="U34" s="57" t="s">
        <v>936</v>
      </c>
      <c r="V34" s="57" t="s">
        <v>6255</v>
      </c>
      <c r="W34" s="57" t="s">
        <v>991</v>
      </c>
      <c r="X34" s="13" t="s">
        <v>967</v>
      </c>
      <c r="Y34" s="13" t="s">
        <v>967</v>
      </c>
      <c r="Z34" s="13" t="s">
        <v>967</v>
      </c>
      <c r="AA34" s="13" t="s">
        <v>967</v>
      </c>
      <c r="AB34" s="13" t="s">
        <v>967</v>
      </c>
      <c r="AC34" s="13" t="s">
        <v>967</v>
      </c>
      <c r="AD34" s="13" t="s">
        <v>967</v>
      </c>
      <c r="AE34" s="13" t="s">
        <v>967</v>
      </c>
      <c r="AF34" s="13" t="s">
        <v>1812</v>
      </c>
      <c r="AG34" s="13" t="s">
        <v>967</v>
      </c>
      <c r="AH34" s="13" t="s">
        <v>1812</v>
      </c>
      <c r="AI34" s="13" t="s">
        <v>967</v>
      </c>
      <c r="AJ34" s="13" t="s">
        <v>967</v>
      </c>
      <c r="AK34" s="13" t="s">
        <v>967</v>
      </c>
      <c r="AL34" s="13" t="s">
        <v>2614</v>
      </c>
      <c r="AM34" s="13" t="s">
        <v>967</v>
      </c>
      <c r="AN34" s="13" t="s">
        <v>2614</v>
      </c>
      <c r="AO34" s="13" t="s">
        <v>967</v>
      </c>
      <c r="AP34" s="13" t="s">
        <v>1152</v>
      </c>
      <c r="AQ34" s="13" t="s">
        <v>967</v>
      </c>
      <c r="AR34" s="13" t="s">
        <v>1152</v>
      </c>
      <c r="AS34" s="13" t="s">
        <v>967</v>
      </c>
      <c r="AT34" s="13" t="s">
        <v>1152</v>
      </c>
      <c r="AU34" s="13" t="s">
        <v>967</v>
      </c>
      <c r="AV34" s="13" t="s">
        <v>1152</v>
      </c>
      <c r="AW34" s="13" t="s">
        <v>967</v>
      </c>
      <c r="AX34" s="13" t="s">
        <v>1152</v>
      </c>
      <c r="AY34" s="1" t="s">
        <v>967</v>
      </c>
      <c r="AZ34" s="13" t="s">
        <v>936</v>
      </c>
      <c r="BA34" s="1" t="s">
        <v>967</v>
      </c>
      <c r="BB34" s="13" t="s">
        <v>936</v>
      </c>
      <c r="BC34" s="1" t="s">
        <v>967</v>
      </c>
      <c r="BD34" s="13" t="s">
        <v>936</v>
      </c>
      <c r="BE34" s="1" t="s">
        <v>967</v>
      </c>
      <c r="BF34" s="29" t="s">
        <v>780</v>
      </c>
      <c r="BG34" s="85">
        <v>43122</v>
      </c>
      <c r="BH34" s="29" t="s">
        <v>4384</v>
      </c>
      <c r="BI34" s="89"/>
      <c r="BJ34" s="53"/>
      <c r="BK34" s="53"/>
      <c r="BL34" s="53"/>
      <c r="BM34" s="53"/>
      <c r="BN34" s="39" t="s">
        <v>955</v>
      </c>
      <c r="BO34" s="89"/>
      <c r="BP34" s="89"/>
      <c r="BR34" s="57"/>
      <c r="BS34" s="57"/>
      <c r="BT34" s="57"/>
      <c r="BU34" s="57"/>
    </row>
    <row r="35" spans="1:73" s="54" customFormat="1" ht="90" hidden="1" customHeight="1">
      <c r="A35" s="91" t="s">
        <v>1738</v>
      </c>
      <c r="B35" s="13" t="s">
        <v>6278</v>
      </c>
      <c r="C35" s="77">
        <v>42661</v>
      </c>
      <c r="D35" s="77"/>
      <c r="E35" s="91" t="s">
        <v>1025</v>
      </c>
      <c r="F35" s="57" t="s">
        <v>6284</v>
      </c>
      <c r="G35" s="1" t="s">
        <v>129</v>
      </c>
      <c r="H35" s="1" t="s">
        <v>133</v>
      </c>
      <c r="I35" s="1" t="s">
        <v>133</v>
      </c>
      <c r="J35" s="13" t="s">
        <v>38</v>
      </c>
      <c r="K35" s="89">
        <v>1</v>
      </c>
      <c r="L35" s="360">
        <v>42737</v>
      </c>
      <c r="M35" s="360">
        <v>43100</v>
      </c>
      <c r="N35" s="34">
        <f t="shared" si="1"/>
        <v>52</v>
      </c>
      <c r="O35" s="121">
        <v>1</v>
      </c>
      <c r="P35" s="57" t="s">
        <v>24</v>
      </c>
      <c r="Q35" s="57"/>
      <c r="R35" s="57" t="s">
        <v>991</v>
      </c>
      <c r="S35" s="120">
        <f t="shared" si="0"/>
        <v>303</v>
      </c>
      <c r="T35" s="57" t="s">
        <v>936</v>
      </c>
      <c r="U35" s="57" t="s">
        <v>936</v>
      </c>
      <c r="V35" s="57" t="s">
        <v>6255</v>
      </c>
      <c r="W35" s="57" t="s">
        <v>991</v>
      </c>
      <c r="X35" s="13" t="s">
        <v>967</v>
      </c>
      <c r="Y35" s="13" t="s">
        <v>967</v>
      </c>
      <c r="Z35" s="13" t="s">
        <v>967</v>
      </c>
      <c r="AA35" s="13" t="s">
        <v>967</v>
      </c>
      <c r="AB35" s="13" t="s">
        <v>967</v>
      </c>
      <c r="AC35" s="13" t="s">
        <v>967</v>
      </c>
      <c r="AD35" s="13" t="s">
        <v>967</v>
      </c>
      <c r="AE35" s="13" t="s">
        <v>967</v>
      </c>
      <c r="AF35" s="13" t="s">
        <v>1812</v>
      </c>
      <c r="AG35" s="13" t="s">
        <v>967</v>
      </c>
      <c r="AH35" s="13" t="s">
        <v>1812</v>
      </c>
      <c r="AI35" s="13" t="s">
        <v>967</v>
      </c>
      <c r="AJ35" s="13" t="s">
        <v>967</v>
      </c>
      <c r="AK35" s="13" t="s">
        <v>967</v>
      </c>
      <c r="AL35" s="13" t="s">
        <v>2614</v>
      </c>
      <c r="AM35" s="13" t="s">
        <v>967</v>
      </c>
      <c r="AN35" s="13" t="s">
        <v>2614</v>
      </c>
      <c r="AO35" s="13" t="s">
        <v>967</v>
      </c>
      <c r="AP35" s="13" t="s">
        <v>1152</v>
      </c>
      <c r="AQ35" s="13" t="s">
        <v>967</v>
      </c>
      <c r="AR35" s="13" t="s">
        <v>1152</v>
      </c>
      <c r="AS35" s="13" t="s">
        <v>967</v>
      </c>
      <c r="AT35" s="13" t="s">
        <v>1152</v>
      </c>
      <c r="AU35" s="13" t="s">
        <v>967</v>
      </c>
      <c r="AV35" s="13" t="s">
        <v>1152</v>
      </c>
      <c r="AW35" s="13" t="s">
        <v>967</v>
      </c>
      <c r="AX35" s="13" t="s">
        <v>1152</v>
      </c>
      <c r="AY35" s="1" t="s">
        <v>967</v>
      </c>
      <c r="AZ35" s="13" t="s">
        <v>936</v>
      </c>
      <c r="BA35" s="1" t="s">
        <v>967</v>
      </c>
      <c r="BB35" s="13" t="s">
        <v>936</v>
      </c>
      <c r="BC35" s="1" t="s">
        <v>967</v>
      </c>
      <c r="BD35" s="13" t="s">
        <v>936</v>
      </c>
      <c r="BE35" s="1" t="s">
        <v>967</v>
      </c>
      <c r="BF35" s="29" t="s">
        <v>780</v>
      </c>
      <c r="BG35" s="85">
        <v>43122</v>
      </c>
      <c r="BH35" s="29" t="s">
        <v>4384</v>
      </c>
      <c r="BI35" s="89"/>
      <c r="BJ35" s="53"/>
      <c r="BK35" s="53"/>
      <c r="BL35" s="53"/>
      <c r="BM35" s="53"/>
      <c r="BN35" s="39" t="s">
        <v>955</v>
      </c>
      <c r="BO35" s="89"/>
      <c r="BP35" s="89"/>
      <c r="BR35" s="57"/>
      <c r="BS35" s="57"/>
      <c r="BT35" s="57"/>
      <c r="BU35" s="57"/>
    </row>
    <row r="36" spans="1:73" s="54" customFormat="1" ht="90" hidden="1" customHeight="1">
      <c r="A36" s="91" t="s">
        <v>1739</v>
      </c>
      <c r="B36" s="13" t="s">
        <v>6278</v>
      </c>
      <c r="C36" s="77">
        <v>42661</v>
      </c>
      <c r="D36" s="77"/>
      <c r="E36" s="91" t="s">
        <v>1114</v>
      </c>
      <c r="F36" s="57" t="s">
        <v>6285</v>
      </c>
      <c r="G36" s="1" t="s">
        <v>165</v>
      </c>
      <c r="H36" s="1" t="s">
        <v>166</v>
      </c>
      <c r="I36" s="1" t="s">
        <v>43</v>
      </c>
      <c r="J36" s="13" t="s">
        <v>28</v>
      </c>
      <c r="K36" s="89">
        <v>1</v>
      </c>
      <c r="L36" s="360">
        <v>42737</v>
      </c>
      <c r="M36" s="360">
        <v>43100</v>
      </c>
      <c r="N36" s="34">
        <f t="shared" si="1"/>
        <v>52</v>
      </c>
      <c r="O36" s="121">
        <v>1</v>
      </c>
      <c r="P36" s="57" t="s">
        <v>24</v>
      </c>
      <c r="Q36" s="57"/>
      <c r="R36" s="57" t="s">
        <v>990</v>
      </c>
      <c r="S36" s="120">
        <f t="shared" si="0"/>
        <v>344</v>
      </c>
      <c r="T36" s="57" t="s">
        <v>936</v>
      </c>
      <c r="U36" s="57" t="s">
        <v>936</v>
      </c>
      <c r="V36" s="57" t="s">
        <v>6255</v>
      </c>
      <c r="W36" s="57" t="s">
        <v>990</v>
      </c>
      <c r="X36" s="13" t="s">
        <v>967</v>
      </c>
      <c r="Y36" s="13" t="s">
        <v>967</v>
      </c>
      <c r="Z36" s="13" t="s">
        <v>967</v>
      </c>
      <c r="AA36" s="13" t="s">
        <v>967</v>
      </c>
      <c r="AB36" s="13" t="s">
        <v>967</v>
      </c>
      <c r="AC36" s="13" t="s">
        <v>967</v>
      </c>
      <c r="AD36" s="13" t="s">
        <v>967</v>
      </c>
      <c r="AE36" s="13" t="s">
        <v>967</v>
      </c>
      <c r="AF36" s="13" t="s">
        <v>1812</v>
      </c>
      <c r="AG36" s="13" t="s">
        <v>967</v>
      </c>
      <c r="AH36" s="13" t="s">
        <v>1812</v>
      </c>
      <c r="AI36" s="13" t="s">
        <v>967</v>
      </c>
      <c r="AJ36" s="13" t="s">
        <v>967</v>
      </c>
      <c r="AK36" s="13" t="s">
        <v>967</v>
      </c>
      <c r="AL36" s="13" t="s">
        <v>2614</v>
      </c>
      <c r="AM36" s="13" t="s">
        <v>967</v>
      </c>
      <c r="AN36" s="13" t="s">
        <v>2614</v>
      </c>
      <c r="AO36" s="13" t="s">
        <v>967</v>
      </c>
      <c r="AP36" s="13" t="s">
        <v>1152</v>
      </c>
      <c r="AQ36" s="13" t="s">
        <v>967</v>
      </c>
      <c r="AR36" s="13" t="s">
        <v>1152</v>
      </c>
      <c r="AS36" s="13" t="s">
        <v>967</v>
      </c>
      <c r="AT36" s="13" t="s">
        <v>1152</v>
      </c>
      <c r="AU36" s="13" t="s">
        <v>967</v>
      </c>
      <c r="AV36" s="13" t="s">
        <v>1152</v>
      </c>
      <c r="AW36" s="13" t="s">
        <v>967</v>
      </c>
      <c r="AX36" s="13" t="s">
        <v>1152</v>
      </c>
      <c r="AY36" s="1" t="s">
        <v>967</v>
      </c>
      <c r="AZ36" s="13" t="s">
        <v>936</v>
      </c>
      <c r="BA36" s="1" t="s">
        <v>967</v>
      </c>
      <c r="BB36" s="13" t="s">
        <v>936</v>
      </c>
      <c r="BC36" s="1" t="s">
        <v>967</v>
      </c>
      <c r="BD36" s="13" t="s">
        <v>936</v>
      </c>
      <c r="BE36" s="1" t="s">
        <v>967</v>
      </c>
      <c r="BF36" s="29" t="s">
        <v>780</v>
      </c>
      <c r="BG36" s="85">
        <v>43122</v>
      </c>
      <c r="BH36" s="29" t="s">
        <v>4384</v>
      </c>
      <c r="BI36" s="89"/>
      <c r="BJ36" s="53"/>
      <c r="BK36" s="53"/>
      <c r="BL36" s="53"/>
      <c r="BM36" s="53"/>
      <c r="BN36" s="39" t="s">
        <v>955</v>
      </c>
      <c r="BO36" s="89"/>
      <c r="BP36" s="89"/>
      <c r="BR36" s="57"/>
      <c r="BS36" s="57"/>
      <c r="BT36" s="57"/>
      <c r="BU36" s="57"/>
    </row>
    <row r="37" spans="1:73" s="54" customFormat="1" ht="90" hidden="1" customHeight="1">
      <c r="A37" s="91" t="s">
        <v>1740</v>
      </c>
      <c r="B37" s="13" t="s">
        <v>6278</v>
      </c>
      <c r="C37" s="77">
        <v>42661</v>
      </c>
      <c r="D37" s="77"/>
      <c r="E37" s="91" t="s">
        <v>1028</v>
      </c>
      <c r="F37" s="57" t="s">
        <v>6286</v>
      </c>
      <c r="G37" s="1" t="s">
        <v>936</v>
      </c>
      <c r="H37" s="1" t="s">
        <v>936</v>
      </c>
      <c r="I37" s="1" t="s">
        <v>936</v>
      </c>
      <c r="J37" s="13" t="s">
        <v>936</v>
      </c>
      <c r="K37" s="89">
        <v>0</v>
      </c>
      <c r="L37" s="360">
        <v>43122</v>
      </c>
      <c r="M37" s="360">
        <v>43122</v>
      </c>
      <c r="N37" s="34">
        <f t="shared" si="1"/>
        <v>0</v>
      </c>
      <c r="O37" s="121">
        <v>1</v>
      </c>
      <c r="P37" s="57" t="s">
        <v>24</v>
      </c>
      <c r="Q37" s="57"/>
      <c r="R37" s="57" t="s">
        <v>1163</v>
      </c>
      <c r="S37" s="120">
        <f t="shared" si="0"/>
        <v>375</v>
      </c>
      <c r="T37" s="57" t="s">
        <v>936</v>
      </c>
      <c r="U37" s="57" t="s">
        <v>936</v>
      </c>
      <c r="V37" s="57" t="s">
        <v>6255</v>
      </c>
      <c r="W37" s="57" t="s">
        <v>1163</v>
      </c>
      <c r="X37" s="13" t="s">
        <v>967</v>
      </c>
      <c r="Y37" s="13" t="s">
        <v>967</v>
      </c>
      <c r="Z37" s="13" t="s">
        <v>967</v>
      </c>
      <c r="AA37" s="13" t="s">
        <v>967</v>
      </c>
      <c r="AB37" s="13" t="s">
        <v>967</v>
      </c>
      <c r="AC37" s="13" t="s">
        <v>967</v>
      </c>
      <c r="AD37" s="13" t="s">
        <v>967</v>
      </c>
      <c r="AE37" s="13" t="s">
        <v>967</v>
      </c>
      <c r="AF37" s="13" t="s">
        <v>1812</v>
      </c>
      <c r="AG37" s="13" t="s">
        <v>967</v>
      </c>
      <c r="AH37" s="13" t="s">
        <v>1812</v>
      </c>
      <c r="AI37" s="13" t="s">
        <v>967</v>
      </c>
      <c r="AJ37" s="13" t="s">
        <v>967</v>
      </c>
      <c r="AK37" s="13" t="s">
        <v>967</v>
      </c>
      <c r="AL37" s="13" t="s">
        <v>2614</v>
      </c>
      <c r="AM37" s="13" t="s">
        <v>967</v>
      </c>
      <c r="AN37" s="13" t="s">
        <v>2614</v>
      </c>
      <c r="AO37" s="13" t="s">
        <v>967</v>
      </c>
      <c r="AP37" s="13" t="s">
        <v>1152</v>
      </c>
      <c r="AQ37" s="13" t="s">
        <v>967</v>
      </c>
      <c r="AR37" s="13" t="s">
        <v>1152</v>
      </c>
      <c r="AS37" s="13" t="s">
        <v>967</v>
      </c>
      <c r="AT37" s="13" t="s">
        <v>1152</v>
      </c>
      <c r="AU37" s="13" t="s">
        <v>967</v>
      </c>
      <c r="AV37" s="13" t="s">
        <v>1152</v>
      </c>
      <c r="AW37" s="13" t="s">
        <v>967</v>
      </c>
      <c r="AX37" s="13" t="s">
        <v>1152</v>
      </c>
      <c r="AY37" s="1" t="s">
        <v>967</v>
      </c>
      <c r="AZ37" s="13" t="s">
        <v>936</v>
      </c>
      <c r="BA37" s="1" t="s">
        <v>967</v>
      </c>
      <c r="BB37" s="13" t="s">
        <v>936</v>
      </c>
      <c r="BC37" s="1" t="s">
        <v>967</v>
      </c>
      <c r="BD37" s="13" t="s">
        <v>936</v>
      </c>
      <c r="BE37" s="1" t="s">
        <v>967</v>
      </c>
      <c r="BF37" s="29" t="s">
        <v>780</v>
      </c>
      <c r="BG37" s="85">
        <v>43122</v>
      </c>
      <c r="BH37" s="29" t="s">
        <v>4384</v>
      </c>
      <c r="BI37" s="89"/>
      <c r="BJ37" s="53"/>
      <c r="BK37" s="53"/>
      <c r="BL37" s="53"/>
      <c r="BM37" s="53"/>
      <c r="BN37" s="39" t="s">
        <v>955</v>
      </c>
      <c r="BO37" s="89"/>
      <c r="BP37" s="89"/>
      <c r="BR37" s="57"/>
      <c r="BS37" s="57"/>
      <c r="BT37" s="57"/>
      <c r="BU37" s="57"/>
    </row>
    <row r="38" spans="1:73" s="54" customFormat="1" ht="90" hidden="1" customHeight="1">
      <c r="A38" s="91" t="s">
        <v>1741</v>
      </c>
      <c r="B38" s="13" t="s">
        <v>6278</v>
      </c>
      <c r="C38" s="77">
        <v>42661</v>
      </c>
      <c r="D38" s="77"/>
      <c r="E38" s="91" t="s">
        <v>1029</v>
      </c>
      <c r="F38" s="57" t="s">
        <v>6287</v>
      </c>
      <c r="G38" s="1" t="s">
        <v>129</v>
      </c>
      <c r="H38" s="1" t="s">
        <v>133</v>
      </c>
      <c r="I38" s="1" t="s">
        <v>133</v>
      </c>
      <c r="J38" s="13" t="s">
        <v>38</v>
      </c>
      <c r="K38" s="89">
        <v>1</v>
      </c>
      <c r="L38" s="360">
        <v>42737</v>
      </c>
      <c r="M38" s="360">
        <v>43100</v>
      </c>
      <c r="N38" s="34">
        <f t="shared" si="1"/>
        <v>52</v>
      </c>
      <c r="O38" s="121">
        <v>1</v>
      </c>
      <c r="P38" s="57" t="s">
        <v>24</v>
      </c>
      <c r="Q38" s="57"/>
      <c r="R38" s="57" t="s">
        <v>991</v>
      </c>
      <c r="S38" s="120">
        <f t="shared" si="0"/>
        <v>303</v>
      </c>
      <c r="T38" s="57" t="s">
        <v>936</v>
      </c>
      <c r="U38" s="57" t="s">
        <v>936</v>
      </c>
      <c r="V38" s="57" t="s">
        <v>6255</v>
      </c>
      <c r="W38" s="57" t="s">
        <v>991</v>
      </c>
      <c r="X38" s="13" t="s">
        <v>967</v>
      </c>
      <c r="Y38" s="13" t="s">
        <v>967</v>
      </c>
      <c r="Z38" s="13" t="s">
        <v>967</v>
      </c>
      <c r="AA38" s="13" t="s">
        <v>967</v>
      </c>
      <c r="AB38" s="13" t="s">
        <v>967</v>
      </c>
      <c r="AC38" s="13" t="s">
        <v>967</v>
      </c>
      <c r="AD38" s="13" t="s">
        <v>967</v>
      </c>
      <c r="AE38" s="13" t="s">
        <v>967</v>
      </c>
      <c r="AF38" s="13" t="s">
        <v>1812</v>
      </c>
      <c r="AG38" s="13" t="s">
        <v>967</v>
      </c>
      <c r="AH38" s="13" t="s">
        <v>1812</v>
      </c>
      <c r="AI38" s="13" t="s">
        <v>967</v>
      </c>
      <c r="AJ38" s="13" t="s">
        <v>967</v>
      </c>
      <c r="AK38" s="13" t="s">
        <v>967</v>
      </c>
      <c r="AL38" s="13" t="s">
        <v>2614</v>
      </c>
      <c r="AM38" s="13" t="s">
        <v>967</v>
      </c>
      <c r="AN38" s="13" t="s">
        <v>2614</v>
      </c>
      <c r="AO38" s="13" t="s">
        <v>967</v>
      </c>
      <c r="AP38" s="13" t="s">
        <v>1152</v>
      </c>
      <c r="AQ38" s="13" t="s">
        <v>967</v>
      </c>
      <c r="AR38" s="13" t="s">
        <v>1152</v>
      </c>
      <c r="AS38" s="13" t="s">
        <v>967</v>
      </c>
      <c r="AT38" s="13" t="s">
        <v>1152</v>
      </c>
      <c r="AU38" s="13" t="s">
        <v>967</v>
      </c>
      <c r="AV38" s="13" t="s">
        <v>1152</v>
      </c>
      <c r="AW38" s="13" t="s">
        <v>967</v>
      </c>
      <c r="AX38" s="13" t="s">
        <v>1152</v>
      </c>
      <c r="AY38" s="1" t="s">
        <v>967</v>
      </c>
      <c r="AZ38" s="13" t="s">
        <v>936</v>
      </c>
      <c r="BA38" s="1" t="s">
        <v>967</v>
      </c>
      <c r="BB38" s="13" t="s">
        <v>936</v>
      </c>
      <c r="BC38" s="1" t="s">
        <v>967</v>
      </c>
      <c r="BD38" s="13" t="s">
        <v>936</v>
      </c>
      <c r="BE38" s="1" t="s">
        <v>967</v>
      </c>
      <c r="BF38" s="29" t="s">
        <v>780</v>
      </c>
      <c r="BG38" s="85">
        <v>43122</v>
      </c>
      <c r="BH38" s="29" t="s">
        <v>4384</v>
      </c>
      <c r="BI38" s="89"/>
      <c r="BJ38" s="53"/>
      <c r="BK38" s="53"/>
      <c r="BL38" s="53"/>
      <c r="BM38" s="53"/>
      <c r="BN38" s="39" t="s">
        <v>955</v>
      </c>
      <c r="BO38" s="89"/>
      <c r="BP38" s="89"/>
      <c r="BR38" s="57"/>
      <c r="BS38" s="57"/>
      <c r="BT38" s="57"/>
      <c r="BU38" s="57"/>
    </row>
    <row r="39" spans="1:73" s="54" customFormat="1" ht="90" hidden="1" customHeight="1">
      <c r="A39" s="91" t="s">
        <v>1742</v>
      </c>
      <c r="B39" s="13" t="s">
        <v>6278</v>
      </c>
      <c r="C39" s="77">
        <v>42661</v>
      </c>
      <c r="D39" s="77"/>
      <c r="E39" s="91" t="s">
        <v>1030</v>
      </c>
      <c r="F39" s="57" t="s">
        <v>6288</v>
      </c>
      <c r="G39" s="1" t="s">
        <v>129</v>
      </c>
      <c r="H39" s="1" t="s">
        <v>133</v>
      </c>
      <c r="I39" s="1" t="s">
        <v>133</v>
      </c>
      <c r="J39" s="13" t="s">
        <v>38</v>
      </c>
      <c r="K39" s="89">
        <v>1</v>
      </c>
      <c r="L39" s="360">
        <v>42737</v>
      </c>
      <c r="M39" s="360">
        <v>43100</v>
      </c>
      <c r="N39" s="34">
        <f t="shared" si="1"/>
        <v>52</v>
      </c>
      <c r="O39" s="121">
        <v>1</v>
      </c>
      <c r="P39" s="57" t="s">
        <v>24</v>
      </c>
      <c r="Q39" s="57"/>
      <c r="R39" s="57" t="s">
        <v>992</v>
      </c>
      <c r="S39" s="120">
        <f t="shared" si="0"/>
        <v>273</v>
      </c>
      <c r="T39" s="57" t="s">
        <v>936</v>
      </c>
      <c r="U39" s="57" t="s">
        <v>936</v>
      </c>
      <c r="V39" s="57" t="s">
        <v>6255</v>
      </c>
      <c r="W39" s="57" t="s">
        <v>992</v>
      </c>
      <c r="X39" s="13" t="s">
        <v>967</v>
      </c>
      <c r="Y39" s="13" t="s">
        <v>967</v>
      </c>
      <c r="Z39" s="13" t="s">
        <v>967</v>
      </c>
      <c r="AA39" s="13" t="s">
        <v>967</v>
      </c>
      <c r="AB39" s="13" t="s">
        <v>967</v>
      </c>
      <c r="AC39" s="13" t="s">
        <v>967</v>
      </c>
      <c r="AD39" s="13" t="s">
        <v>967</v>
      </c>
      <c r="AE39" s="13" t="s">
        <v>967</v>
      </c>
      <c r="AF39" s="13" t="s">
        <v>1812</v>
      </c>
      <c r="AG39" s="13" t="s">
        <v>967</v>
      </c>
      <c r="AH39" s="13" t="s">
        <v>1812</v>
      </c>
      <c r="AI39" s="13" t="s">
        <v>967</v>
      </c>
      <c r="AJ39" s="13" t="s">
        <v>967</v>
      </c>
      <c r="AK39" s="13" t="s">
        <v>967</v>
      </c>
      <c r="AL39" s="13" t="s">
        <v>2614</v>
      </c>
      <c r="AM39" s="13" t="s">
        <v>967</v>
      </c>
      <c r="AN39" s="13" t="s">
        <v>2614</v>
      </c>
      <c r="AO39" s="13" t="s">
        <v>967</v>
      </c>
      <c r="AP39" s="13" t="s">
        <v>1152</v>
      </c>
      <c r="AQ39" s="13" t="s">
        <v>967</v>
      </c>
      <c r="AR39" s="13" t="s">
        <v>1152</v>
      </c>
      <c r="AS39" s="13" t="s">
        <v>967</v>
      </c>
      <c r="AT39" s="13" t="s">
        <v>1152</v>
      </c>
      <c r="AU39" s="13" t="s">
        <v>967</v>
      </c>
      <c r="AV39" s="13" t="s">
        <v>1152</v>
      </c>
      <c r="AW39" s="13" t="s">
        <v>967</v>
      </c>
      <c r="AX39" s="13" t="s">
        <v>1152</v>
      </c>
      <c r="AY39" s="1" t="s">
        <v>967</v>
      </c>
      <c r="AZ39" s="13" t="s">
        <v>936</v>
      </c>
      <c r="BA39" s="1" t="s">
        <v>967</v>
      </c>
      <c r="BB39" s="13" t="s">
        <v>936</v>
      </c>
      <c r="BC39" s="1" t="s">
        <v>967</v>
      </c>
      <c r="BD39" s="13" t="s">
        <v>936</v>
      </c>
      <c r="BE39" s="1" t="s">
        <v>967</v>
      </c>
      <c r="BF39" s="29" t="s">
        <v>780</v>
      </c>
      <c r="BG39" s="85">
        <v>43122</v>
      </c>
      <c r="BH39" s="29" t="s">
        <v>4384</v>
      </c>
      <c r="BI39" s="89"/>
      <c r="BJ39" s="53"/>
      <c r="BK39" s="53"/>
      <c r="BL39" s="53"/>
      <c r="BM39" s="53"/>
      <c r="BN39" s="39" t="s">
        <v>955</v>
      </c>
      <c r="BO39" s="89"/>
      <c r="BP39" s="89"/>
      <c r="BR39" s="57"/>
      <c r="BS39" s="57"/>
      <c r="BT39" s="57"/>
      <c r="BU39" s="57"/>
    </row>
    <row r="40" spans="1:73" s="54" customFormat="1" ht="90" hidden="1" customHeight="1">
      <c r="A40" s="91" t="s">
        <v>1743</v>
      </c>
      <c r="B40" s="13" t="s">
        <v>6289</v>
      </c>
      <c r="C40" s="77">
        <v>42661</v>
      </c>
      <c r="D40" s="77"/>
      <c r="E40" s="91" t="s">
        <v>1033</v>
      </c>
      <c r="F40" s="57" t="s">
        <v>8511</v>
      </c>
      <c r="G40" s="1" t="s">
        <v>113</v>
      </c>
      <c r="H40" s="1" t="s">
        <v>114</v>
      </c>
      <c r="I40" s="1" t="s">
        <v>115</v>
      </c>
      <c r="J40" s="13" t="s">
        <v>59</v>
      </c>
      <c r="K40" s="89">
        <v>1</v>
      </c>
      <c r="L40" s="360">
        <v>42767</v>
      </c>
      <c r="M40" s="360">
        <v>43069</v>
      </c>
      <c r="N40" s="34">
        <f t="shared" si="1"/>
        <v>44</v>
      </c>
      <c r="O40" s="121">
        <v>1</v>
      </c>
      <c r="P40" s="57" t="s">
        <v>162</v>
      </c>
      <c r="Q40" s="57" t="s">
        <v>168</v>
      </c>
      <c r="R40" s="57" t="s">
        <v>987</v>
      </c>
      <c r="S40" s="120">
        <f t="shared" si="0"/>
        <v>170</v>
      </c>
      <c r="T40" s="57" t="s">
        <v>936</v>
      </c>
      <c r="U40" s="57" t="s">
        <v>936</v>
      </c>
      <c r="V40" s="57" t="s">
        <v>6255</v>
      </c>
      <c r="W40" s="57" t="s">
        <v>987</v>
      </c>
      <c r="X40" s="13" t="s">
        <v>967</v>
      </c>
      <c r="Y40" s="13" t="s">
        <v>967</v>
      </c>
      <c r="Z40" s="13" t="s">
        <v>967</v>
      </c>
      <c r="AA40" s="13" t="s">
        <v>967</v>
      </c>
      <c r="AB40" s="13" t="s">
        <v>967</v>
      </c>
      <c r="AC40" s="13" t="s">
        <v>967</v>
      </c>
      <c r="AD40" s="13" t="s">
        <v>967</v>
      </c>
      <c r="AE40" s="13" t="s">
        <v>967</v>
      </c>
      <c r="AF40" s="13" t="s">
        <v>1812</v>
      </c>
      <c r="AG40" s="13" t="s">
        <v>967</v>
      </c>
      <c r="AH40" s="13" t="s">
        <v>1812</v>
      </c>
      <c r="AI40" s="13" t="s">
        <v>967</v>
      </c>
      <c r="AJ40" s="13" t="s">
        <v>967</v>
      </c>
      <c r="AK40" s="13" t="s">
        <v>967</v>
      </c>
      <c r="AL40" s="13" t="s">
        <v>2614</v>
      </c>
      <c r="AM40" s="13" t="s">
        <v>967</v>
      </c>
      <c r="AN40" s="13" t="s">
        <v>2614</v>
      </c>
      <c r="AO40" s="13" t="s">
        <v>967</v>
      </c>
      <c r="AP40" s="13" t="s">
        <v>1152</v>
      </c>
      <c r="AQ40" s="13" t="s">
        <v>967</v>
      </c>
      <c r="AR40" s="13" t="s">
        <v>1152</v>
      </c>
      <c r="AS40" s="13" t="s">
        <v>967</v>
      </c>
      <c r="AT40" s="13" t="s">
        <v>1152</v>
      </c>
      <c r="AU40" s="13" t="s">
        <v>967</v>
      </c>
      <c r="AV40" s="13" t="s">
        <v>1152</v>
      </c>
      <c r="AW40" s="13" t="s">
        <v>967</v>
      </c>
      <c r="AX40" s="13" t="s">
        <v>1152</v>
      </c>
      <c r="AY40" s="1" t="s">
        <v>967</v>
      </c>
      <c r="AZ40" s="13" t="s">
        <v>936</v>
      </c>
      <c r="BA40" s="1" t="s">
        <v>967</v>
      </c>
      <c r="BB40" s="13" t="s">
        <v>936</v>
      </c>
      <c r="BC40" s="1" t="s">
        <v>967</v>
      </c>
      <c r="BD40" s="13" t="s">
        <v>936</v>
      </c>
      <c r="BE40" s="1" t="s">
        <v>967</v>
      </c>
      <c r="BF40" s="29" t="s">
        <v>780</v>
      </c>
      <c r="BG40" s="85">
        <v>43122</v>
      </c>
      <c r="BH40" s="29" t="s">
        <v>4384</v>
      </c>
      <c r="BI40" s="89"/>
      <c r="BJ40" s="53"/>
      <c r="BK40" s="53"/>
      <c r="BL40" s="53"/>
      <c r="BM40" s="53"/>
      <c r="BN40" s="39" t="s">
        <v>955</v>
      </c>
      <c r="BO40" s="89"/>
      <c r="BP40" s="89"/>
      <c r="BR40" s="57"/>
      <c r="BS40" s="57"/>
      <c r="BT40" s="57"/>
      <c r="BU40" s="57"/>
    </row>
    <row r="41" spans="1:73" s="54" customFormat="1" ht="90" hidden="1" customHeight="1">
      <c r="A41" s="91" t="s">
        <v>1744</v>
      </c>
      <c r="B41" s="13" t="s">
        <v>6289</v>
      </c>
      <c r="C41" s="77">
        <v>42661</v>
      </c>
      <c r="D41" s="77"/>
      <c r="E41" s="91" t="s">
        <v>1034</v>
      </c>
      <c r="F41" s="57" t="s">
        <v>8512</v>
      </c>
      <c r="G41" s="1" t="s">
        <v>169</v>
      </c>
      <c r="H41" s="1" t="s">
        <v>170</v>
      </c>
      <c r="I41" s="1" t="s">
        <v>171</v>
      </c>
      <c r="J41" s="13" t="s">
        <v>172</v>
      </c>
      <c r="K41" s="89">
        <v>1</v>
      </c>
      <c r="L41" s="360">
        <v>43009</v>
      </c>
      <c r="M41" s="360">
        <v>43281</v>
      </c>
      <c r="N41" s="34">
        <f t="shared" si="1"/>
        <v>39</v>
      </c>
      <c r="O41" s="121">
        <v>1</v>
      </c>
      <c r="P41" s="57" t="s">
        <v>24</v>
      </c>
      <c r="Q41" s="57"/>
      <c r="R41" s="57" t="s">
        <v>1164</v>
      </c>
      <c r="S41" s="120">
        <f t="shared" si="0"/>
        <v>357</v>
      </c>
      <c r="T41" s="57" t="s">
        <v>936</v>
      </c>
      <c r="U41" s="57" t="s">
        <v>936</v>
      </c>
      <c r="V41" s="57" t="s">
        <v>6255</v>
      </c>
      <c r="W41" s="57" t="s">
        <v>988</v>
      </c>
      <c r="X41" s="57" t="s">
        <v>1164</v>
      </c>
      <c r="Y41" s="13" t="s">
        <v>970</v>
      </c>
      <c r="Z41" s="13" t="s">
        <v>970</v>
      </c>
      <c r="AA41" s="13" t="s">
        <v>970</v>
      </c>
      <c r="AB41" s="13" t="s">
        <v>970</v>
      </c>
      <c r="AC41" s="13" t="s">
        <v>970</v>
      </c>
      <c r="AD41" s="13" t="s">
        <v>970</v>
      </c>
      <c r="AE41" s="13" t="s">
        <v>970</v>
      </c>
      <c r="AF41" s="13" t="s">
        <v>1808</v>
      </c>
      <c r="AG41" s="13" t="s">
        <v>970</v>
      </c>
      <c r="AH41" s="13" t="s">
        <v>1808</v>
      </c>
      <c r="AI41" s="13" t="s">
        <v>970</v>
      </c>
      <c r="AJ41" s="13" t="s">
        <v>970</v>
      </c>
      <c r="AK41" s="13" t="s">
        <v>970</v>
      </c>
      <c r="AL41" s="13" t="s">
        <v>2614</v>
      </c>
      <c r="AM41" s="13" t="s">
        <v>970</v>
      </c>
      <c r="AN41" s="13" t="s">
        <v>2614</v>
      </c>
      <c r="AO41" s="13" t="s">
        <v>970</v>
      </c>
      <c r="AP41" s="13" t="s">
        <v>1152</v>
      </c>
      <c r="AQ41" s="13" t="s">
        <v>970</v>
      </c>
      <c r="AR41" s="13" t="s">
        <v>1152</v>
      </c>
      <c r="AS41" s="13" t="s">
        <v>970</v>
      </c>
      <c r="AT41" s="13" t="s">
        <v>1152</v>
      </c>
      <c r="AU41" s="13" t="s">
        <v>970</v>
      </c>
      <c r="AV41" s="13" t="s">
        <v>1152</v>
      </c>
      <c r="AW41" s="13" t="s">
        <v>970</v>
      </c>
      <c r="AX41" s="13" t="s">
        <v>1152</v>
      </c>
      <c r="AY41" s="1" t="s">
        <v>970</v>
      </c>
      <c r="AZ41" s="13" t="s">
        <v>936</v>
      </c>
      <c r="BA41" s="1" t="s">
        <v>970</v>
      </c>
      <c r="BB41" s="13" t="s">
        <v>936</v>
      </c>
      <c r="BC41" s="1" t="s">
        <v>970</v>
      </c>
      <c r="BD41" s="13" t="s">
        <v>936</v>
      </c>
      <c r="BE41" s="1" t="s">
        <v>970</v>
      </c>
      <c r="BF41" s="29" t="s">
        <v>780</v>
      </c>
      <c r="BG41" s="85">
        <v>43307</v>
      </c>
      <c r="BH41" s="29" t="s">
        <v>4384</v>
      </c>
      <c r="BI41" s="89"/>
      <c r="BJ41" s="53"/>
      <c r="BK41" s="53"/>
      <c r="BL41" s="53"/>
      <c r="BM41" s="53"/>
      <c r="BN41" s="39" t="s">
        <v>955</v>
      </c>
      <c r="BO41" s="89"/>
      <c r="BP41" s="89"/>
      <c r="BR41" s="57"/>
      <c r="BS41" s="57"/>
      <c r="BT41" s="57"/>
      <c r="BU41" s="57"/>
    </row>
    <row r="42" spans="1:73" s="54" customFormat="1" ht="90" hidden="1" customHeight="1">
      <c r="A42" s="91" t="s">
        <v>1745</v>
      </c>
      <c r="B42" s="64" t="s">
        <v>6290</v>
      </c>
      <c r="C42" s="77">
        <v>42661</v>
      </c>
      <c r="D42" s="77"/>
      <c r="E42" s="91" t="s">
        <v>1019</v>
      </c>
      <c r="F42" s="57" t="s">
        <v>6291</v>
      </c>
      <c r="G42" s="1" t="s">
        <v>8513</v>
      </c>
      <c r="H42" s="1" t="s">
        <v>173</v>
      </c>
      <c r="I42" s="1" t="s">
        <v>174</v>
      </c>
      <c r="J42" s="13" t="s">
        <v>34</v>
      </c>
      <c r="K42" s="89">
        <v>1</v>
      </c>
      <c r="L42" s="360">
        <v>42977</v>
      </c>
      <c r="M42" s="360">
        <v>43100</v>
      </c>
      <c r="N42" s="34">
        <f t="shared" si="1"/>
        <v>18</v>
      </c>
      <c r="O42" s="121">
        <v>1</v>
      </c>
      <c r="P42" s="57" t="s">
        <v>48</v>
      </c>
      <c r="Q42" s="57"/>
      <c r="R42" s="1" t="s">
        <v>979</v>
      </c>
      <c r="S42" s="120">
        <f t="shared" si="0"/>
        <v>384</v>
      </c>
      <c r="T42" s="57" t="s">
        <v>936</v>
      </c>
      <c r="U42" s="57" t="s">
        <v>936</v>
      </c>
      <c r="V42" s="57" t="s">
        <v>6255</v>
      </c>
      <c r="W42" s="1" t="s">
        <v>979</v>
      </c>
      <c r="X42" s="13" t="s">
        <v>967</v>
      </c>
      <c r="Y42" s="13" t="s">
        <v>967</v>
      </c>
      <c r="Z42" s="13" t="s">
        <v>967</v>
      </c>
      <c r="AA42" s="13" t="s">
        <v>967</v>
      </c>
      <c r="AB42" s="13" t="s">
        <v>967</v>
      </c>
      <c r="AC42" s="13" t="s">
        <v>967</v>
      </c>
      <c r="AD42" s="13" t="s">
        <v>967</v>
      </c>
      <c r="AE42" s="13" t="s">
        <v>967</v>
      </c>
      <c r="AF42" s="13" t="s">
        <v>1812</v>
      </c>
      <c r="AG42" s="13" t="s">
        <v>967</v>
      </c>
      <c r="AH42" s="13" t="s">
        <v>1812</v>
      </c>
      <c r="AI42" s="13" t="s">
        <v>967</v>
      </c>
      <c r="AJ42" s="13" t="s">
        <v>967</v>
      </c>
      <c r="AK42" s="13" t="s">
        <v>967</v>
      </c>
      <c r="AL42" s="13" t="s">
        <v>2614</v>
      </c>
      <c r="AM42" s="13" t="s">
        <v>967</v>
      </c>
      <c r="AN42" s="13" t="s">
        <v>2614</v>
      </c>
      <c r="AO42" s="13" t="s">
        <v>967</v>
      </c>
      <c r="AP42" s="13" t="s">
        <v>1152</v>
      </c>
      <c r="AQ42" s="13" t="s">
        <v>967</v>
      </c>
      <c r="AR42" s="13" t="s">
        <v>1152</v>
      </c>
      <c r="AS42" s="13" t="s">
        <v>967</v>
      </c>
      <c r="AT42" s="13" t="s">
        <v>1152</v>
      </c>
      <c r="AU42" s="13" t="s">
        <v>967</v>
      </c>
      <c r="AV42" s="13" t="s">
        <v>1152</v>
      </c>
      <c r="AW42" s="13" t="s">
        <v>967</v>
      </c>
      <c r="AX42" s="13" t="s">
        <v>1152</v>
      </c>
      <c r="AY42" s="1" t="s">
        <v>967</v>
      </c>
      <c r="AZ42" s="13" t="s">
        <v>936</v>
      </c>
      <c r="BA42" s="1" t="s">
        <v>967</v>
      </c>
      <c r="BB42" s="13" t="s">
        <v>936</v>
      </c>
      <c r="BC42" s="1" t="s">
        <v>967</v>
      </c>
      <c r="BD42" s="13" t="s">
        <v>936</v>
      </c>
      <c r="BE42" s="1" t="s">
        <v>967</v>
      </c>
      <c r="BF42" s="29" t="s">
        <v>780</v>
      </c>
      <c r="BG42" s="85">
        <v>43122</v>
      </c>
      <c r="BH42" s="29" t="s">
        <v>4384</v>
      </c>
      <c r="BI42" s="89"/>
      <c r="BJ42" s="53"/>
      <c r="BK42" s="53"/>
      <c r="BL42" s="53"/>
      <c r="BM42" s="53"/>
      <c r="BN42" s="39" t="s">
        <v>955</v>
      </c>
      <c r="BO42" s="89"/>
      <c r="BP42" s="89"/>
      <c r="BR42" s="57"/>
      <c r="BS42" s="57"/>
      <c r="BT42" s="57"/>
      <c r="BU42" s="57"/>
    </row>
    <row r="43" spans="1:73" s="54" customFormat="1" ht="90" hidden="1" customHeight="1">
      <c r="A43" s="91" t="s">
        <v>1746</v>
      </c>
      <c r="B43" s="64" t="s">
        <v>6290</v>
      </c>
      <c r="C43" s="77">
        <v>42661</v>
      </c>
      <c r="D43" s="77"/>
      <c r="E43" s="91" t="s">
        <v>1107</v>
      </c>
      <c r="F43" s="57" t="s">
        <v>6292</v>
      </c>
      <c r="G43" s="1" t="s">
        <v>8513</v>
      </c>
      <c r="H43" s="1" t="s">
        <v>174</v>
      </c>
      <c r="I43" s="1" t="s">
        <v>174</v>
      </c>
      <c r="J43" s="13" t="s">
        <v>34</v>
      </c>
      <c r="K43" s="89">
        <v>1</v>
      </c>
      <c r="L43" s="360">
        <v>42977</v>
      </c>
      <c r="M43" s="360">
        <v>43100</v>
      </c>
      <c r="N43" s="34">
        <f t="shared" si="1"/>
        <v>18</v>
      </c>
      <c r="O43" s="121">
        <v>1</v>
      </c>
      <c r="P43" s="57" t="s">
        <v>48</v>
      </c>
      <c r="Q43" s="57"/>
      <c r="R43" s="57" t="s">
        <v>979</v>
      </c>
      <c r="S43" s="120">
        <f t="shared" si="0"/>
        <v>384</v>
      </c>
      <c r="T43" s="57" t="s">
        <v>936</v>
      </c>
      <c r="U43" s="57" t="s">
        <v>936</v>
      </c>
      <c r="V43" s="57" t="s">
        <v>6255</v>
      </c>
      <c r="W43" s="57" t="s">
        <v>979</v>
      </c>
      <c r="X43" s="13" t="s">
        <v>967</v>
      </c>
      <c r="Y43" s="13" t="s">
        <v>967</v>
      </c>
      <c r="Z43" s="13" t="s">
        <v>967</v>
      </c>
      <c r="AA43" s="13" t="s">
        <v>967</v>
      </c>
      <c r="AB43" s="13" t="s">
        <v>967</v>
      </c>
      <c r="AC43" s="13" t="s">
        <v>967</v>
      </c>
      <c r="AD43" s="13" t="s">
        <v>967</v>
      </c>
      <c r="AE43" s="13" t="s">
        <v>967</v>
      </c>
      <c r="AF43" s="13" t="s">
        <v>1812</v>
      </c>
      <c r="AG43" s="13" t="s">
        <v>967</v>
      </c>
      <c r="AH43" s="13" t="s">
        <v>1812</v>
      </c>
      <c r="AI43" s="13" t="s">
        <v>967</v>
      </c>
      <c r="AJ43" s="13" t="s">
        <v>967</v>
      </c>
      <c r="AK43" s="13" t="s">
        <v>967</v>
      </c>
      <c r="AL43" s="13" t="s">
        <v>2614</v>
      </c>
      <c r="AM43" s="13" t="s">
        <v>967</v>
      </c>
      <c r="AN43" s="13" t="s">
        <v>2614</v>
      </c>
      <c r="AO43" s="13" t="s">
        <v>967</v>
      </c>
      <c r="AP43" s="13" t="s">
        <v>1152</v>
      </c>
      <c r="AQ43" s="13" t="s">
        <v>967</v>
      </c>
      <c r="AR43" s="13" t="s">
        <v>1152</v>
      </c>
      <c r="AS43" s="13" t="s">
        <v>967</v>
      </c>
      <c r="AT43" s="13" t="s">
        <v>1152</v>
      </c>
      <c r="AU43" s="13" t="s">
        <v>967</v>
      </c>
      <c r="AV43" s="13" t="s">
        <v>1152</v>
      </c>
      <c r="AW43" s="13" t="s">
        <v>967</v>
      </c>
      <c r="AX43" s="13" t="s">
        <v>1152</v>
      </c>
      <c r="AY43" s="1" t="s">
        <v>967</v>
      </c>
      <c r="AZ43" s="13" t="s">
        <v>936</v>
      </c>
      <c r="BA43" s="1" t="s">
        <v>967</v>
      </c>
      <c r="BB43" s="13" t="s">
        <v>936</v>
      </c>
      <c r="BC43" s="1" t="s">
        <v>967</v>
      </c>
      <c r="BD43" s="13" t="s">
        <v>936</v>
      </c>
      <c r="BE43" s="1" t="s">
        <v>967</v>
      </c>
      <c r="BF43" s="29" t="s">
        <v>780</v>
      </c>
      <c r="BG43" s="85">
        <v>43122</v>
      </c>
      <c r="BH43" s="29" t="s">
        <v>4384</v>
      </c>
      <c r="BI43" s="89"/>
      <c r="BJ43" s="53"/>
      <c r="BK43" s="53"/>
      <c r="BL43" s="53"/>
      <c r="BM43" s="53"/>
      <c r="BN43" s="39" t="s">
        <v>955</v>
      </c>
      <c r="BO43" s="89"/>
      <c r="BP43" s="89"/>
      <c r="BR43" s="57"/>
      <c r="BS43" s="57"/>
      <c r="BT43" s="57"/>
      <c r="BU43" s="57"/>
    </row>
    <row r="44" spans="1:73" s="54" customFormat="1" ht="90" hidden="1" customHeight="1">
      <c r="A44" s="91" t="s">
        <v>1747</v>
      </c>
      <c r="B44" s="64" t="s">
        <v>6290</v>
      </c>
      <c r="C44" s="77">
        <v>42661</v>
      </c>
      <c r="D44" s="77"/>
      <c r="E44" s="91" t="s">
        <v>1020</v>
      </c>
      <c r="F44" s="57" t="s">
        <v>6293</v>
      </c>
      <c r="G44" s="1" t="s">
        <v>175</v>
      </c>
      <c r="H44" s="1" t="s">
        <v>8514</v>
      </c>
      <c r="I44" s="1" t="s">
        <v>176</v>
      </c>
      <c r="J44" s="13" t="s">
        <v>177</v>
      </c>
      <c r="K44" s="89">
        <v>1</v>
      </c>
      <c r="L44" s="360">
        <v>40693</v>
      </c>
      <c r="M44" s="360">
        <v>42369</v>
      </c>
      <c r="N44" s="34">
        <f t="shared" si="1"/>
        <v>32</v>
      </c>
      <c r="O44" s="90">
        <v>1</v>
      </c>
      <c r="P44" s="57" t="s">
        <v>48</v>
      </c>
      <c r="Q44" s="57"/>
      <c r="R44" s="57" t="s">
        <v>1165</v>
      </c>
      <c r="S44" s="120">
        <f t="shared" si="0"/>
        <v>384</v>
      </c>
      <c r="T44" s="57" t="s">
        <v>936</v>
      </c>
      <c r="U44" s="57" t="s">
        <v>936</v>
      </c>
      <c r="V44" s="57" t="s">
        <v>6255</v>
      </c>
      <c r="W44" s="57" t="s">
        <v>8515</v>
      </c>
      <c r="X44" s="13" t="s">
        <v>967</v>
      </c>
      <c r="Y44" s="13" t="s">
        <v>967</v>
      </c>
      <c r="Z44" s="13" t="s">
        <v>967</v>
      </c>
      <c r="AA44" s="13" t="s">
        <v>967</v>
      </c>
      <c r="AB44" s="13" t="s">
        <v>967</v>
      </c>
      <c r="AC44" s="13" t="s">
        <v>967</v>
      </c>
      <c r="AD44" s="13" t="s">
        <v>967</v>
      </c>
      <c r="AE44" s="13" t="s">
        <v>967</v>
      </c>
      <c r="AF44" s="13" t="s">
        <v>1812</v>
      </c>
      <c r="AG44" s="13" t="s">
        <v>967</v>
      </c>
      <c r="AH44" s="13" t="s">
        <v>1812</v>
      </c>
      <c r="AI44" s="13" t="s">
        <v>967</v>
      </c>
      <c r="AJ44" s="13" t="s">
        <v>967</v>
      </c>
      <c r="AK44" s="13" t="s">
        <v>967</v>
      </c>
      <c r="AL44" s="13" t="s">
        <v>2614</v>
      </c>
      <c r="AM44" s="13" t="s">
        <v>967</v>
      </c>
      <c r="AN44" s="13" t="s">
        <v>2614</v>
      </c>
      <c r="AO44" s="13" t="s">
        <v>967</v>
      </c>
      <c r="AP44" s="13" t="s">
        <v>1152</v>
      </c>
      <c r="AQ44" s="13" t="s">
        <v>967</v>
      </c>
      <c r="AR44" s="13" t="s">
        <v>1152</v>
      </c>
      <c r="AS44" s="13" t="s">
        <v>967</v>
      </c>
      <c r="AT44" s="13" t="s">
        <v>1152</v>
      </c>
      <c r="AU44" s="13" t="s">
        <v>967</v>
      </c>
      <c r="AV44" s="13" t="s">
        <v>1152</v>
      </c>
      <c r="AW44" s="13" t="s">
        <v>967</v>
      </c>
      <c r="AX44" s="13" t="s">
        <v>1152</v>
      </c>
      <c r="AY44" s="1" t="s">
        <v>967</v>
      </c>
      <c r="AZ44" s="13" t="s">
        <v>936</v>
      </c>
      <c r="BA44" s="1" t="s">
        <v>967</v>
      </c>
      <c r="BB44" s="13" t="s">
        <v>936</v>
      </c>
      <c r="BC44" s="1" t="s">
        <v>967</v>
      </c>
      <c r="BD44" s="13" t="s">
        <v>936</v>
      </c>
      <c r="BE44" s="1" t="s">
        <v>967</v>
      </c>
      <c r="BF44" s="29" t="s">
        <v>780</v>
      </c>
      <c r="BG44" s="85">
        <v>43122</v>
      </c>
      <c r="BH44" s="29" t="s">
        <v>4384</v>
      </c>
      <c r="BI44" s="89"/>
      <c r="BJ44" s="53"/>
      <c r="BK44" s="53"/>
      <c r="BL44" s="53"/>
      <c r="BM44" s="53"/>
      <c r="BN44" s="39" t="s">
        <v>955</v>
      </c>
      <c r="BO44" s="89"/>
      <c r="BP44" s="89"/>
      <c r="BR44" s="57"/>
      <c r="BS44" s="57"/>
      <c r="BT44" s="57"/>
      <c r="BU44" s="57"/>
    </row>
    <row r="45" spans="1:73" s="54" customFormat="1" ht="90" hidden="1" customHeight="1">
      <c r="A45" s="91" t="s">
        <v>1748</v>
      </c>
      <c r="B45" s="64" t="s">
        <v>6294</v>
      </c>
      <c r="C45" s="77">
        <v>42661</v>
      </c>
      <c r="D45" s="77" t="s">
        <v>4285</v>
      </c>
      <c r="E45" s="91" t="s">
        <v>1019</v>
      </c>
      <c r="F45" s="1" t="s">
        <v>8516</v>
      </c>
      <c r="G45" s="1" t="s">
        <v>9115</v>
      </c>
      <c r="H45" s="1" t="s">
        <v>8517</v>
      </c>
      <c r="I45" s="1" t="s">
        <v>178</v>
      </c>
      <c r="J45" s="13" t="s">
        <v>179</v>
      </c>
      <c r="K45" s="89">
        <v>1</v>
      </c>
      <c r="L45" s="360">
        <v>41640</v>
      </c>
      <c r="M45" s="360">
        <v>41820</v>
      </c>
      <c r="N45" s="34">
        <f t="shared" si="1"/>
        <v>26</v>
      </c>
      <c r="O45" s="121">
        <v>1</v>
      </c>
      <c r="P45" s="57" t="s">
        <v>48</v>
      </c>
      <c r="Q45" s="57"/>
      <c r="R45" s="57" t="s">
        <v>6295</v>
      </c>
      <c r="S45" s="120">
        <f t="shared" si="0"/>
        <v>242</v>
      </c>
      <c r="T45" s="57" t="s">
        <v>936</v>
      </c>
      <c r="U45" s="57" t="s">
        <v>936</v>
      </c>
      <c r="V45" s="1" t="s">
        <v>6296</v>
      </c>
      <c r="W45" s="57" t="s">
        <v>967</v>
      </c>
      <c r="X45" s="57" t="s">
        <v>967</v>
      </c>
      <c r="Y45" s="13" t="s">
        <v>967</v>
      </c>
      <c r="Z45" s="13" t="s">
        <v>967</v>
      </c>
      <c r="AA45" s="13" t="s">
        <v>967</v>
      </c>
      <c r="AB45" s="13" t="s">
        <v>967</v>
      </c>
      <c r="AC45" s="13" t="s">
        <v>967</v>
      </c>
      <c r="AD45" s="13" t="s">
        <v>967</v>
      </c>
      <c r="AE45" s="13" t="s">
        <v>967</v>
      </c>
      <c r="AF45" s="13" t="s">
        <v>1812</v>
      </c>
      <c r="AG45" s="13" t="s">
        <v>967</v>
      </c>
      <c r="AH45" s="13" t="s">
        <v>1812</v>
      </c>
      <c r="AI45" s="13" t="s">
        <v>967</v>
      </c>
      <c r="AJ45" s="13" t="s">
        <v>967</v>
      </c>
      <c r="AK45" s="13" t="s">
        <v>967</v>
      </c>
      <c r="AL45" s="13" t="s">
        <v>2614</v>
      </c>
      <c r="AM45" s="13" t="s">
        <v>967</v>
      </c>
      <c r="AN45" s="13" t="s">
        <v>2614</v>
      </c>
      <c r="AO45" s="13" t="s">
        <v>967</v>
      </c>
      <c r="AP45" s="13" t="s">
        <v>1152</v>
      </c>
      <c r="AQ45" s="13" t="s">
        <v>967</v>
      </c>
      <c r="AR45" s="13" t="s">
        <v>1152</v>
      </c>
      <c r="AS45" s="13" t="s">
        <v>967</v>
      </c>
      <c r="AT45" s="13" t="s">
        <v>1152</v>
      </c>
      <c r="AU45" s="13" t="s">
        <v>967</v>
      </c>
      <c r="AV45" s="13" t="s">
        <v>1152</v>
      </c>
      <c r="AW45" s="13" t="s">
        <v>967</v>
      </c>
      <c r="AX45" s="13" t="s">
        <v>1152</v>
      </c>
      <c r="AY45" s="1" t="s">
        <v>967</v>
      </c>
      <c r="AZ45" s="13" t="s">
        <v>936</v>
      </c>
      <c r="BA45" s="1" t="s">
        <v>967</v>
      </c>
      <c r="BB45" s="13" t="s">
        <v>936</v>
      </c>
      <c r="BC45" s="1" t="s">
        <v>967</v>
      </c>
      <c r="BD45" s="13" t="s">
        <v>936</v>
      </c>
      <c r="BE45" s="1" t="s">
        <v>967</v>
      </c>
      <c r="BF45" s="29" t="s">
        <v>780</v>
      </c>
      <c r="BG45" s="85">
        <v>43122</v>
      </c>
      <c r="BH45" s="29" t="s">
        <v>4384</v>
      </c>
      <c r="BI45" s="89"/>
      <c r="BJ45" s="53"/>
      <c r="BK45" s="53"/>
      <c r="BL45" s="53"/>
      <c r="BM45" s="53"/>
      <c r="BN45" s="39" t="s">
        <v>955</v>
      </c>
      <c r="BO45" s="89"/>
      <c r="BP45" s="89"/>
      <c r="BR45" s="57"/>
      <c r="BS45" s="57"/>
      <c r="BT45" s="57"/>
      <c r="BU45" s="57"/>
    </row>
    <row r="46" spans="1:73" s="54" customFormat="1" ht="90" hidden="1" customHeight="1">
      <c r="A46" s="91" t="s">
        <v>1749</v>
      </c>
      <c r="B46" s="64" t="s">
        <v>6294</v>
      </c>
      <c r="C46" s="77">
        <v>42661</v>
      </c>
      <c r="D46" s="77" t="s">
        <v>4285</v>
      </c>
      <c r="E46" s="91" t="s">
        <v>1107</v>
      </c>
      <c r="F46" s="57" t="s">
        <v>6297</v>
      </c>
      <c r="G46" s="1" t="s">
        <v>180</v>
      </c>
      <c r="H46" s="1" t="s">
        <v>181</v>
      </c>
      <c r="I46" s="1" t="s">
        <v>182</v>
      </c>
      <c r="J46" s="13" t="s">
        <v>183</v>
      </c>
      <c r="K46" s="89">
        <v>10</v>
      </c>
      <c r="L46" s="360">
        <v>42736</v>
      </c>
      <c r="M46" s="360">
        <v>43281</v>
      </c>
      <c r="N46" s="34">
        <f t="shared" si="1"/>
        <v>26</v>
      </c>
      <c r="O46" s="121">
        <v>10</v>
      </c>
      <c r="P46" s="57" t="s">
        <v>48</v>
      </c>
      <c r="Q46" s="57"/>
      <c r="R46" s="57" t="s">
        <v>1166</v>
      </c>
      <c r="S46" s="120">
        <f t="shared" si="0"/>
        <v>338</v>
      </c>
      <c r="T46" s="57" t="s">
        <v>936</v>
      </c>
      <c r="U46" s="57" t="s">
        <v>936</v>
      </c>
      <c r="V46" s="57" t="s">
        <v>6255</v>
      </c>
      <c r="W46" s="13" t="s">
        <v>974</v>
      </c>
      <c r="X46" s="57" t="s">
        <v>1166</v>
      </c>
      <c r="Y46" s="13" t="s">
        <v>970</v>
      </c>
      <c r="Z46" s="13" t="s">
        <v>970</v>
      </c>
      <c r="AA46" s="13" t="s">
        <v>970</v>
      </c>
      <c r="AB46" s="13" t="s">
        <v>970</v>
      </c>
      <c r="AC46" s="13" t="s">
        <v>970</v>
      </c>
      <c r="AD46" s="13" t="s">
        <v>970</v>
      </c>
      <c r="AE46" s="13" t="s">
        <v>970</v>
      </c>
      <c r="AF46" s="13" t="s">
        <v>1808</v>
      </c>
      <c r="AG46" s="13" t="s">
        <v>970</v>
      </c>
      <c r="AH46" s="13" t="s">
        <v>1808</v>
      </c>
      <c r="AI46" s="13" t="s">
        <v>970</v>
      </c>
      <c r="AJ46" s="13" t="s">
        <v>970</v>
      </c>
      <c r="AK46" s="13" t="s">
        <v>970</v>
      </c>
      <c r="AL46" s="13" t="s">
        <v>2614</v>
      </c>
      <c r="AM46" s="13" t="s">
        <v>970</v>
      </c>
      <c r="AN46" s="13" t="s">
        <v>2614</v>
      </c>
      <c r="AO46" s="13" t="s">
        <v>970</v>
      </c>
      <c r="AP46" s="13" t="s">
        <v>1152</v>
      </c>
      <c r="AQ46" s="13" t="s">
        <v>970</v>
      </c>
      <c r="AR46" s="13" t="s">
        <v>1152</v>
      </c>
      <c r="AS46" s="13" t="s">
        <v>970</v>
      </c>
      <c r="AT46" s="13" t="s">
        <v>1152</v>
      </c>
      <c r="AU46" s="13" t="s">
        <v>970</v>
      </c>
      <c r="AV46" s="13" t="s">
        <v>1152</v>
      </c>
      <c r="AW46" s="13" t="s">
        <v>970</v>
      </c>
      <c r="AX46" s="13" t="s">
        <v>1152</v>
      </c>
      <c r="AY46" s="1" t="s">
        <v>970</v>
      </c>
      <c r="AZ46" s="13" t="s">
        <v>936</v>
      </c>
      <c r="BA46" s="1" t="s">
        <v>970</v>
      </c>
      <c r="BB46" s="13" t="s">
        <v>936</v>
      </c>
      <c r="BC46" s="1" t="s">
        <v>970</v>
      </c>
      <c r="BD46" s="13" t="s">
        <v>936</v>
      </c>
      <c r="BE46" s="1" t="s">
        <v>970</v>
      </c>
      <c r="BF46" s="29" t="s">
        <v>780</v>
      </c>
      <c r="BG46" s="85">
        <v>43307</v>
      </c>
      <c r="BH46" s="29" t="s">
        <v>4384</v>
      </c>
      <c r="BI46" s="89"/>
      <c r="BJ46" s="53"/>
      <c r="BK46" s="53"/>
      <c r="BL46" s="53"/>
      <c r="BM46" s="53"/>
      <c r="BN46" s="39" t="s">
        <v>955</v>
      </c>
      <c r="BO46" s="89"/>
      <c r="BP46" s="89"/>
      <c r="BR46" s="4" t="s">
        <v>5183</v>
      </c>
      <c r="BS46" s="57"/>
      <c r="BT46" s="57"/>
      <c r="BU46" s="57"/>
    </row>
    <row r="47" spans="1:73" s="54" customFormat="1" ht="90" hidden="1" customHeight="1">
      <c r="A47" s="91" t="s">
        <v>1750</v>
      </c>
      <c r="B47" s="64" t="s">
        <v>6294</v>
      </c>
      <c r="C47" s="77">
        <v>42661</v>
      </c>
      <c r="D47" s="77" t="s">
        <v>4284</v>
      </c>
      <c r="E47" s="91" t="s">
        <v>1020</v>
      </c>
      <c r="F47" s="57" t="s">
        <v>6298</v>
      </c>
      <c r="G47" s="1" t="s">
        <v>8518</v>
      </c>
      <c r="H47" s="1" t="s">
        <v>184</v>
      </c>
      <c r="I47" s="1" t="s">
        <v>184</v>
      </c>
      <c r="J47" s="13" t="s">
        <v>185</v>
      </c>
      <c r="K47" s="89">
        <v>1</v>
      </c>
      <c r="L47" s="360">
        <v>41640</v>
      </c>
      <c r="M47" s="360">
        <v>42003</v>
      </c>
      <c r="N47" s="34">
        <f t="shared" si="1"/>
        <v>52</v>
      </c>
      <c r="O47" s="121">
        <v>1</v>
      </c>
      <c r="P47" s="57" t="s">
        <v>48</v>
      </c>
      <c r="Q47" s="57"/>
      <c r="R47" s="57" t="s">
        <v>1167</v>
      </c>
      <c r="S47" s="120">
        <f t="shared" si="0"/>
        <v>384</v>
      </c>
      <c r="T47" s="57" t="s">
        <v>936</v>
      </c>
      <c r="U47" s="57" t="s">
        <v>936</v>
      </c>
      <c r="V47" s="57" t="s">
        <v>6255</v>
      </c>
      <c r="W47" s="57" t="s">
        <v>1167</v>
      </c>
      <c r="X47" s="57" t="s">
        <v>967</v>
      </c>
      <c r="Y47" s="13" t="s">
        <v>967</v>
      </c>
      <c r="Z47" s="13" t="s">
        <v>967</v>
      </c>
      <c r="AA47" s="13" t="s">
        <v>967</v>
      </c>
      <c r="AB47" s="13" t="s">
        <v>967</v>
      </c>
      <c r="AC47" s="13" t="s">
        <v>967</v>
      </c>
      <c r="AD47" s="13" t="s">
        <v>967</v>
      </c>
      <c r="AE47" s="13" t="s">
        <v>967</v>
      </c>
      <c r="AF47" s="13" t="s">
        <v>1812</v>
      </c>
      <c r="AG47" s="13" t="s">
        <v>967</v>
      </c>
      <c r="AH47" s="13" t="s">
        <v>1812</v>
      </c>
      <c r="AI47" s="13" t="s">
        <v>967</v>
      </c>
      <c r="AJ47" s="13" t="s">
        <v>967</v>
      </c>
      <c r="AK47" s="13" t="s">
        <v>967</v>
      </c>
      <c r="AL47" s="13" t="s">
        <v>2614</v>
      </c>
      <c r="AM47" s="13" t="s">
        <v>967</v>
      </c>
      <c r="AN47" s="13" t="s">
        <v>2614</v>
      </c>
      <c r="AO47" s="13" t="s">
        <v>967</v>
      </c>
      <c r="AP47" s="13" t="s">
        <v>1152</v>
      </c>
      <c r="AQ47" s="13" t="s">
        <v>967</v>
      </c>
      <c r="AR47" s="13" t="s">
        <v>1152</v>
      </c>
      <c r="AS47" s="13" t="s">
        <v>967</v>
      </c>
      <c r="AT47" s="13" t="s">
        <v>1152</v>
      </c>
      <c r="AU47" s="13" t="s">
        <v>967</v>
      </c>
      <c r="AV47" s="13" t="s">
        <v>1152</v>
      </c>
      <c r="AW47" s="13" t="s">
        <v>967</v>
      </c>
      <c r="AX47" s="13" t="s">
        <v>1152</v>
      </c>
      <c r="AY47" s="1" t="s">
        <v>967</v>
      </c>
      <c r="AZ47" s="13" t="s">
        <v>936</v>
      </c>
      <c r="BA47" s="1" t="s">
        <v>967</v>
      </c>
      <c r="BB47" s="13" t="s">
        <v>936</v>
      </c>
      <c r="BC47" s="1" t="s">
        <v>967</v>
      </c>
      <c r="BD47" s="13" t="s">
        <v>936</v>
      </c>
      <c r="BE47" s="1" t="s">
        <v>967</v>
      </c>
      <c r="BF47" s="29" t="s">
        <v>780</v>
      </c>
      <c r="BG47" s="85">
        <v>43122</v>
      </c>
      <c r="BH47" s="29" t="s">
        <v>4384</v>
      </c>
      <c r="BI47" s="89"/>
      <c r="BJ47" s="53"/>
      <c r="BK47" s="53"/>
      <c r="BL47" s="53"/>
      <c r="BM47" s="53"/>
      <c r="BN47" s="39" t="s">
        <v>955</v>
      </c>
      <c r="BO47" s="89"/>
      <c r="BP47" s="89"/>
      <c r="BR47" s="57"/>
      <c r="BS47" s="57"/>
      <c r="BT47" s="57"/>
      <c r="BU47" s="57"/>
    </row>
    <row r="48" spans="1:73" s="54" customFormat="1" ht="90" hidden="1" customHeight="1">
      <c r="A48" s="91" t="s">
        <v>1751</v>
      </c>
      <c r="B48" s="64" t="s">
        <v>6294</v>
      </c>
      <c r="C48" s="77">
        <v>42661</v>
      </c>
      <c r="D48" s="77" t="s">
        <v>4285</v>
      </c>
      <c r="E48" s="91" t="s">
        <v>1036</v>
      </c>
      <c r="F48" s="57" t="s">
        <v>8519</v>
      </c>
      <c r="G48" s="1" t="s">
        <v>186</v>
      </c>
      <c r="H48" s="1" t="s">
        <v>187</v>
      </c>
      <c r="I48" s="1" t="s">
        <v>188</v>
      </c>
      <c r="J48" s="13" t="s">
        <v>189</v>
      </c>
      <c r="K48" s="89">
        <v>10</v>
      </c>
      <c r="L48" s="360">
        <v>41640</v>
      </c>
      <c r="M48" s="360">
        <v>42003</v>
      </c>
      <c r="N48" s="34">
        <f t="shared" si="1"/>
        <v>52</v>
      </c>
      <c r="O48" s="121">
        <v>10</v>
      </c>
      <c r="P48" s="57" t="s">
        <v>48</v>
      </c>
      <c r="Q48" s="57"/>
      <c r="R48" s="57" t="s">
        <v>4231</v>
      </c>
      <c r="S48" s="120">
        <f t="shared" si="0"/>
        <v>384</v>
      </c>
      <c r="T48" s="57" t="s">
        <v>936</v>
      </c>
      <c r="U48" s="57" t="s">
        <v>936</v>
      </c>
      <c r="V48" s="57" t="s">
        <v>6255</v>
      </c>
      <c r="W48" s="57" t="s">
        <v>8520</v>
      </c>
      <c r="X48" s="57" t="s">
        <v>967</v>
      </c>
      <c r="Y48" s="13" t="s">
        <v>967</v>
      </c>
      <c r="Z48" s="13" t="s">
        <v>967</v>
      </c>
      <c r="AA48" s="13" t="s">
        <v>967</v>
      </c>
      <c r="AB48" s="13" t="s">
        <v>967</v>
      </c>
      <c r="AC48" s="13" t="s">
        <v>967</v>
      </c>
      <c r="AD48" s="13" t="s">
        <v>967</v>
      </c>
      <c r="AE48" s="13" t="s">
        <v>967</v>
      </c>
      <c r="AF48" s="13" t="s">
        <v>1812</v>
      </c>
      <c r="AG48" s="13" t="s">
        <v>967</v>
      </c>
      <c r="AH48" s="13" t="s">
        <v>1812</v>
      </c>
      <c r="AI48" s="13" t="s">
        <v>967</v>
      </c>
      <c r="AJ48" s="13" t="s">
        <v>967</v>
      </c>
      <c r="AK48" s="13" t="s">
        <v>967</v>
      </c>
      <c r="AL48" s="13" t="s">
        <v>2614</v>
      </c>
      <c r="AM48" s="13" t="s">
        <v>967</v>
      </c>
      <c r="AN48" s="13" t="s">
        <v>2614</v>
      </c>
      <c r="AO48" s="13" t="s">
        <v>967</v>
      </c>
      <c r="AP48" s="13" t="s">
        <v>1152</v>
      </c>
      <c r="AQ48" s="13" t="s">
        <v>967</v>
      </c>
      <c r="AR48" s="13" t="s">
        <v>1152</v>
      </c>
      <c r="AS48" s="13" t="s">
        <v>967</v>
      </c>
      <c r="AT48" s="13" t="s">
        <v>1152</v>
      </c>
      <c r="AU48" s="13" t="s">
        <v>967</v>
      </c>
      <c r="AV48" s="13" t="s">
        <v>1152</v>
      </c>
      <c r="AW48" s="13" t="s">
        <v>967</v>
      </c>
      <c r="AX48" s="13" t="s">
        <v>1152</v>
      </c>
      <c r="AY48" s="1" t="s">
        <v>967</v>
      </c>
      <c r="AZ48" s="13" t="s">
        <v>936</v>
      </c>
      <c r="BA48" s="1" t="s">
        <v>967</v>
      </c>
      <c r="BB48" s="13" t="s">
        <v>936</v>
      </c>
      <c r="BC48" s="1" t="s">
        <v>967</v>
      </c>
      <c r="BD48" s="13" t="s">
        <v>936</v>
      </c>
      <c r="BE48" s="1" t="s">
        <v>967</v>
      </c>
      <c r="BF48" s="29" t="s">
        <v>780</v>
      </c>
      <c r="BG48" s="85">
        <v>43122</v>
      </c>
      <c r="BH48" s="29" t="s">
        <v>4384</v>
      </c>
      <c r="BI48" s="89"/>
      <c r="BJ48" s="53"/>
      <c r="BK48" s="53"/>
      <c r="BL48" s="53"/>
      <c r="BM48" s="53"/>
      <c r="BN48" s="39" t="s">
        <v>955</v>
      </c>
      <c r="BO48" s="89"/>
      <c r="BP48" s="89"/>
      <c r="BR48" s="4" t="s">
        <v>5183</v>
      </c>
      <c r="BS48" s="57"/>
      <c r="BT48" s="57"/>
      <c r="BU48" s="57"/>
    </row>
    <row r="49" spans="1:73" s="54" customFormat="1" ht="90" hidden="1" customHeight="1">
      <c r="A49" s="91" t="s">
        <v>1752</v>
      </c>
      <c r="B49" s="64" t="s">
        <v>6294</v>
      </c>
      <c r="C49" s="77">
        <v>42661</v>
      </c>
      <c r="D49" s="77" t="s">
        <v>4285</v>
      </c>
      <c r="E49" s="91" t="s">
        <v>1026</v>
      </c>
      <c r="F49" s="57" t="s">
        <v>6299</v>
      </c>
      <c r="G49" s="1" t="s">
        <v>190</v>
      </c>
      <c r="H49" s="1" t="s">
        <v>191</v>
      </c>
      <c r="I49" s="1" t="s">
        <v>192</v>
      </c>
      <c r="J49" s="13" t="s">
        <v>8521</v>
      </c>
      <c r="K49" s="89">
        <v>2</v>
      </c>
      <c r="L49" s="360">
        <v>41640</v>
      </c>
      <c r="M49" s="360">
        <v>41820</v>
      </c>
      <c r="N49" s="34">
        <f t="shared" si="1"/>
        <v>26</v>
      </c>
      <c r="O49" s="121">
        <v>2</v>
      </c>
      <c r="P49" s="57" t="s">
        <v>48</v>
      </c>
      <c r="Q49" s="57"/>
      <c r="R49" s="57" t="s">
        <v>975</v>
      </c>
      <c r="S49" s="120">
        <f t="shared" si="0"/>
        <v>264</v>
      </c>
      <c r="T49" s="57" t="s">
        <v>936</v>
      </c>
      <c r="U49" s="57" t="s">
        <v>936</v>
      </c>
      <c r="V49" s="57" t="s">
        <v>6255</v>
      </c>
      <c r="W49" s="57" t="s">
        <v>975</v>
      </c>
      <c r="X49" s="57" t="s">
        <v>967</v>
      </c>
      <c r="Y49" s="13" t="s">
        <v>967</v>
      </c>
      <c r="Z49" s="13" t="s">
        <v>967</v>
      </c>
      <c r="AA49" s="13" t="s">
        <v>967</v>
      </c>
      <c r="AB49" s="13" t="s">
        <v>967</v>
      </c>
      <c r="AC49" s="13" t="s">
        <v>967</v>
      </c>
      <c r="AD49" s="13" t="s">
        <v>967</v>
      </c>
      <c r="AE49" s="13" t="s">
        <v>967</v>
      </c>
      <c r="AF49" s="13" t="s">
        <v>1812</v>
      </c>
      <c r="AG49" s="13" t="s">
        <v>967</v>
      </c>
      <c r="AH49" s="13" t="s">
        <v>1812</v>
      </c>
      <c r="AI49" s="13" t="s">
        <v>967</v>
      </c>
      <c r="AJ49" s="13" t="s">
        <v>967</v>
      </c>
      <c r="AK49" s="13" t="s">
        <v>967</v>
      </c>
      <c r="AL49" s="13" t="s">
        <v>2614</v>
      </c>
      <c r="AM49" s="13" t="s">
        <v>967</v>
      </c>
      <c r="AN49" s="13" t="s">
        <v>2614</v>
      </c>
      <c r="AO49" s="13" t="s">
        <v>967</v>
      </c>
      <c r="AP49" s="13" t="s">
        <v>1152</v>
      </c>
      <c r="AQ49" s="13" t="s">
        <v>967</v>
      </c>
      <c r="AR49" s="13" t="s">
        <v>1152</v>
      </c>
      <c r="AS49" s="13" t="s">
        <v>967</v>
      </c>
      <c r="AT49" s="13" t="s">
        <v>1152</v>
      </c>
      <c r="AU49" s="13" t="s">
        <v>967</v>
      </c>
      <c r="AV49" s="13" t="s">
        <v>1152</v>
      </c>
      <c r="AW49" s="13" t="s">
        <v>967</v>
      </c>
      <c r="AX49" s="13" t="s">
        <v>1152</v>
      </c>
      <c r="AY49" s="1" t="s">
        <v>967</v>
      </c>
      <c r="AZ49" s="13" t="s">
        <v>936</v>
      </c>
      <c r="BA49" s="1" t="s">
        <v>967</v>
      </c>
      <c r="BB49" s="13" t="s">
        <v>936</v>
      </c>
      <c r="BC49" s="1" t="s">
        <v>967</v>
      </c>
      <c r="BD49" s="13" t="s">
        <v>936</v>
      </c>
      <c r="BE49" s="1" t="s">
        <v>967</v>
      </c>
      <c r="BF49" s="29" t="s">
        <v>780</v>
      </c>
      <c r="BG49" s="85">
        <v>43122</v>
      </c>
      <c r="BH49" s="29" t="s">
        <v>4384</v>
      </c>
      <c r="BI49" s="89"/>
      <c r="BJ49" s="53"/>
      <c r="BK49" s="53"/>
      <c r="BL49" s="53"/>
      <c r="BM49" s="53"/>
      <c r="BN49" s="39" t="s">
        <v>955</v>
      </c>
      <c r="BO49" s="89"/>
      <c r="BP49" s="89"/>
      <c r="BR49" s="57"/>
      <c r="BS49" s="57"/>
      <c r="BT49" s="57"/>
      <c r="BU49" s="57"/>
    </row>
    <row r="50" spans="1:73" s="54" customFormat="1" ht="90" hidden="1" customHeight="1">
      <c r="A50" s="91" t="s">
        <v>1753</v>
      </c>
      <c r="B50" s="64" t="s">
        <v>6294</v>
      </c>
      <c r="C50" s="77">
        <v>42661</v>
      </c>
      <c r="D50" s="77" t="s">
        <v>4285</v>
      </c>
      <c r="E50" s="91" t="s">
        <v>1024</v>
      </c>
      <c r="F50" s="57" t="s">
        <v>6300</v>
      </c>
      <c r="G50" s="1" t="s">
        <v>193</v>
      </c>
      <c r="H50" s="1" t="s">
        <v>194</v>
      </c>
      <c r="I50" s="1" t="s">
        <v>195</v>
      </c>
      <c r="J50" s="13" t="s">
        <v>8522</v>
      </c>
      <c r="K50" s="89">
        <v>10</v>
      </c>
      <c r="L50" s="360">
        <v>41640</v>
      </c>
      <c r="M50" s="360">
        <v>42003</v>
      </c>
      <c r="N50" s="34">
        <f t="shared" si="1"/>
        <v>52</v>
      </c>
      <c r="O50" s="121">
        <v>10</v>
      </c>
      <c r="P50" s="57" t="s">
        <v>48</v>
      </c>
      <c r="Q50" s="57"/>
      <c r="R50" s="57" t="s">
        <v>976</v>
      </c>
      <c r="S50" s="120">
        <f t="shared" si="0"/>
        <v>236</v>
      </c>
      <c r="T50" s="57" t="s">
        <v>936</v>
      </c>
      <c r="U50" s="57" t="s">
        <v>936</v>
      </c>
      <c r="V50" s="57" t="s">
        <v>6255</v>
      </c>
      <c r="W50" s="57" t="s">
        <v>976</v>
      </c>
      <c r="X50" s="57" t="s">
        <v>967</v>
      </c>
      <c r="Y50" s="13" t="s">
        <v>967</v>
      </c>
      <c r="Z50" s="13" t="s">
        <v>967</v>
      </c>
      <c r="AA50" s="13" t="s">
        <v>967</v>
      </c>
      <c r="AB50" s="13" t="s">
        <v>967</v>
      </c>
      <c r="AC50" s="13" t="s">
        <v>967</v>
      </c>
      <c r="AD50" s="13" t="s">
        <v>967</v>
      </c>
      <c r="AE50" s="13" t="s">
        <v>967</v>
      </c>
      <c r="AF50" s="13" t="s">
        <v>1812</v>
      </c>
      <c r="AG50" s="13" t="s">
        <v>967</v>
      </c>
      <c r="AH50" s="13" t="s">
        <v>1812</v>
      </c>
      <c r="AI50" s="13" t="s">
        <v>967</v>
      </c>
      <c r="AJ50" s="13" t="s">
        <v>967</v>
      </c>
      <c r="AK50" s="13" t="s">
        <v>967</v>
      </c>
      <c r="AL50" s="13" t="s">
        <v>2614</v>
      </c>
      <c r="AM50" s="13" t="s">
        <v>967</v>
      </c>
      <c r="AN50" s="13" t="s">
        <v>2614</v>
      </c>
      <c r="AO50" s="13" t="s">
        <v>967</v>
      </c>
      <c r="AP50" s="13" t="s">
        <v>1152</v>
      </c>
      <c r="AQ50" s="13" t="s">
        <v>967</v>
      </c>
      <c r="AR50" s="13" t="s">
        <v>1152</v>
      </c>
      <c r="AS50" s="13" t="s">
        <v>967</v>
      </c>
      <c r="AT50" s="13" t="s">
        <v>1152</v>
      </c>
      <c r="AU50" s="13" t="s">
        <v>967</v>
      </c>
      <c r="AV50" s="13" t="s">
        <v>1152</v>
      </c>
      <c r="AW50" s="13" t="s">
        <v>967</v>
      </c>
      <c r="AX50" s="13" t="s">
        <v>1152</v>
      </c>
      <c r="AY50" s="1" t="s">
        <v>967</v>
      </c>
      <c r="AZ50" s="13" t="s">
        <v>936</v>
      </c>
      <c r="BA50" s="1" t="s">
        <v>967</v>
      </c>
      <c r="BB50" s="13" t="s">
        <v>936</v>
      </c>
      <c r="BC50" s="1" t="s">
        <v>967</v>
      </c>
      <c r="BD50" s="13" t="s">
        <v>936</v>
      </c>
      <c r="BE50" s="1" t="s">
        <v>967</v>
      </c>
      <c r="BF50" s="29" t="s">
        <v>780</v>
      </c>
      <c r="BG50" s="85">
        <v>43122</v>
      </c>
      <c r="BH50" s="29" t="s">
        <v>4384</v>
      </c>
      <c r="BI50" s="89"/>
      <c r="BJ50" s="53"/>
      <c r="BK50" s="53"/>
      <c r="BL50" s="53"/>
      <c r="BM50" s="53"/>
      <c r="BN50" s="39" t="s">
        <v>955</v>
      </c>
      <c r="BO50" s="89"/>
      <c r="BP50" s="89"/>
      <c r="BR50" s="57"/>
      <c r="BS50" s="57"/>
      <c r="BT50" s="57"/>
      <c r="BU50" s="57"/>
    </row>
    <row r="51" spans="1:73" s="54" customFormat="1" ht="90" hidden="1" customHeight="1">
      <c r="A51" s="91" t="s">
        <v>1754</v>
      </c>
      <c r="B51" s="64" t="s">
        <v>6294</v>
      </c>
      <c r="C51" s="77">
        <v>42661</v>
      </c>
      <c r="D51" s="77" t="s">
        <v>4284</v>
      </c>
      <c r="E51" s="91" t="s">
        <v>1113</v>
      </c>
      <c r="F51" s="57" t="s">
        <v>8523</v>
      </c>
      <c r="G51" s="1" t="s">
        <v>17</v>
      </c>
      <c r="H51" s="1" t="s">
        <v>46</v>
      </c>
      <c r="I51" s="1" t="s">
        <v>47</v>
      </c>
      <c r="J51" s="13" t="s">
        <v>20</v>
      </c>
      <c r="K51" s="89">
        <v>3</v>
      </c>
      <c r="L51" s="360">
        <v>42795</v>
      </c>
      <c r="M51" s="360">
        <v>43100</v>
      </c>
      <c r="N51" s="34">
        <f t="shared" si="1"/>
        <v>44</v>
      </c>
      <c r="O51" s="121">
        <v>3</v>
      </c>
      <c r="P51" s="57" t="s">
        <v>48</v>
      </c>
      <c r="Q51" s="57"/>
      <c r="R51" s="57" t="s">
        <v>977</v>
      </c>
      <c r="S51" s="120">
        <f t="shared" si="0"/>
        <v>229</v>
      </c>
      <c r="T51" s="57" t="s">
        <v>936</v>
      </c>
      <c r="U51" s="57" t="s">
        <v>936</v>
      </c>
      <c r="V51" s="57" t="s">
        <v>6255</v>
      </c>
      <c r="W51" s="57" t="s">
        <v>977</v>
      </c>
      <c r="X51" s="57" t="s">
        <v>967</v>
      </c>
      <c r="Y51" s="13" t="s">
        <v>967</v>
      </c>
      <c r="Z51" s="13" t="s">
        <v>967</v>
      </c>
      <c r="AA51" s="13" t="s">
        <v>967</v>
      </c>
      <c r="AB51" s="13" t="s">
        <v>967</v>
      </c>
      <c r="AC51" s="13" t="s">
        <v>967</v>
      </c>
      <c r="AD51" s="13" t="s">
        <v>967</v>
      </c>
      <c r="AE51" s="13" t="s">
        <v>967</v>
      </c>
      <c r="AF51" s="13" t="s">
        <v>1812</v>
      </c>
      <c r="AG51" s="13" t="s">
        <v>967</v>
      </c>
      <c r="AH51" s="13" t="s">
        <v>1812</v>
      </c>
      <c r="AI51" s="13" t="s">
        <v>967</v>
      </c>
      <c r="AJ51" s="13" t="s">
        <v>967</v>
      </c>
      <c r="AK51" s="13" t="s">
        <v>967</v>
      </c>
      <c r="AL51" s="13" t="s">
        <v>2614</v>
      </c>
      <c r="AM51" s="13" t="s">
        <v>967</v>
      </c>
      <c r="AN51" s="13" t="s">
        <v>2614</v>
      </c>
      <c r="AO51" s="13" t="s">
        <v>967</v>
      </c>
      <c r="AP51" s="13" t="s">
        <v>1152</v>
      </c>
      <c r="AQ51" s="13" t="s">
        <v>967</v>
      </c>
      <c r="AR51" s="13" t="s">
        <v>1152</v>
      </c>
      <c r="AS51" s="13" t="s">
        <v>967</v>
      </c>
      <c r="AT51" s="13" t="s">
        <v>1152</v>
      </c>
      <c r="AU51" s="13" t="s">
        <v>967</v>
      </c>
      <c r="AV51" s="13" t="s">
        <v>1152</v>
      </c>
      <c r="AW51" s="13" t="s">
        <v>967</v>
      </c>
      <c r="AX51" s="13" t="s">
        <v>1152</v>
      </c>
      <c r="AY51" s="1" t="s">
        <v>967</v>
      </c>
      <c r="AZ51" s="13" t="s">
        <v>936</v>
      </c>
      <c r="BA51" s="1" t="s">
        <v>967</v>
      </c>
      <c r="BB51" s="13" t="s">
        <v>936</v>
      </c>
      <c r="BC51" s="1" t="s">
        <v>967</v>
      </c>
      <c r="BD51" s="13" t="s">
        <v>936</v>
      </c>
      <c r="BE51" s="1" t="s">
        <v>967</v>
      </c>
      <c r="BF51" s="29" t="s">
        <v>780</v>
      </c>
      <c r="BG51" s="85">
        <v>43122</v>
      </c>
      <c r="BH51" s="29" t="s">
        <v>4384</v>
      </c>
      <c r="BI51" s="89"/>
      <c r="BJ51" s="53"/>
      <c r="BK51" s="53"/>
      <c r="BL51" s="53"/>
      <c r="BM51" s="53"/>
      <c r="BN51" s="39" t="s">
        <v>955</v>
      </c>
      <c r="BO51" s="89"/>
      <c r="BP51" s="89"/>
      <c r="BR51" s="57"/>
      <c r="BS51" s="57"/>
      <c r="BT51" s="57"/>
      <c r="BU51" s="57"/>
    </row>
    <row r="52" spans="1:73" s="54" customFormat="1" ht="90" hidden="1" customHeight="1">
      <c r="A52" s="91" t="s">
        <v>1755</v>
      </c>
      <c r="B52" s="64" t="s">
        <v>6294</v>
      </c>
      <c r="C52" s="77">
        <v>42661</v>
      </c>
      <c r="D52" s="77" t="s">
        <v>4284</v>
      </c>
      <c r="E52" s="91" t="s">
        <v>1025</v>
      </c>
      <c r="F52" s="57" t="s">
        <v>8524</v>
      </c>
      <c r="G52" s="1" t="s">
        <v>8525</v>
      </c>
      <c r="H52" s="1" t="s">
        <v>222</v>
      </c>
      <c r="I52" s="1" t="s">
        <v>223</v>
      </c>
      <c r="J52" s="13" t="s">
        <v>224</v>
      </c>
      <c r="K52" s="89">
        <v>1</v>
      </c>
      <c r="L52" s="360">
        <v>41640</v>
      </c>
      <c r="M52" s="360">
        <v>41759</v>
      </c>
      <c r="N52" s="34">
        <f t="shared" si="1"/>
        <v>17</v>
      </c>
      <c r="O52" s="121">
        <v>1</v>
      </c>
      <c r="P52" s="57" t="s">
        <v>48</v>
      </c>
      <c r="Q52" s="57"/>
      <c r="R52" s="57" t="s">
        <v>978</v>
      </c>
      <c r="S52" s="120">
        <f t="shared" si="0"/>
        <v>263</v>
      </c>
      <c r="T52" s="57" t="s">
        <v>936</v>
      </c>
      <c r="U52" s="57" t="s">
        <v>936</v>
      </c>
      <c r="V52" s="57" t="s">
        <v>6255</v>
      </c>
      <c r="W52" s="57" t="s">
        <v>978</v>
      </c>
      <c r="X52" s="57" t="s">
        <v>967</v>
      </c>
      <c r="Y52" s="13" t="s">
        <v>967</v>
      </c>
      <c r="Z52" s="13" t="s">
        <v>967</v>
      </c>
      <c r="AA52" s="13" t="s">
        <v>967</v>
      </c>
      <c r="AB52" s="13" t="s">
        <v>967</v>
      </c>
      <c r="AC52" s="13" t="s">
        <v>967</v>
      </c>
      <c r="AD52" s="13" t="s">
        <v>967</v>
      </c>
      <c r="AE52" s="13" t="s">
        <v>967</v>
      </c>
      <c r="AF52" s="13" t="s">
        <v>1812</v>
      </c>
      <c r="AG52" s="13" t="s">
        <v>967</v>
      </c>
      <c r="AH52" s="13" t="s">
        <v>1812</v>
      </c>
      <c r="AI52" s="13" t="s">
        <v>967</v>
      </c>
      <c r="AJ52" s="13" t="s">
        <v>967</v>
      </c>
      <c r="AK52" s="13" t="s">
        <v>967</v>
      </c>
      <c r="AL52" s="13" t="s">
        <v>2614</v>
      </c>
      <c r="AM52" s="13" t="s">
        <v>967</v>
      </c>
      <c r="AN52" s="13" t="s">
        <v>2614</v>
      </c>
      <c r="AO52" s="13" t="s">
        <v>967</v>
      </c>
      <c r="AP52" s="13" t="s">
        <v>1152</v>
      </c>
      <c r="AQ52" s="13" t="s">
        <v>967</v>
      </c>
      <c r="AR52" s="13" t="s">
        <v>1152</v>
      </c>
      <c r="AS52" s="13" t="s">
        <v>967</v>
      </c>
      <c r="AT52" s="13" t="s">
        <v>1152</v>
      </c>
      <c r="AU52" s="13" t="s">
        <v>967</v>
      </c>
      <c r="AV52" s="13" t="s">
        <v>1152</v>
      </c>
      <c r="AW52" s="13" t="s">
        <v>967</v>
      </c>
      <c r="AX52" s="13" t="s">
        <v>1152</v>
      </c>
      <c r="AY52" s="1" t="s">
        <v>967</v>
      </c>
      <c r="AZ52" s="13" t="s">
        <v>936</v>
      </c>
      <c r="BA52" s="1" t="s">
        <v>967</v>
      </c>
      <c r="BB52" s="13" t="s">
        <v>936</v>
      </c>
      <c r="BC52" s="1" t="s">
        <v>967</v>
      </c>
      <c r="BD52" s="13" t="s">
        <v>936</v>
      </c>
      <c r="BE52" s="1" t="s">
        <v>967</v>
      </c>
      <c r="BF52" s="29" t="s">
        <v>780</v>
      </c>
      <c r="BG52" s="85">
        <v>43122</v>
      </c>
      <c r="BH52" s="29" t="s">
        <v>4384</v>
      </c>
      <c r="BI52" s="89"/>
      <c r="BJ52" s="53"/>
      <c r="BK52" s="53"/>
      <c r="BL52" s="53"/>
      <c r="BM52" s="53"/>
      <c r="BN52" s="39" t="s">
        <v>955</v>
      </c>
      <c r="BO52" s="89"/>
      <c r="BP52" s="89"/>
      <c r="BR52" s="57"/>
      <c r="BS52" s="57"/>
      <c r="BT52" s="57"/>
      <c r="BU52" s="57"/>
    </row>
    <row r="53" spans="1:73" s="54" customFormat="1" ht="90" hidden="1" customHeight="1">
      <c r="A53" s="91" t="s">
        <v>1756</v>
      </c>
      <c r="B53" s="64" t="s">
        <v>8526</v>
      </c>
      <c r="C53" s="77">
        <v>42661</v>
      </c>
      <c r="D53" s="77" t="s">
        <v>4285</v>
      </c>
      <c r="E53" s="91" t="s">
        <v>1107</v>
      </c>
      <c r="F53" s="57" t="s">
        <v>6301</v>
      </c>
      <c r="G53" s="1" t="s">
        <v>196</v>
      </c>
      <c r="H53" s="1" t="s">
        <v>8527</v>
      </c>
      <c r="I53" s="1" t="s">
        <v>197</v>
      </c>
      <c r="J53" s="13" t="s">
        <v>8503</v>
      </c>
      <c r="K53" s="89">
        <v>1</v>
      </c>
      <c r="L53" s="360">
        <v>42917</v>
      </c>
      <c r="M53" s="360">
        <v>43100</v>
      </c>
      <c r="N53" s="34">
        <f t="shared" si="1"/>
        <v>27</v>
      </c>
      <c r="O53" s="121">
        <v>1</v>
      </c>
      <c r="P53" s="57" t="s">
        <v>112</v>
      </c>
      <c r="Q53" s="57"/>
      <c r="R53" s="57" t="s">
        <v>948</v>
      </c>
      <c r="S53" s="120">
        <f t="shared" si="0"/>
        <v>243</v>
      </c>
      <c r="T53" s="57" t="s">
        <v>936</v>
      </c>
      <c r="U53" s="57" t="s">
        <v>936</v>
      </c>
      <c r="V53" s="57" t="s">
        <v>6255</v>
      </c>
      <c r="W53" s="57" t="s">
        <v>948</v>
      </c>
      <c r="X53" s="13" t="s">
        <v>967</v>
      </c>
      <c r="Y53" s="13" t="s">
        <v>967</v>
      </c>
      <c r="Z53" s="13" t="s">
        <v>967</v>
      </c>
      <c r="AA53" s="13" t="s">
        <v>967</v>
      </c>
      <c r="AB53" s="13" t="s">
        <v>967</v>
      </c>
      <c r="AC53" s="13" t="s">
        <v>967</v>
      </c>
      <c r="AD53" s="13" t="s">
        <v>967</v>
      </c>
      <c r="AE53" s="13" t="s">
        <v>967</v>
      </c>
      <c r="AF53" s="13" t="s">
        <v>1812</v>
      </c>
      <c r="AG53" s="13" t="s">
        <v>967</v>
      </c>
      <c r="AH53" s="13" t="s">
        <v>1812</v>
      </c>
      <c r="AI53" s="13" t="s">
        <v>967</v>
      </c>
      <c r="AJ53" s="13" t="s">
        <v>967</v>
      </c>
      <c r="AK53" s="13" t="s">
        <v>967</v>
      </c>
      <c r="AL53" s="13" t="s">
        <v>2614</v>
      </c>
      <c r="AM53" s="13" t="s">
        <v>967</v>
      </c>
      <c r="AN53" s="13" t="s">
        <v>2614</v>
      </c>
      <c r="AO53" s="13" t="s">
        <v>967</v>
      </c>
      <c r="AP53" s="13" t="s">
        <v>1152</v>
      </c>
      <c r="AQ53" s="13" t="s">
        <v>967</v>
      </c>
      <c r="AR53" s="13" t="s">
        <v>1152</v>
      </c>
      <c r="AS53" s="13" t="s">
        <v>967</v>
      </c>
      <c r="AT53" s="13" t="s">
        <v>1152</v>
      </c>
      <c r="AU53" s="13" t="s">
        <v>967</v>
      </c>
      <c r="AV53" s="13" t="s">
        <v>1152</v>
      </c>
      <c r="AW53" s="13" t="s">
        <v>967</v>
      </c>
      <c r="AX53" s="13" t="s">
        <v>1152</v>
      </c>
      <c r="AY53" s="1" t="s">
        <v>967</v>
      </c>
      <c r="AZ53" s="13" t="s">
        <v>936</v>
      </c>
      <c r="BA53" s="1" t="s">
        <v>967</v>
      </c>
      <c r="BB53" s="13" t="s">
        <v>936</v>
      </c>
      <c r="BC53" s="1" t="s">
        <v>967</v>
      </c>
      <c r="BD53" s="13" t="s">
        <v>936</v>
      </c>
      <c r="BE53" s="1" t="s">
        <v>967</v>
      </c>
      <c r="BF53" s="29" t="s">
        <v>780</v>
      </c>
      <c r="BG53" s="85">
        <v>43122</v>
      </c>
      <c r="BH53" s="29" t="s">
        <v>4384</v>
      </c>
      <c r="BI53" s="89"/>
      <c r="BJ53" s="53"/>
      <c r="BK53" s="53"/>
      <c r="BL53" s="53"/>
      <c r="BM53" s="53"/>
      <c r="BN53" s="39" t="s">
        <v>955</v>
      </c>
      <c r="BO53" s="89"/>
      <c r="BP53" s="89"/>
      <c r="BR53" s="57"/>
      <c r="BS53" s="57"/>
      <c r="BT53" s="57"/>
      <c r="BU53" s="57"/>
    </row>
    <row r="54" spans="1:73" s="54" customFormat="1" ht="90" hidden="1" customHeight="1">
      <c r="A54" s="91" t="s">
        <v>1757</v>
      </c>
      <c r="B54" s="64" t="s">
        <v>8526</v>
      </c>
      <c r="C54" s="77">
        <v>42661</v>
      </c>
      <c r="D54" s="77" t="s">
        <v>4285</v>
      </c>
      <c r="E54" s="91" t="s">
        <v>1020</v>
      </c>
      <c r="F54" s="57" t="s">
        <v>6302</v>
      </c>
      <c r="G54" s="1" t="s">
        <v>196</v>
      </c>
      <c r="H54" s="1" t="s">
        <v>8527</v>
      </c>
      <c r="I54" s="1" t="s">
        <v>198</v>
      </c>
      <c r="J54" s="13" t="s">
        <v>8503</v>
      </c>
      <c r="K54" s="89">
        <v>1</v>
      </c>
      <c r="L54" s="360">
        <v>42917</v>
      </c>
      <c r="M54" s="360">
        <v>43100</v>
      </c>
      <c r="N54" s="34">
        <f t="shared" si="1"/>
        <v>27</v>
      </c>
      <c r="O54" s="121">
        <v>1</v>
      </c>
      <c r="P54" s="57" t="s">
        <v>112</v>
      </c>
      <c r="Q54" s="57"/>
      <c r="R54" s="57" t="s">
        <v>948</v>
      </c>
      <c r="S54" s="120">
        <f t="shared" si="0"/>
        <v>243</v>
      </c>
      <c r="T54" s="57" t="s">
        <v>936</v>
      </c>
      <c r="U54" s="57" t="s">
        <v>936</v>
      </c>
      <c r="V54" s="57" t="s">
        <v>6255</v>
      </c>
      <c r="W54" s="57" t="s">
        <v>948</v>
      </c>
      <c r="X54" s="13" t="s">
        <v>967</v>
      </c>
      <c r="Y54" s="13" t="s">
        <v>967</v>
      </c>
      <c r="Z54" s="13" t="s">
        <v>967</v>
      </c>
      <c r="AA54" s="13" t="s">
        <v>967</v>
      </c>
      <c r="AB54" s="13" t="s">
        <v>967</v>
      </c>
      <c r="AC54" s="13" t="s">
        <v>967</v>
      </c>
      <c r="AD54" s="13" t="s">
        <v>967</v>
      </c>
      <c r="AE54" s="13" t="s">
        <v>967</v>
      </c>
      <c r="AF54" s="13" t="s">
        <v>1812</v>
      </c>
      <c r="AG54" s="13" t="s">
        <v>967</v>
      </c>
      <c r="AH54" s="13" t="s">
        <v>1812</v>
      </c>
      <c r="AI54" s="13" t="s">
        <v>967</v>
      </c>
      <c r="AJ54" s="13" t="s">
        <v>967</v>
      </c>
      <c r="AK54" s="13" t="s">
        <v>967</v>
      </c>
      <c r="AL54" s="13" t="s">
        <v>2614</v>
      </c>
      <c r="AM54" s="13" t="s">
        <v>967</v>
      </c>
      <c r="AN54" s="13" t="s">
        <v>2614</v>
      </c>
      <c r="AO54" s="13" t="s">
        <v>967</v>
      </c>
      <c r="AP54" s="13" t="s">
        <v>1152</v>
      </c>
      <c r="AQ54" s="13" t="s">
        <v>967</v>
      </c>
      <c r="AR54" s="13" t="s">
        <v>1152</v>
      </c>
      <c r="AS54" s="13" t="s">
        <v>967</v>
      </c>
      <c r="AT54" s="13" t="s">
        <v>1152</v>
      </c>
      <c r="AU54" s="13" t="s">
        <v>967</v>
      </c>
      <c r="AV54" s="13" t="s">
        <v>1152</v>
      </c>
      <c r="AW54" s="13" t="s">
        <v>967</v>
      </c>
      <c r="AX54" s="13" t="s">
        <v>1152</v>
      </c>
      <c r="AY54" s="1" t="s">
        <v>967</v>
      </c>
      <c r="AZ54" s="13" t="s">
        <v>936</v>
      </c>
      <c r="BA54" s="1" t="s">
        <v>967</v>
      </c>
      <c r="BB54" s="13" t="s">
        <v>936</v>
      </c>
      <c r="BC54" s="1" t="s">
        <v>967</v>
      </c>
      <c r="BD54" s="13" t="s">
        <v>936</v>
      </c>
      <c r="BE54" s="1" t="s">
        <v>967</v>
      </c>
      <c r="BF54" s="29" t="s">
        <v>780</v>
      </c>
      <c r="BG54" s="85">
        <v>43122</v>
      </c>
      <c r="BH54" s="29" t="s">
        <v>4384</v>
      </c>
      <c r="BI54" s="89"/>
      <c r="BJ54" s="53"/>
      <c r="BK54" s="53"/>
      <c r="BL54" s="53"/>
      <c r="BM54" s="53"/>
      <c r="BN54" s="39" t="s">
        <v>955</v>
      </c>
      <c r="BO54" s="89"/>
      <c r="BP54" s="89"/>
      <c r="BR54" s="57"/>
      <c r="BS54" s="57"/>
      <c r="BT54" s="57"/>
      <c r="BU54" s="57"/>
    </row>
    <row r="55" spans="1:73" s="54" customFormat="1" ht="90" hidden="1" customHeight="1">
      <c r="A55" s="91" t="s">
        <v>1758</v>
      </c>
      <c r="B55" s="64" t="s">
        <v>6303</v>
      </c>
      <c r="C55" s="77">
        <v>42661</v>
      </c>
      <c r="D55" s="77"/>
      <c r="E55" s="91" t="s">
        <v>1035</v>
      </c>
      <c r="F55" s="57" t="s">
        <v>8528</v>
      </c>
      <c r="G55" s="1" t="s">
        <v>199</v>
      </c>
      <c r="H55" s="1" t="s">
        <v>200</v>
      </c>
      <c r="I55" s="1" t="s">
        <v>200</v>
      </c>
      <c r="J55" s="13" t="s">
        <v>201</v>
      </c>
      <c r="K55" s="89">
        <v>1</v>
      </c>
      <c r="L55" s="360">
        <v>42795</v>
      </c>
      <c r="M55" s="360">
        <v>43190</v>
      </c>
      <c r="N55" s="34">
        <f t="shared" si="1"/>
        <v>5</v>
      </c>
      <c r="O55" s="121">
        <v>1</v>
      </c>
      <c r="P55" s="57" t="s">
        <v>202</v>
      </c>
      <c r="Q55" s="57"/>
      <c r="R55" s="1" t="s">
        <v>969</v>
      </c>
      <c r="S55" s="120">
        <f t="shared" si="0"/>
        <v>327</v>
      </c>
      <c r="T55" s="57" t="s">
        <v>936</v>
      </c>
      <c r="U55" s="57" t="s">
        <v>936</v>
      </c>
      <c r="V55" s="57" t="s">
        <v>6255</v>
      </c>
      <c r="W55" s="57" t="s">
        <v>960</v>
      </c>
      <c r="X55" s="1" t="s">
        <v>203</v>
      </c>
      <c r="Y55" s="13" t="s">
        <v>970</v>
      </c>
      <c r="Z55" s="13" t="s">
        <v>970</v>
      </c>
      <c r="AA55" s="13" t="s">
        <v>970</v>
      </c>
      <c r="AB55" s="13" t="s">
        <v>970</v>
      </c>
      <c r="AC55" s="13" t="s">
        <v>970</v>
      </c>
      <c r="AD55" s="13" t="s">
        <v>970</v>
      </c>
      <c r="AE55" s="13" t="s">
        <v>970</v>
      </c>
      <c r="AF55" s="13" t="s">
        <v>1808</v>
      </c>
      <c r="AG55" s="13" t="s">
        <v>970</v>
      </c>
      <c r="AH55" s="13" t="s">
        <v>1808</v>
      </c>
      <c r="AI55" s="13" t="s">
        <v>970</v>
      </c>
      <c r="AJ55" s="13" t="s">
        <v>970</v>
      </c>
      <c r="AK55" s="13" t="s">
        <v>970</v>
      </c>
      <c r="AL55" s="13" t="s">
        <v>2614</v>
      </c>
      <c r="AM55" s="13" t="s">
        <v>970</v>
      </c>
      <c r="AN55" s="13" t="s">
        <v>2614</v>
      </c>
      <c r="AO55" s="13" t="s">
        <v>970</v>
      </c>
      <c r="AP55" s="13" t="s">
        <v>1152</v>
      </c>
      <c r="AQ55" s="13" t="s">
        <v>970</v>
      </c>
      <c r="AR55" s="13" t="s">
        <v>1152</v>
      </c>
      <c r="AS55" s="13" t="s">
        <v>970</v>
      </c>
      <c r="AT55" s="13" t="s">
        <v>1152</v>
      </c>
      <c r="AU55" s="13" t="s">
        <v>970</v>
      </c>
      <c r="AV55" s="13" t="s">
        <v>1152</v>
      </c>
      <c r="AW55" s="13" t="s">
        <v>970</v>
      </c>
      <c r="AX55" s="13" t="s">
        <v>1152</v>
      </c>
      <c r="AY55" s="1" t="s">
        <v>970</v>
      </c>
      <c r="AZ55" s="13" t="s">
        <v>936</v>
      </c>
      <c r="BA55" s="1" t="s">
        <v>970</v>
      </c>
      <c r="BB55" s="13" t="s">
        <v>936</v>
      </c>
      <c r="BC55" s="1" t="s">
        <v>970</v>
      </c>
      <c r="BD55" s="13" t="s">
        <v>936</v>
      </c>
      <c r="BE55" s="1" t="s">
        <v>970</v>
      </c>
      <c r="BF55" s="29" t="s">
        <v>780</v>
      </c>
      <c r="BG55" s="85">
        <v>43307</v>
      </c>
      <c r="BH55" s="29" t="s">
        <v>4384</v>
      </c>
      <c r="BI55" s="89"/>
      <c r="BJ55" s="53"/>
      <c r="BK55" s="53"/>
      <c r="BL55" s="53"/>
      <c r="BM55" s="53"/>
      <c r="BN55" s="39" t="s">
        <v>955</v>
      </c>
      <c r="BO55" s="89"/>
      <c r="BP55" s="89"/>
      <c r="BR55" s="57"/>
      <c r="BS55" s="57"/>
      <c r="BT55" s="57"/>
      <c r="BU55" s="57"/>
    </row>
    <row r="56" spans="1:73" s="54" customFormat="1" ht="90" hidden="1" customHeight="1">
      <c r="A56" s="91" t="s">
        <v>1759</v>
      </c>
      <c r="B56" s="64" t="s">
        <v>8529</v>
      </c>
      <c r="C56" s="77">
        <v>42661</v>
      </c>
      <c r="D56" s="77"/>
      <c r="E56" s="91" t="s">
        <v>1019</v>
      </c>
      <c r="F56" s="57" t="s">
        <v>6304</v>
      </c>
      <c r="G56" s="1" t="s">
        <v>61</v>
      </c>
      <c r="H56" s="1" t="s">
        <v>62</v>
      </c>
      <c r="I56" s="1" t="s">
        <v>63</v>
      </c>
      <c r="J56" s="13" t="s">
        <v>59</v>
      </c>
      <c r="K56" s="89">
        <v>1</v>
      </c>
      <c r="L56" s="360">
        <v>42795</v>
      </c>
      <c r="M56" s="360">
        <v>43100</v>
      </c>
      <c r="N56" s="34">
        <f t="shared" si="1"/>
        <v>44</v>
      </c>
      <c r="O56" s="121">
        <v>1</v>
      </c>
      <c r="P56" s="57" t="s">
        <v>1133</v>
      </c>
      <c r="Q56" s="57" t="s">
        <v>60</v>
      </c>
      <c r="R56" s="57" t="s">
        <v>1168</v>
      </c>
      <c r="S56" s="120">
        <f t="shared" si="0"/>
        <v>231</v>
      </c>
      <c r="T56" s="57" t="s">
        <v>936</v>
      </c>
      <c r="U56" s="57" t="s">
        <v>936</v>
      </c>
      <c r="V56" s="57" t="s">
        <v>6255</v>
      </c>
      <c r="W56" s="57" t="s">
        <v>1168</v>
      </c>
      <c r="X56" s="13" t="s">
        <v>967</v>
      </c>
      <c r="Y56" s="13" t="s">
        <v>967</v>
      </c>
      <c r="Z56" s="13" t="s">
        <v>967</v>
      </c>
      <c r="AA56" s="13" t="s">
        <v>967</v>
      </c>
      <c r="AB56" s="13" t="s">
        <v>967</v>
      </c>
      <c r="AC56" s="13" t="s">
        <v>967</v>
      </c>
      <c r="AD56" s="13" t="s">
        <v>967</v>
      </c>
      <c r="AE56" s="13" t="s">
        <v>967</v>
      </c>
      <c r="AF56" s="13" t="s">
        <v>1812</v>
      </c>
      <c r="AG56" s="13" t="s">
        <v>967</v>
      </c>
      <c r="AH56" s="13" t="s">
        <v>1812</v>
      </c>
      <c r="AI56" s="13" t="s">
        <v>967</v>
      </c>
      <c r="AJ56" s="13" t="s">
        <v>967</v>
      </c>
      <c r="AK56" s="13" t="s">
        <v>967</v>
      </c>
      <c r="AL56" s="13" t="s">
        <v>2614</v>
      </c>
      <c r="AM56" s="13" t="s">
        <v>967</v>
      </c>
      <c r="AN56" s="13" t="s">
        <v>2614</v>
      </c>
      <c r="AO56" s="13" t="s">
        <v>967</v>
      </c>
      <c r="AP56" s="13" t="s">
        <v>1152</v>
      </c>
      <c r="AQ56" s="13" t="s">
        <v>967</v>
      </c>
      <c r="AR56" s="13" t="s">
        <v>1152</v>
      </c>
      <c r="AS56" s="13" t="s">
        <v>967</v>
      </c>
      <c r="AT56" s="13" t="s">
        <v>1152</v>
      </c>
      <c r="AU56" s="13" t="s">
        <v>967</v>
      </c>
      <c r="AV56" s="13" t="s">
        <v>1152</v>
      </c>
      <c r="AW56" s="13" t="s">
        <v>967</v>
      </c>
      <c r="AX56" s="13" t="s">
        <v>1152</v>
      </c>
      <c r="AY56" s="1" t="s">
        <v>967</v>
      </c>
      <c r="AZ56" s="13" t="s">
        <v>936</v>
      </c>
      <c r="BA56" s="1" t="s">
        <v>967</v>
      </c>
      <c r="BB56" s="13" t="s">
        <v>936</v>
      </c>
      <c r="BC56" s="1" t="s">
        <v>967</v>
      </c>
      <c r="BD56" s="13" t="s">
        <v>936</v>
      </c>
      <c r="BE56" s="1" t="s">
        <v>967</v>
      </c>
      <c r="BF56" s="29" t="s">
        <v>780</v>
      </c>
      <c r="BG56" s="85">
        <v>43122</v>
      </c>
      <c r="BH56" s="29" t="s">
        <v>4384</v>
      </c>
      <c r="BI56" s="89"/>
      <c r="BJ56" s="53"/>
      <c r="BK56" s="53"/>
      <c r="BL56" s="53"/>
      <c r="BM56" s="53"/>
      <c r="BN56" s="39" t="s">
        <v>955</v>
      </c>
      <c r="BO56" s="89"/>
      <c r="BP56" s="89"/>
      <c r="BR56" s="57"/>
      <c r="BS56" s="57"/>
      <c r="BT56" s="57"/>
      <c r="BU56" s="57"/>
    </row>
    <row r="57" spans="1:73" s="54" customFormat="1" ht="90" hidden="1" customHeight="1">
      <c r="A57" s="91" t="s">
        <v>1760</v>
      </c>
      <c r="B57" s="64" t="s">
        <v>8529</v>
      </c>
      <c r="C57" s="77">
        <v>42661</v>
      </c>
      <c r="D57" s="77"/>
      <c r="E57" s="91" t="s">
        <v>1107</v>
      </c>
      <c r="F57" s="57" t="s">
        <v>6305</v>
      </c>
      <c r="G57" s="1" t="s">
        <v>61</v>
      </c>
      <c r="H57" s="1" t="s">
        <v>62</v>
      </c>
      <c r="I57" s="1" t="s">
        <v>63</v>
      </c>
      <c r="J57" s="13" t="s">
        <v>59</v>
      </c>
      <c r="K57" s="89">
        <v>1</v>
      </c>
      <c r="L57" s="360">
        <v>42795</v>
      </c>
      <c r="M57" s="360">
        <v>43100</v>
      </c>
      <c r="N57" s="34">
        <f t="shared" si="1"/>
        <v>44</v>
      </c>
      <c r="O57" s="121">
        <v>1</v>
      </c>
      <c r="P57" s="57" t="s">
        <v>1133</v>
      </c>
      <c r="Q57" s="57" t="s">
        <v>60</v>
      </c>
      <c r="R57" s="57" t="s">
        <v>1168</v>
      </c>
      <c r="S57" s="120">
        <f t="shared" si="0"/>
        <v>231</v>
      </c>
      <c r="T57" s="57" t="s">
        <v>936</v>
      </c>
      <c r="U57" s="57" t="s">
        <v>936</v>
      </c>
      <c r="V57" s="57" t="s">
        <v>6255</v>
      </c>
      <c r="W57" s="57" t="s">
        <v>1168</v>
      </c>
      <c r="X57" s="13" t="s">
        <v>967</v>
      </c>
      <c r="Y57" s="13" t="s">
        <v>967</v>
      </c>
      <c r="Z57" s="13" t="s">
        <v>967</v>
      </c>
      <c r="AA57" s="13" t="s">
        <v>967</v>
      </c>
      <c r="AB57" s="13" t="s">
        <v>967</v>
      </c>
      <c r="AC57" s="13" t="s">
        <v>967</v>
      </c>
      <c r="AD57" s="13" t="s">
        <v>967</v>
      </c>
      <c r="AE57" s="13" t="s">
        <v>967</v>
      </c>
      <c r="AF57" s="13" t="s">
        <v>1812</v>
      </c>
      <c r="AG57" s="13" t="s">
        <v>967</v>
      </c>
      <c r="AH57" s="13" t="s">
        <v>1812</v>
      </c>
      <c r="AI57" s="13" t="s">
        <v>967</v>
      </c>
      <c r="AJ57" s="13" t="s">
        <v>967</v>
      </c>
      <c r="AK57" s="13" t="s">
        <v>967</v>
      </c>
      <c r="AL57" s="13" t="s">
        <v>2614</v>
      </c>
      <c r="AM57" s="13" t="s">
        <v>967</v>
      </c>
      <c r="AN57" s="13" t="s">
        <v>2614</v>
      </c>
      <c r="AO57" s="13" t="s">
        <v>967</v>
      </c>
      <c r="AP57" s="13" t="s">
        <v>1152</v>
      </c>
      <c r="AQ57" s="13" t="s">
        <v>967</v>
      </c>
      <c r="AR57" s="13" t="s">
        <v>1152</v>
      </c>
      <c r="AS57" s="13" t="s">
        <v>967</v>
      </c>
      <c r="AT57" s="13" t="s">
        <v>1152</v>
      </c>
      <c r="AU57" s="13" t="s">
        <v>967</v>
      </c>
      <c r="AV57" s="13" t="s">
        <v>1152</v>
      </c>
      <c r="AW57" s="13" t="s">
        <v>967</v>
      </c>
      <c r="AX57" s="13" t="s">
        <v>1152</v>
      </c>
      <c r="AY57" s="1" t="s">
        <v>967</v>
      </c>
      <c r="AZ57" s="13" t="s">
        <v>936</v>
      </c>
      <c r="BA57" s="1" t="s">
        <v>967</v>
      </c>
      <c r="BB57" s="13" t="s">
        <v>936</v>
      </c>
      <c r="BC57" s="1" t="s">
        <v>967</v>
      </c>
      <c r="BD57" s="13" t="s">
        <v>936</v>
      </c>
      <c r="BE57" s="1" t="s">
        <v>967</v>
      </c>
      <c r="BF57" s="29" t="s">
        <v>780</v>
      </c>
      <c r="BG57" s="85">
        <v>43122</v>
      </c>
      <c r="BH57" s="29" t="s">
        <v>4384</v>
      </c>
      <c r="BI57" s="89"/>
      <c r="BJ57" s="53"/>
      <c r="BK57" s="53"/>
      <c r="BL57" s="53"/>
      <c r="BM57" s="53"/>
      <c r="BN57" s="39" t="s">
        <v>955</v>
      </c>
      <c r="BO57" s="89"/>
      <c r="BP57" s="89"/>
      <c r="BR57" s="57"/>
      <c r="BS57" s="57"/>
      <c r="BT57" s="57"/>
      <c r="BU57" s="57"/>
    </row>
    <row r="58" spans="1:73" s="54" customFormat="1" ht="90" hidden="1" customHeight="1">
      <c r="A58" s="91" t="s">
        <v>1761</v>
      </c>
      <c r="B58" s="64" t="s">
        <v>8529</v>
      </c>
      <c r="C58" s="77">
        <v>42661</v>
      </c>
      <c r="D58" s="77"/>
      <c r="E58" s="91" t="s">
        <v>1036</v>
      </c>
      <c r="F58" s="57" t="s">
        <v>6306</v>
      </c>
      <c r="G58" s="1" t="s">
        <v>61</v>
      </c>
      <c r="H58" s="1" t="s">
        <v>62</v>
      </c>
      <c r="I58" s="1" t="s">
        <v>63</v>
      </c>
      <c r="J58" s="13" t="s">
        <v>59</v>
      </c>
      <c r="K58" s="89">
        <v>1</v>
      </c>
      <c r="L58" s="360">
        <v>42795</v>
      </c>
      <c r="M58" s="360">
        <v>43100</v>
      </c>
      <c r="N58" s="34">
        <f t="shared" si="1"/>
        <v>44</v>
      </c>
      <c r="O58" s="121">
        <v>1</v>
      </c>
      <c r="P58" s="57" t="s">
        <v>1133</v>
      </c>
      <c r="Q58" s="57" t="s">
        <v>60</v>
      </c>
      <c r="R58" s="57" t="s">
        <v>1168</v>
      </c>
      <c r="S58" s="120">
        <f t="shared" si="0"/>
        <v>231</v>
      </c>
      <c r="T58" s="57" t="s">
        <v>936</v>
      </c>
      <c r="U58" s="57" t="s">
        <v>936</v>
      </c>
      <c r="V58" s="57" t="s">
        <v>6255</v>
      </c>
      <c r="W58" s="57" t="s">
        <v>1168</v>
      </c>
      <c r="X58" s="13" t="s">
        <v>967</v>
      </c>
      <c r="Y58" s="13" t="s">
        <v>967</v>
      </c>
      <c r="Z58" s="13" t="s">
        <v>967</v>
      </c>
      <c r="AA58" s="13" t="s">
        <v>967</v>
      </c>
      <c r="AB58" s="13" t="s">
        <v>967</v>
      </c>
      <c r="AC58" s="13" t="s">
        <v>967</v>
      </c>
      <c r="AD58" s="13" t="s">
        <v>967</v>
      </c>
      <c r="AE58" s="13" t="s">
        <v>967</v>
      </c>
      <c r="AF58" s="13" t="s">
        <v>1812</v>
      </c>
      <c r="AG58" s="13" t="s">
        <v>967</v>
      </c>
      <c r="AH58" s="13" t="s">
        <v>1812</v>
      </c>
      <c r="AI58" s="13" t="s">
        <v>967</v>
      </c>
      <c r="AJ58" s="13" t="s">
        <v>967</v>
      </c>
      <c r="AK58" s="13" t="s">
        <v>967</v>
      </c>
      <c r="AL58" s="13" t="s">
        <v>2614</v>
      </c>
      <c r="AM58" s="13" t="s">
        <v>967</v>
      </c>
      <c r="AN58" s="13" t="s">
        <v>2614</v>
      </c>
      <c r="AO58" s="13" t="s">
        <v>967</v>
      </c>
      <c r="AP58" s="13" t="s">
        <v>1152</v>
      </c>
      <c r="AQ58" s="13" t="s">
        <v>967</v>
      </c>
      <c r="AR58" s="13" t="s">
        <v>1152</v>
      </c>
      <c r="AS58" s="13" t="s">
        <v>967</v>
      </c>
      <c r="AT58" s="13" t="s">
        <v>1152</v>
      </c>
      <c r="AU58" s="13" t="s">
        <v>967</v>
      </c>
      <c r="AV58" s="13" t="s">
        <v>1152</v>
      </c>
      <c r="AW58" s="13" t="s">
        <v>967</v>
      </c>
      <c r="AX58" s="13" t="s">
        <v>1152</v>
      </c>
      <c r="AY58" s="1" t="s">
        <v>967</v>
      </c>
      <c r="AZ58" s="13" t="s">
        <v>936</v>
      </c>
      <c r="BA58" s="1" t="s">
        <v>967</v>
      </c>
      <c r="BB58" s="13" t="s">
        <v>936</v>
      </c>
      <c r="BC58" s="1" t="s">
        <v>967</v>
      </c>
      <c r="BD58" s="13" t="s">
        <v>936</v>
      </c>
      <c r="BE58" s="1" t="s">
        <v>967</v>
      </c>
      <c r="BF58" s="29" t="s">
        <v>780</v>
      </c>
      <c r="BG58" s="85">
        <v>43122</v>
      </c>
      <c r="BH58" s="29" t="s">
        <v>4384</v>
      </c>
      <c r="BI58" s="89"/>
      <c r="BJ58" s="53"/>
      <c r="BK58" s="53"/>
      <c r="BL58" s="53"/>
      <c r="BM58" s="53"/>
      <c r="BN58" s="39" t="s">
        <v>955</v>
      </c>
      <c r="BO58" s="89"/>
      <c r="BP58" s="89"/>
      <c r="BR58" s="57"/>
      <c r="BS58" s="57"/>
      <c r="BT58" s="57"/>
      <c r="BU58" s="57"/>
    </row>
    <row r="59" spans="1:73" s="54" customFormat="1" ht="90" hidden="1" customHeight="1">
      <c r="A59" s="91" t="s">
        <v>1762</v>
      </c>
      <c r="B59" s="64" t="s">
        <v>8529</v>
      </c>
      <c r="C59" s="77">
        <v>42661</v>
      </c>
      <c r="D59" s="77"/>
      <c r="E59" s="91" t="s">
        <v>1024</v>
      </c>
      <c r="F59" s="57" t="s">
        <v>6307</v>
      </c>
      <c r="G59" s="1" t="s">
        <v>61</v>
      </c>
      <c r="H59" s="1" t="s">
        <v>62</v>
      </c>
      <c r="I59" s="1" t="s">
        <v>63</v>
      </c>
      <c r="J59" s="13" t="s">
        <v>59</v>
      </c>
      <c r="K59" s="89">
        <v>1</v>
      </c>
      <c r="L59" s="360">
        <v>42795</v>
      </c>
      <c r="M59" s="360">
        <v>43100</v>
      </c>
      <c r="N59" s="34">
        <f t="shared" si="1"/>
        <v>44</v>
      </c>
      <c r="O59" s="121">
        <v>1</v>
      </c>
      <c r="P59" s="57" t="s">
        <v>1133</v>
      </c>
      <c r="Q59" s="57" t="s">
        <v>60</v>
      </c>
      <c r="R59" s="57" t="s">
        <v>1168</v>
      </c>
      <c r="S59" s="120">
        <f t="shared" si="0"/>
        <v>231</v>
      </c>
      <c r="T59" s="57" t="s">
        <v>936</v>
      </c>
      <c r="U59" s="57" t="s">
        <v>936</v>
      </c>
      <c r="V59" s="57" t="s">
        <v>6255</v>
      </c>
      <c r="W59" s="57" t="s">
        <v>1168</v>
      </c>
      <c r="X59" s="13" t="s">
        <v>967</v>
      </c>
      <c r="Y59" s="13" t="s">
        <v>967</v>
      </c>
      <c r="Z59" s="13" t="s">
        <v>967</v>
      </c>
      <c r="AA59" s="13" t="s">
        <v>967</v>
      </c>
      <c r="AB59" s="13" t="s">
        <v>967</v>
      </c>
      <c r="AC59" s="13" t="s">
        <v>967</v>
      </c>
      <c r="AD59" s="13" t="s">
        <v>967</v>
      </c>
      <c r="AE59" s="13" t="s">
        <v>967</v>
      </c>
      <c r="AF59" s="13" t="s">
        <v>1812</v>
      </c>
      <c r="AG59" s="13" t="s">
        <v>967</v>
      </c>
      <c r="AH59" s="13" t="s">
        <v>1812</v>
      </c>
      <c r="AI59" s="13" t="s">
        <v>967</v>
      </c>
      <c r="AJ59" s="13" t="s">
        <v>967</v>
      </c>
      <c r="AK59" s="13" t="s">
        <v>967</v>
      </c>
      <c r="AL59" s="13" t="s">
        <v>2614</v>
      </c>
      <c r="AM59" s="13" t="s">
        <v>967</v>
      </c>
      <c r="AN59" s="13" t="s">
        <v>2614</v>
      </c>
      <c r="AO59" s="13" t="s">
        <v>967</v>
      </c>
      <c r="AP59" s="13" t="s">
        <v>1152</v>
      </c>
      <c r="AQ59" s="13" t="s">
        <v>967</v>
      </c>
      <c r="AR59" s="13" t="s">
        <v>1152</v>
      </c>
      <c r="AS59" s="13" t="s">
        <v>967</v>
      </c>
      <c r="AT59" s="13" t="s">
        <v>1152</v>
      </c>
      <c r="AU59" s="13" t="s">
        <v>967</v>
      </c>
      <c r="AV59" s="13" t="s">
        <v>1152</v>
      </c>
      <c r="AW59" s="13" t="s">
        <v>967</v>
      </c>
      <c r="AX59" s="13" t="s">
        <v>1152</v>
      </c>
      <c r="AY59" s="1" t="s">
        <v>967</v>
      </c>
      <c r="AZ59" s="13" t="s">
        <v>936</v>
      </c>
      <c r="BA59" s="1" t="s">
        <v>967</v>
      </c>
      <c r="BB59" s="13" t="s">
        <v>936</v>
      </c>
      <c r="BC59" s="1" t="s">
        <v>967</v>
      </c>
      <c r="BD59" s="13" t="s">
        <v>936</v>
      </c>
      <c r="BE59" s="1" t="s">
        <v>967</v>
      </c>
      <c r="BF59" s="29" t="s">
        <v>780</v>
      </c>
      <c r="BG59" s="85">
        <v>43122</v>
      </c>
      <c r="BH59" s="29" t="s">
        <v>4384</v>
      </c>
      <c r="BI59" s="89"/>
      <c r="BJ59" s="53"/>
      <c r="BK59" s="53"/>
      <c r="BL59" s="53"/>
      <c r="BM59" s="53"/>
      <c r="BN59" s="39" t="s">
        <v>955</v>
      </c>
      <c r="BO59" s="89"/>
      <c r="BP59" s="89"/>
      <c r="BR59" s="57"/>
      <c r="BS59" s="57"/>
      <c r="BT59" s="57"/>
      <c r="BU59" s="57"/>
    </row>
    <row r="60" spans="1:73" s="54" customFormat="1" ht="90" hidden="1" customHeight="1">
      <c r="A60" s="91" t="s">
        <v>1763</v>
      </c>
      <c r="B60" s="64" t="s">
        <v>8529</v>
      </c>
      <c r="C60" s="77">
        <v>42661</v>
      </c>
      <c r="D60" s="77"/>
      <c r="E60" s="91" t="s">
        <v>1113</v>
      </c>
      <c r="F60" s="57" t="s">
        <v>6308</v>
      </c>
      <c r="G60" s="1" t="s">
        <v>61</v>
      </c>
      <c r="H60" s="1" t="s">
        <v>62</v>
      </c>
      <c r="I60" s="1" t="s">
        <v>63</v>
      </c>
      <c r="J60" s="13" t="s">
        <v>59</v>
      </c>
      <c r="K60" s="89">
        <v>1</v>
      </c>
      <c r="L60" s="360">
        <v>42795</v>
      </c>
      <c r="M60" s="360">
        <v>43100</v>
      </c>
      <c r="N60" s="34">
        <f t="shared" si="1"/>
        <v>44</v>
      </c>
      <c r="O60" s="121">
        <v>1</v>
      </c>
      <c r="P60" s="57" t="s">
        <v>1133</v>
      </c>
      <c r="Q60" s="57" t="s">
        <v>60</v>
      </c>
      <c r="R60" s="57" t="s">
        <v>1168</v>
      </c>
      <c r="S60" s="120">
        <f t="shared" si="0"/>
        <v>231</v>
      </c>
      <c r="T60" s="57" t="s">
        <v>936</v>
      </c>
      <c r="U60" s="57" t="s">
        <v>936</v>
      </c>
      <c r="V60" s="57" t="s">
        <v>6255</v>
      </c>
      <c r="W60" s="57" t="s">
        <v>1168</v>
      </c>
      <c r="X60" s="13" t="s">
        <v>967</v>
      </c>
      <c r="Y60" s="13" t="s">
        <v>967</v>
      </c>
      <c r="Z60" s="13" t="s">
        <v>967</v>
      </c>
      <c r="AA60" s="13" t="s">
        <v>967</v>
      </c>
      <c r="AB60" s="13" t="s">
        <v>967</v>
      </c>
      <c r="AC60" s="13" t="s">
        <v>967</v>
      </c>
      <c r="AD60" s="13" t="s">
        <v>967</v>
      </c>
      <c r="AE60" s="13" t="s">
        <v>967</v>
      </c>
      <c r="AF60" s="13" t="s">
        <v>1812</v>
      </c>
      <c r="AG60" s="13" t="s">
        <v>967</v>
      </c>
      <c r="AH60" s="13" t="s">
        <v>1812</v>
      </c>
      <c r="AI60" s="13" t="s">
        <v>967</v>
      </c>
      <c r="AJ60" s="13" t="s">
        <v>967</v>
      </c>
      <c r="AK60" s="13" t="s">
        <v>967</v>
      </c>
      <c r="AL60" s="13" t="s">
        <v>2614</v>
      </c>
      <c r="AM60" s="13" t="s">
        <v>967</v>
      </c>
      <c r="AN60" s="13" t="s">
        <v>2614</v>
      </c>
      <c r="AO60" s="13" t="s">
        <v>967</v>
      </c>
      <c r="AP60" s="13" t="s">
        <v>1152</v>
      </c>
      <c r="AQ60" s="13" t="s">
        <v>967</v>
      </c>
      <c r="AR60" s="13" t="s">
        <v>1152</v>
      </c>
      <c r="AS60" s="13" t="s">
        <v>967</v>
      </c>
      <c r="AT60" s="13" t="s">
        <v>1152</v>
      </c>
      <c r="AU60" s="13" t="s">
        <v>967</v>
      </c>
      <c r="AV60" s="13" t="s">
        <v>1152</v>
      </c>
      <c r="AW60" s="13" t="s">
        <v>967</v>
      </c>
      <c r="AX60" s="13" t="s">
        <v>1152</v>
      </c>
      <c r="AY60" s="1" t="s">
        <v>967</v>
      </c>
      <c r="AZ60" s="13" t="s">
        <v>936</v>
      </c>
      <c r="BA60" s="1" t="s">
        <v>967</v>
      </c>
      <c r="BB60" s="13" t="s">
        <v>936</v>
      </c>
      <c r="BC60" s="1" t="s">
        <v>967</v>
      </c>
      <c r="BD60" s="13" t="s">
        <v>936</v>
      </c>
      <c r="BE60" s="1" t="s">
        <v>967</v>
      </c>
      <c r="BF60" s="29" t="s">
        <v>780</v>
      </c>
      <c r="BG60" s="85">
        <v>43122</v>
      </c>
      <c r="BH60" s="29" t="s">
        <v>4384</v>
      </c>
      <c r="BI60" s="89"/>
      <c r="BJ60" s="53"/>
      <c r="BK60" s="53"/>
      <c r="BL60" s="53"/>
      <c r="BM60" s="53"/>
      <c r="BN60" s="39" t="s">
        <v>955</v>
      </c>
      <c r="BO60" s="89"/>
      <c r="BP60" s="89"/>
      <c r="BR60" s="57"/>
      <c r="BS60" s="57"/>
      <c r="BT60" s="57"/>
      <c r="BU60" s="57"/>
    </row>
    <row r="61" spans="1:73" s="54" customFormat="1" ht="90" hidden="1" customHeight="1">
      <c r="A61" s="91" t="s">
        <v>1764</v>
      </c>
      <c r="B61" s="64" t="s">
        <v>8529</v>
      </c>
      <c r="C61" s="77">
        <v>42661</v>
      </c>
      <c r="D61" s="77"/>
      <c r="E61" s="91" t="s">
        <v>1025</v>
      </c>
      <c r="F61" s="57" t="s">
        <v>6309</v>
      </c>
      <c r="G61" s="1" t="s">
        <v>61</v>
      </c>
      <c r="H61" s="1" t="s">
        <v>62</v>
      </c>
      <c r="I61" s="1" t="s">
        <v>63</v>
      </c>
      <c r="J61" s="13" t="s">
        <v>59</v>
      </c>
      <c r="K61" s="89">
        <v>1</v>
      </c>
      <c r="L61" s="360">
        <v>42795</v>
      </c>
      <c r="M61" s="360">
        <v>43100</v>
      </c>
      <c r="N61" s="34">
        <f t="shared" si="1"/>
        <v>44</v>
      </c>
      <c r="O61" s="121">
        <v>1</v>
      </c>
      <c r="P61" s="57" t="s">
        <v>1133</v>
      </c>
      <c r="Q61" s="57" t="s">
        <v>60</v>
      </c>
      <c r="R61" s="57" t="s">
        <v>1168</v>
      </c>
      <c r="S61" s="120">
        <f t="shared" si="0"/>
        <v>231</v>
      </c>
      <c r="T61" s="57" t="s">
        <v>936</v>
      </c>
      <c r="U61" s="57" t="s">
        <v>936</v>
      </c>
      <c r="V61" s="57" t="s">
        <v>6255</v>
      </c>
      <c r="W61" s="57" t="s">
        <v>1168</v>
      </c>
      <c r="X61" s="13" t="s">
        <v>967</v>
      </c>
      <c r="Y61" s="13" t="s">
        <v>967</v>
      </c>
      <c r="Z61" s="13" t="s">
        <v>967</v>
      </c>
      <c r="AA61" s="13" t="s">
        <v>967</v>
      </c>
      <c r="AB61" s="13" t="s">
        <v>967</v>
      </c>
      <c r="AC61" s="13" t="s">
        <v>967</v>
      </c>
      <c r="AD61" s="13" t="s">
        <v>967</v>
      </c>
      <c r="AE61" s="13" t="s">
        <v>967</v>
      </c>
      <c r="AF61" s="13" t="s">
        <v>1812</v>
      </c>
      <c r="AG61" s="13" t="s">
        <v>967</v>
      </c>
      <c r="AH61" s="13" t="s">
        <v>1812</v>
      </c>
      <c r="AI61" s="13" t="s">
        <v>967</v>
      </c>
      <c r="AJ61" s="13" t="s">
        <v>967</v>
      </c>
      <c r="AK61" s="13" t="s">
        <v>967</v>
      </c>
      <c r="AL61" s="13" t="s">
        <v>2614</v>
      </c>
      <c r="AM61" s="13" t="s">
        <v>967</v>
      </c>
      <c r="AN61" s="13" t="s">
        <v>2614</v>
      </c>
      <c r="AO61" s="13" t="s">
        <v>967</v>
      </c>
      <c r="AP61" s="13" t="s">
        <v>1152</v>
      </c>
      <c r="AQ61" s="13" t="s">
        <v>967</v>
      </c>
      <c r="AR61" s="13" t="s">
        <v>1152</v>
      </c>
      <c r="AS61" s="13" t="s">
        <v>967</v>
      </c>
      <c r="AT61" s="13" t="s">
        <v>1152</v>
      </c>
      <c r="AU61" s="13" t="s">
        <v>967</v>
      </c>
      <c r="AV61" s="13" t="s">
        <v>1152</v>
      </c>
      <c r="AW61" s="13" t="s">
        <v>967</v>
      </c>
      <c r="AX61" s="13" t="s">
        <v>1152</v>
      </c>
      <c r="AY61" s="1" t="s">
        <v>967</v>
      </c>
      <c r="AZ61" s="13" t="s">
        <v>936</v>
      </c>
      <c r="BA61" s="1" t="s">
        <v>967</v>
      </c>
      <c r="BB61" s="13" t="s">
        <v>936</v>
      </c>
      <c r="BC61" s="1" t="s">
        <v>967</v>
      </c>
      <c r="BD61" s="13" t="s">
        <v>936</v>
      </c>
      <c r="BE61" s="1" t="s">
        <v>967</v>
      </c>
      <c r="BF61" s="29" t="s">
        <v>780</v>
      </c>
      <c r="BG61" s="85">
        <v>43122</v>
      </c>
      <c r="BH61" s="29" t="s">
        <v>4384</v>
      </c>
      <c r="BI61" s="89"/>
      <c r="BJ61" s="53"/>
      <c r="BK61" s="53"/>
      <c r="BL61" s="53"/>
      <c r="BM61" s="53"/>
      <c r="BN61" s="39" t="s">
        <v>955</v>
      </c>
      <c r="BO61" s="89"/>
      <c r="BP61" s="89"/>
      <c r="BR61" s="57"/>
      <c r="BS61" s="57"/>
      <c r="BT61" s="57"/>
      <c r="BU61" s="57"/>
    </row>
    <row r="62" spans="1:73" s="54" customFormat="1" ht="90" hidden="1" customHeight="1">
      <c r="A62" s="91" t="s">
        <v>1765</v>
      </c>
      <c r="B62" s="64" t="s">
        <v>8529</v>
      </c>
      <c r="C62" s="77">
        <v>42661</v>
      </c>
      <c r="D62" s="77"/>
      <c r="E62" s="91" t="s">
        <v>1114</v>
      </c>
      <c r="F62" s="57" t="s">
        <v>6310</v>
      </c>
      <c r="G62" s="1" t="s">
        <v>61</v>
      </c>
      <c r="H62" s="1" t="s">
        <v>62</v>
      </c>
      <c r="I62" s="1" t="s">
        <v>63</v>
      </c>
      <c r="J62" s="13" t="s">
        <v>59</v>
      </c>
      <c r="K62" s="89">
        <v>1</v>
      </c>
      <c r="L62" s="360">
        <v>42795</v>
      </c>
      <c r="M62" s="360">
        <v>43100</v>
      </c>
      <c r="N62" s="34">
        <f t="shared" si="1"/>
        <v>44</v>
      </c>
      <c r="O62" s="121">
        <v>1</v>
      </c>
      <c r="P62" s="57" t="s">
        <v>1133</v>
      </c>
      <c r="Q62" s="57" t="s">
        <v>60</v>
      </c>
      <c r="R62" s="57" t="s">
        <v>1168</v>
      </c>
      <c r="S62" s="120">
        <f t="shared" si="0"/>
        <v>231</v>
      </c>
      <c r="T62" s="57" t="s">
        <v>936</v>
      </c>
      <c r="U62" s="57" t="s">
        <v>936</v>
      </c>
      <c r="V62" s="57" t="s">
        <v>6255</v>
      </c>
      <c r="W62" s="57" t="s">
        <v>1168</v>
      </c>
      <c r="X62" s="13" t="s">
        <v>967</v>
      </c>
      <c r="Y62" s="13" t="s">
        <v>967</v>
      </c>
      <c r="Z62" s="13" t="s">
        <v>967</v>
      </c>
      <c r="AA62" s="13" t="s">
        <v>967</v>
      </c>
      <c r="AB62" s="13" t="s">
        <v>967</v>
      </c>
      <c r="AC62" s="13" t="s">
        <v>967</v>
      </c>
      <c r="AD62" s="13" t="s">
        <v>967</v>
      </c>
      <c r="AE62" s="13" t="s">
        <v>967</v>
      </c>
      <c r="AF62" s="13" t="s">
        <v>1812</v>
      </c>
      <c r="AG62" s="13" t="s">
        <v>967</v>
      </c>
      <c r="AH62" s="13" t="s">
        <v>1812</v>
      </c>
      <c r="AI62" s="13" t="s">
        <v>967</v>
      </c>
      <c r="AJ62" s="13" t="s">
        <v>967</v>
      </c>
      <c r="AK62" s="13" t="s">
        <v>967</v>
      </c>
      <c r="AL62" s="13" t="s">
        <v>2614</v>
      </c>
      <c r="AM62" s="13" t="s">
        <v>967</v>
      </c>
      <c r="AN62" s="13" t="s">
        <v>2614</v>
      </c>
      <c r="AO62" s="13" t="s">
        <v>967</v>
      </c>
      <c r="AP62" s="13" t="s">
        <v>1152</v>
      </c>
      <c r="AQ62" s="13" t="s">
        <v>967</v>
      </c>
      <c r="AR62" s="13" t="s">
        <v>1152</v>
      </c>
      <c r="AS62" s="13" t="s">
        <v>967</v>
      </c>
      <c r="AT62" s="13" t="s">
        <v>1152</v>
      </c>
      <c r="AU62" s="13" t="s">
        <v>967</v>
      </c>
      <c r="AV62" s="13" t="s">
        <v>1152</v>
      </c>
      <c r="AW62" s="13" t="s">
        <v>967</v>
      </c>
      <c r="AX62" s="13" t="s">
        <v>1152</v>
      </c>
      <c r="AY62" s="1" t="s">
        <v>967</v>
      </c>
      <c r="AZ62" s="13" t="s">
        <v>936</v>
      </c>
      <c r="BA62" s="1" t="s">
        <v>967</v>
      </c>
      <c r="BB62" s="13" t="s">
        <v>936</v>
      </c>
      <c r="BC62" s="1" t="s">
        <v>967</v>
      </c>
      <c r="BD62" s="13" t="s">
        <v>936</v>
      </c>
      <c r="BE62" s="1" t="s">
        <v>967</v>
      </c>
      <c r="BF62" s="29" t="s">
        <v>780</v>
      </c>
      <c r="BG62" s="85">
        <v>43122</v>
      </c>
      <c r="BH62" s="29" t="s">
        <v>4384</v>
      </c>
      <c r="BI62" s="89"/>
      <c r="BJ62" s="53"/>
      <c r="BK62" s="53"/>
      <c r="BL62" s="53"/>
      <c r="BM62" s="53"/>
      <c r="BN62" s="39" t="s">
        <v>955</v>
      </c>
      <c r="BO62" s="89"/>
      <c r="BP62" s="89"/>
      <c r="BR62" s="57"/>
      <c r="BS62" s="57"/>
      <c r="BT62" s="57"/>
      <c r="BU62" s="57"/>
    </row>
    <row r="63" spans="1:73" s="54" customFormat="1" ht="90" hidden="1" customHeight="1">
      <c r="A63" s="91" t="s">
        <v>1766</v>
      </c>
      <c r="B63" s="64" t="s">
        <v>8529</v>
      </c>
      <c r="C63" s="77">
        <v>42661</v>
      </c>
      <c r="D63" s="77"/>
      <c r="E63" s="91" t="s">
        <v>1028</v>
      </c>
      <c r="F63" s="57" t="s">
        <v>6311</v>
      </c>
      <c r="G63" s="1" t="s">
        <v>61</v>
      </c>
      <c r="H63" s="1" t="s">
        <v>62</v>
      </c>
      <c r="I63" s="1" t="s">
        <v>63</v>
      </c>
      <c r="J63" s="13" t="s">
        <v>59</v>
      </c>
      <c r="K63" s="89">
        <v>1</v>
      </c>
      <c r="L63" s="360">
        <v>42795</v>
      </c>
      <c r="M63" s="360">
        <v>43100</v>
      </c>
      <c r="N63" s="34">
        <f t="shared" si="1"/>
        <v>44</v>
      </c>
      <c r="O63" s="121">
        <v>1</v>
      </c>
      <c r="P63" s="57" t="s">
        <v>1133</v>
      </c>
      <c r="Q63" s="57" t="s">
        <v>60</v>
      </c>
      <c r="R63" s="57" t="s">
        <v>1168</v>
      </c>
      <c r="S63" s="120">
        <f t="shared" si="0"/>
        <v>231</v>
      </c>
      <c r="T63" s="57" t="s">
        <v>936</v>
      </c>
      <c r="U63" s="57" t="s">
        <v>936</v>
      </c>
      <c r="V63" s="57" t="s">
        <v>6255</v>
      </c>
      <c r="W63" s="57" t="s">
        <v>1168</v>
      </c>
      <c r="X63" s="13" t="s">
        <v>967</v>
      </c>
      <c r="Y63" s="13" t="s">
        <v>967</v>
      </c>
      <c r="Z63" s="13" t="s">
        <v>967</v>
      </c>
      <c r="AA63" s="13" t="s">
        <v>967</v>
      </c>
      <c r="AB63" s="13" t="s">
        <v>967</v>
      </c>
      <c r="AC63" s="13" t="s">
        <v>967</v>
      </c>
      <c r="AD63" s="13" t="s">
        <v>967</v>
      </c>
      <c r="AE63" s="13" t="s">
        <v>967</v>
      </c>
      <c r="AF63" s="13" t="s">
        <v>1812</v>
      </c>
      <c r="AG63" s="13" t="s">
        <v>967</v>
      </c>
      <c r="AH63" s="13" t="s">
        <v>1812</v>
      </c>
      <c r="AI63" s="13" t="s">
        <v>967</v>
      </c>
      <c r="AJ63" s="13" t="s">
        <v>967</v>
      </c>
      <c r="AK63" s="13" t="s">
        <v>967</v>
      </c>
      <c r="AL63" s="13" t="s">
        <v>2614</v>
      </c>
      <c r="AM63" s="13" t="s">
        <v>967</v>
      </c>
      <c r="AN63" s="13" t="s">
        <v>2614</v>
      </c>
      <c r="AO63" s="13" t="s">
        <v>967</v>
      </c>
      <c r="AP63" s="13" t="s">
        <v>1152</v>
      </c>
      <c r="AQ63" s="13" t="s">
        <v>967</v>
      </c>
      <c r="AR63" s="13" t="s">
        <v>1152</v>
      </c>
      <c r="AS63" s="13" t="s">
        <v>967</v>
      </c>
      <c r="AT63" s="13" t="s">
        <v>1152</v>
      </c>
      <c r="AU63" s="13" t="s">
        <v>967</v>
      </c>
      <c r="AV63" s="13" t="s">
        <v>1152</v>
      </c>
      <c r="AW63" s="13" t="s">
        <v>967</v>
      </c>
      <c r="AX63" s="13" t="s">
        <v>1152</v>
      </c>
      <c r="AY63" s="1" t="s">
        <v>967</v>
      </c>
      <c r="AZ63" s="13" t="s">
        <v>936</v>
      </c>
      <c r="BA63" s="1" t="s">
        <v>967</v>
      </c>
      <c r="BB63" s="13" t="s">
        <v>936</v>
      </c>
      <c r="BC63" s="1" t="s">
        <v>967</v>
      </c>
      <c r="BD63" s="13" t="s">
        <v>936</v>
      </c>
      <c r="BE63" s="1" t="s">
        <v>967</v>
      </c>
      <c r="BF63" s="29" t="s">
        <v>780</v>
      </c>
      <c r="BG63" s="85">
        <v>43122</v>
      </c>
      <c r="BH63" s="29" t="s">
        <v>4384</v>
      </c>
      <c r="BI63" s="89"/>
      <c r="BJ63" s="53"/>
      <c r="BK63" s="53"/>
      <c r="BL63" s="53"/>
      <c r="BM63" s="53"/>
      <c r="BN63" s="39" t="s">
        <v>955</v>
      </c>
      <c r="BO63" s="89"/>
      <c r="BP63" s="89"/>
      <c r="BR63" s="57"/>
      <c r="BS63" s="57"/>
      <c r="BT63" s="57"/>
      <c r="BU63" s="57"/>
    </row>
    <row r="64" spans="1:73" s="54" customFormat="1" ht="90" hidden="1" customHeight="1">
      <c r="A64" s="91" t="s">
        <v>1767</v>
      </c>
      <c r="B64" s="64" t="s">
        <v>8529</v>
      </c>
      <c r="C64" s="77">
        <v>42661</v>
      </c>
      <c r="D64" s="77"/>
      <c r="E64" s="91" t="s">
        <v>1032</v>
      </c>
      <c r="F64" s="57" t="s">
        <v>6312</v>
      </c>
      <c r="G64" s="1" t="s">
        <v>54</v>
      </c>
      <c r="H64" s="1" t="s">
        <v>8530</v>
      </c>
      <c r="I64" s="1" t="s">
        <v>55</v>
      </c>
      <c r="J64" s="13" t="s">
        <v>28</v>
      </c>
      <c r="K64" s="89">
        <v>1</v>
      </c>
      <c r="L64" s="360">
        <v>42795</v>
      </c>
      <c r="M64" s="360">
        <v>43100</v>
      </c>
      <c r="N64" s="34">
        <f t="shared" si="1"/>
        <v>44</v>
      </c>
      <c r="O64" s="121">
        <v>1</v>
      </c>
      <c r="P64" s="57" t="s">
        <v>48</v>
      </c>
      <c r="Q64" s="57"/>
      <c r="R64" s="57" t="s">
        <v>959</v>
      </c>
      <c r="S64" s="120">
        <f t="shared" si="0"/>
        <v>121</v>
      </c>
      <c r="T64" s="57" t="s">
        <v>936</v>
      </c>
      <c r="U64" s="57" t="s">
        <v>936</v>
      </c>
      <c r="V64" s="57" t="s">
        <v>6255</v>
      </c>
      <c r="W64" s="57" t="s">
        <v>959</v>
      </c>
      <c r="X64" s="13" t="s">
        <v>967</v>
      </c>
      <c r="Y64" s="13" t="s">
        <v>967</v>
      </c>
      <c r="Z64" s="13" t="s">
        <v>967</v>
      </c>
      <c r="AA64" s="13" t="s">
        <v>967</v>
      </c>
      <c r="AB64" s="13" t="s">
        <v>967</v>
      </c>
      <c r="AC64" s="13" t="s">
        <v>967</v>
      </c>
      <c r="AD64" s="13" t="s">
        <v>967</v>
      </c>
      <c r="AE64" s="13" t="s">
        <v>967</v>
      </c>
      <c r="AF64" s="13" t="s">
        <v>1812</v>
      </c>
      <c r="AG64" s="13" t="s">
        <v>967</v>
      </c>
      <c r="AH64" s="13" t="s">
        <v>1812</v>
      </c>
      <c r="AI64" s="13" t="s">
        <v>967</v>
      </c>
      <c r="AJ64" s="13" t="s">
        <v>967</v>
      </c>
      <c r="AK64" s="13" t="s">
        <v>967</v>
      </c>
      <c r="AL64" s="13" t="s">
        <v>2614</v>
      </c>
      <c r="AM64" s="13" t="s">
        <v>967</v>
      </c>
      <c r="AN64" s="13" t="s">
        <v>2614</v>
      </c>
      <c r="AO64" s="13" t="s">
        <v>967</v>
      </c>
      <c r="AP64" s="13" t="s">
        <v>1152</v>
      </c>
      <c r="AQ64" s="13" t="s">
        <v>967</v>
      </c>
      <c r="AR64" s="13" t="s">
        <v>1152</v>
      </c>
      <c r="AS64" s="13" t="s">
        <v>967</v>
      </c>
      <c r="AT64" s="13" t="s">
        <v>1152</v>
      </c>
      <c r="AU64" s="13" t="s">
        <v>967</v>
      </c>
      <c r="AV64" s="13" t="s">
        <v>1152</v>
      </c>
      <c r="AW64" s="13" t="s">
        <v>967</v>
      </c>
      <c r="AX64" s="13" t="s">
        <v>1152</v>
      </c>
      <c r="AY64" s="1" t="s">
        <v>967</v>
      </c>
      <c r="AZ64" s="13" t="s">
        <v>936</v>
      </c>
      <c r="BA64" s="1" t="s">
        <v>967</v>
      </c>
      <c r="BB64" s="13" t="s">
        <v>936</v>
      </c>
      <c r="BC64" s="1" t="s">
        <v>967</v>
      </c>
      <c r="BD64" s="13" t="s">
        <v>936</v>
      </c>
      <c r="BE64" s="1" t="s">
        <v>967</v>
      </c>
      <c r="BF64" s="29" t="s">
        <v>780</v>
      </c>
      <c r="BG64" s="85">
        <v>43122</v>
      </c>
      <c r="BH64" s="29" t="s">
        <v>4384</v>
      </c>
      <c r="BI64" s="89"/>
      <c r="BJ64" s="53"/>
      <c r="BK64" s="53"/>
      <c r="BL64" s="53"/>
      <c r="BM64" s="53"/>
      <c r="BN64" s="39" t="s">
        <v>955</v>
      </c>
      <c r="BO64" s="89"/>
      <c r="BP64" s="89"/>
      <c r="BR64" s="4" t="s">
        <v>5183</v>
      </c>
      <c r="BS64" s="57"/>
      <c r="BT64" s="57"/>
      <c r="BU64" s="57"/>
    </row>
    <row r="65" spans="1:73" s="54" customFormat="1" ht="90" hidden="1" customHeight="1">
      <c r="A65" s="91" t="s">
        <v>1768</v>
      </c>
      <c r="B65" s="64" t="s">
        <v>8529</v>
      </c>
      <c r="C65" s="77">
        <v>42661</v>
      </c>
      <c r="D65" s="77"/>
      <c r="E65" s="91" t="s">
        <v>1033</v>
      </c>
      <c r="F65" s="57" t="s">
        <v>8531</v>
      </c>
      <c r="G65" s="1" t="s">
        <v>199</v>
      </c>
      <c r="H65" s="1" t="s">
        <v>200</v>
      </c>
      <c r="I65" s="1" t="s">
        <v>200</v>
      </c>
      <c r="J65" s="13" t="s">
        <v>201</v>
      </c>
      <c r="K65" s="89">
        <v>1</v>
      </c>
      <c r="L65" s="360">
        <v>42795</v>
      </c>
      <c r="M65" s="360">
        <v>43190</v>
      </c>
      <c r="N65" s="34">
        <f t="shared" si="1"/>
        <v>5</v>
      </c>
      <c r="O65" s="121">
        <v>1</v>
      </c>
      <c r="P65" s="57" t="s">
        <v>48</v>
      </c>
      <c r="Q65" s="57" t="s">
        <v>225</v>
      </c>
      <c r="R65" s="57" t="s">
        <v>960</v>
      </c>
      <c r="S65" s="120">
        <f t="shared" si="0"/>
        <v>342</v>
      </c>
      <c r="T65" s="57" t="s">
        <v>936</v>
      </c>
      <c r="U65" s="57" t="s">
        <v>936</v>
      </c>
      <c r="V65" s="57" t="s">
        <v>6255</v>
      </c>
      <c r="W65" s="57" t="s">
        <v>968</v>
      </c>
      <c r="X65" s="57" t="s">
        <v>969</v>
      </c>
      <c r="Y65" s="1" t="s">
        <v>970</v>
      </c>
      <c r="Z65" s="1" t="s">
        <v>970</v>
      </c>
      <c r="AA65" s="1" t="s">
        <v>970</v>
      </c>
      <c r="AB65" s="1" t="s">
        <v>970</v>
      </c>
      <c r="AC65" s="1" t="s">
        <v>970</v>
      </c>
      <c r="AD65" s="1" t="s">
        <v>970</v>
      </c>
      <c r="AE65" s="13" t="s">
        <v>970</v>
      </c>
      <c r="AF65" s="13" t="s">
        <v>1808</v>
      </c>
      <c r="AG65" s="13" t="s">
        <v>970</v>
      </c>
      <c r="AH65" s="13" t="s">
        <v>1808</v>
      </c>
      <c r="AI65" s="13" t="s">
        <v>970</v>
      </c>
      <c r="AJ65" s="13" t="s">
        <v>970</v>
      </c>
      <c r="AK65" s="13" t="s">
        <v>970</v>
      </c>
      <c r="AL65" s="13" t="s">
        <v>2614</v>
      </c>
      <c r="AM65" s="13" t="s">
        <v>970</v>
      </c>
      <c r="AN65" s="13" t="s">
        <v>2614</v>
      </c>
      <c r="AO65" s="13" t="s">
        <v>970</v>
      </c>
      <c r="AP65" s="13" t="s">
        <v>1152</v>
      </c>
      <c r="AQ65" s="13" t="s">
        <v>970</v>
      </c>
      <c r="AR65" s="13" t="s">
        <v>1152</v>
      </c>
      <c r="AS65" s="13" t="s">
        <v>970</v>
      </c>
      <c r="AT65" s="13" t="s">
        <v>1152</v>
      </c>
      <c r="AU65" s="13" t="s">
        <v>970</v>
      </c>
      <c r="AV65" s="13" t="s">
        <v>1152</v>
      </c>
      <c r="AW65" s="13" t="s">
        <v>970</v>
      </c>
      <c r="AX65" s="13" t="s">
        <v>1152</v>
      </c>
      <c r="AY65" s="1" t="s">
        <v>970</v>
      </c>
      <c r="AZ65" s="13" t="s">
        <v>936</v>
      </c>
      <c r="BA65" s="1" t="s">
        <v>970</v>
      </c>
      <c r="BB65" s="13" t="s">
        <v>936</v>
      </c>
      <c r="BC65" s="1" t="s">
        <v>970</v>
      </c>
      <c r="BD65" s="13" t="s">
        <v>936</v>
      </c>
      <c r="BE65" s="1" t="s">
        <v>970</v>
      </c>
      <c r="BF65" s="29" t="s">
        <v>780</v>
      </c>
      <c r="BG65" s="85">
        <v>43122</v>
      </c>
      <c r="BH65" s="29" t="s">
        <v>4384</v>
      </c>
      <c r="BI65" s="89"/>
      <c r="BJ65" s="53"/>
      <c r="BK65" s="53"/>
      <c r="BL65" s="53"/>
      <c r="BM65" s="53"/>
      <c r="BN65" s="39" t="s">
        <v>955</v>
      </c>
      <c r="BO65" s="89"/>
      <c r="BP65" s="89"/>
      <c r="BR65" s="57"/>
      <c r="BS65" s="57"/>
      <c r="BT65" s="57"/>
      <c r="BU65" s="57"/>
    </row>
    <row r="66" spans="1:73" s="54" customFormat="1" ht="90" hidden="1" customHeight="1">
      <c r="A66" s="91" t="s">
        <v>1769</v>
      </c>
      <c r="B66" s="64" t="s">
        <v>8529</v>
      </c>
      <c r="C66" s="77">
        <v>42661</v>
      </c>
      <c r="D66" s="77"/>
      <c r="E66" s="91" t="s">
        <v>1063</v>
      </c>
      <c r="F66" s="57" t="s">
        <v>6313</v>
      </c>
      <c r="G66" s="1" t="s">
        <v>226</v>
      </c>
      <c r="H66" s="1" t="s">
        <v>227</v>
      </c>
      <c r="I66" s="1" t="s">
        <v>228</v>
      </c>
      <c r="J66" s="13" t="s">
        <v>229</v>
      </c>
      <c r="K66" s="89">
        <v>2</v>
      </c>
      <c r="L66" s="360">
        <v>42200</v>
      </c>
      <c r="M66" s="360">
        <v>42384</v>
      </c>
      <c r="N66" s="34">
        <f t="shared" si="1"/>
        <v>27</v>
      </c>
      <c r="O66" s="121">
        <v>2</v>
      </c>
      <c r="P66" s="57" t="s">
        <v>48</v>
      </c>
      <c r="Q66" s="57"/>
      <c r="R66" s="57" t="s">
        <v>961</v>
      </c>
      <c r="S66" s="120">
        <f t="shared" si="0"/>
        <v>268</v>
      </c>
      <c r="T66" s="57" t="s">
        <v>936</v>
      </c>
      <c r="U66" s="57" t="s">
        <v>936</v>
      </c>
      <c r="V66" s="57" t="s">
        <v>6255</v>
      </c>
      <c r="W66" s="57" t="s">
        <v>961</v>
      </c>
      <c r="X66" s="13" t="s">
        <v>967</v>
      </c>
      <c r="Y66" s="13" t="s">
        <v>967</v>
      </c>
      <c r="Z66" s="13" t="s">
        <v>967</v>
      </c>
      <c r="AA66" s="13" t="s">
        <v>967</v>
      </c>
      <c r="AB66" s="13" t="s">
        <v>967</v>
      </c>
      <c r="AC66" s="13" t="s">
        <v>967</v>
      </c>
      <c r="AD66" s="13" t="s">
        <v>967</v>
      </c>
      <c r="AE66" s="13" t="s">
        <v>967</v>
      </c>
      <c r="AF66" s="13" t="s">
        <v>1812</v>
      </c>
      <c r="AG66" s="13" t="s">
        <v>967</v>
      </c>
      <c r="AH66" s="13" t="s">
        <v>1812</v>
      </c>
      <c r="AI66" s="13" t="s">
        <v>967</v>
      </c>
      <c r="AJ66" s="13" t="s">
        <v>967</v>
      </c>
      <c r="AK66" s="13" t="s">
        <v>967</v>
      </c>
      <c r="AL66" s="13" t="s">
        <v>2614</v>
      </c>
      <c r="AM66" s="13" t="s">
        <v>967</v>
      </c>
      <c r="AN66" s="13" t="s">
        <v>2614</v>
      </c>
      <c r="AO66" s="13" t="s">
        <v>967</v>
      </c>
      <c r="AP66" s="13" t="s">
        <v>1152</v>
      </c>
      <c r="AQ66" s="13" t="s">
        <v>967</v>
      </c>
      <c r="AR66" s="13" t="s">
        <v>1152</v>
      </c>
      <c r="AS66" s="13" t="s">
        <v>967</v>
      </c>
      <c r="AT66" s="13" t="s">
        <v>1152</v>
      </c>
      <c r="AU66" s="13" t="s">
        <v>967</v>
      </c>
      <c r="AV66" s="13" t="s">
        <v>1152</v>
      </c>
      <c r="AW66" s="13" t="s">
        <v>967</v>
      </c>
      <c r="AX66" s="13" t="s">
        <v>1152</v>
      </c>
      <c r="AY66" s="1" t="s">
        <v>967</v>
      </c>
      <c r="AZ66" s="13" t="s">
        <v>936</v>
      </c>
      <c r="BA66" s="1" t="s">
        <v>967</v>
      </c>
      <c r="BB66" s="13" t="s">
        <v>936</v>
      </c>
      <c r="BC66" s="1" t="s">
        <v>967</v>
      </c>
      <c r="BD66" s="13" t="s">
        <v>936</v>
      </c>
      <c r="BE66" s="1" t="s">
        <v>967</v>
      </c>
      <c r="BF66" s="29" t="s">
        <v>780</v>
      </c>
      <c r="BG66" s="85">
        <v>43122</v>
      </c>
      <c r="BH66" s="29" t="s">
        <v>4384</v>
      </c>
      <c r="BI66" s="89"/>
      <c r="BJ66" s="53"/>
      <c r="BK66" s="53"/>
      <c r="BL66" s="53"/>
      <c r="BM66" s="53"/>
      <c r="BN66" s="39" t="s">
        <v>955</v>
      </c>
      <c r="BO66" s="89"/>
      <c r="BP66" s="89"/>
      <c r="BR66" s="57"/>
      <c r="BS66" s="57"/>
      <c r="BT66" s="57"/>
      <c r="BU66" s="57"/>
    </row>
    <row r="67" spans="1:73" s="54" customFormat="1" ht="90" hidden="1" customHeight="1">
      <c r="A67" s="91" t="s">
        <v>1770</v>
      </c>
      <c r="B67" s="64" t="s">
        <v>8529</v>
      </c>
      <c r="C67" s="77">
        <v>42661</v>
      </c>
      <c r="D67" s="77"/>
      <c r="E67" s="91" t="s">
        <v>1021</v>
      </c>
      <c r="F67" s="57" t="s">
        <v>6314</v>
      </c>
      <c r="G67" s="1" t="s">
        <v>61</v>
      </c>
      <c r="H67" s="1" t="s">
        <v>62</v>
      </c>
      <c r="I67" s="1" t="s">
        <v>230</v>
      </c>
      <c r="J67" s="13" t="s">
        <v>59</v>
      </c>
      <c r="K67" s="89">
        <v>1</v>
      </c>
      <c r="L67" s="360">
        <v>42795</v>
      </c>
      <c r="M67" s="360">
        <v>43100</v>
      </c>
      <c r="N67" s="34">
        <f t="shared" si="1"/>
        <v>44</v>
      </c>
      <c r="O67" s="121">
        <v>1</v>
      </c>
      <c r="P67" s="57" t="s">
        <v>1133</v>
      </c>
      <c r="Q67" s="57" t="s">
        <v>231</v>
      </c>
      <c r="R67" s="57" t="s">
        <v>1168</v>
      </c>
      <c r="S67" s="120">
        <f t="shared" ref="S67:S130" si="2">LEN(R67)</f>
        <v>231</v>
      </c>
      <c r="T67" s="57" t="s">
        <v>936</v>
      </c>
      <c r="U67" s="57" t="s">
        <v>936</v>
      </c>
      <c r="V67" s="57" t="s">
        <v>6255</v>
      </c>
      <c r="W67" s="57" t="s">
        <v>1168</v>
      </c>
      <c r="X67" s="13" t="s">
        <v>967</v>
      </c>
      <c r="Y67" s="13" t="s">
        <v>967</v>
      </c>
      <c r="Z67" s="13" t="s">
        <v>967</v>
      </c>
      <c r="AA67" s="13" t="s">
        <v>967</v>
      </c>
      <c r="AB67" s="13" t="s">
        <v>967</v>
      </c>
      <c r="AC67" s="13" t="s">
        <v>967</v>
      </c>
      <c r="AD67" s="13" t="s">
        <v>967</v>
      </c>
      <c r="AE67" s="13" t="s">
        <v>967</v>
      </c>
      <c r="AF67" s="13" t="s">
        <v>1812</v>
      </c>
      <c r="AG67" s="13" t="s">
        <v>967</v>
      </c>
      <c r="AH67" s="13" t="s">
        <v>1812</v>
      </c>
      <c r="AI67" s="13" t="s">
        <v>967</v>
      </c>
      <c r="AJ67" s="13" t="s">
        <v>967</v>
      </c>
      <c r="AK67" s="13" t="s">
        <v>967</v>
      </c>
      <c r="AL67" s="13" t="s">
        <v>2614</v>
      </c>
      <c r="AM67" s="13" t="s">
        <v>967</v>
      </c>
      <c r="AN67" s="13" t="s">
        <v>2614</v>
      </c>
      <c r="AO67" s="13" t="s">
        <v>967</v>
      </c>
      <c r="AP67" s="13" t="s">
        <v>1152</v>
      </c>
      <c r="AQ67" s="13" t="s">
        <v>967</v>
      </c>
      <c r="AR67" s="13" t="s">
        <v>1152</v>
      </c>
      <c r="AS67" s="13" t="s">
        <v>967</v>
      </c>
      <c r="AT67" s="13" t="s">
        <v>1152</v>
      </c>
      <c r="AU67" s="13" t="s">
        <v>967</v>
      </c>
      <c r="AV67" s="13" t="s">
        <v>1152</v>
      </c>
      <c r="AW67" s="13" t="s">
        <v>967</v>
      </c>
      <c r="AX67" s="13" t="s">
        <v>1152</v>
      </c>
      <c r="AY67" s="1" t="s">
        <v>967</v>
      </c>
      <c r="AZ67" s="13" t="s">
        <v>936</v>
      </c>
      <c r="BA67" s="1" t="s">
        <v>967</v>
      </c>
      <c r="BB67" s="13" t="s">
        <v>936</v>
      </c>
      <c r="BC67" s="1" t="s">
        <v>967</v>
      </c>
      <c r="BD67" s="13" t="s">
        <v>936</v>
      </c>
      <c r="BE67" s="1" t="s">
        <v>967</v>
      </c>
      <c r="BF67" s="29" t="s">
        <v>780</v>
      </c>
      <c r="BG67" s="85">
        <v>43122</v>
      </c>
      <c r="BH67" s="29" t="s">
        <v>4384</v>
      </c>
      <c r="BI67" s="89"/>
      <c r="BJ67" s="53"/>
      <c r="BK67" s="53"/>
      <c r="BL67" s="53"/>
      <c r="BM67" s="53"/>
      <c r="BN67" s="39" t="s">
        <v>955</v>
      </c>
      <c r="BO67" s="89"/>
      <c r="BP67" s="89"/>
      <c r="BR67" s="57"/>
      <c r="BS67" s="57"/>
      <c r="BT67" s="57"/>
      <c r="BU67" s="57"/>
    </row>
    <row r="68" spans="1:73" s="54" customFormat="1" ht="90" hidden="1" customHeight="1">
      <c r="A68" s="91" t="s">
        <v>1771</v>
      </c>
      <c r="B68" s="64" t="s">
        <v>8529</v>
      </c>
      <c r="C68" s="77">
        <v>42661</v>
      </c>
      <c r="D68" s="77"/>
      <c r="E68" s="91" t="s">
        <v>1064</v>
      </c>
      <c r="F68" s="57" t="s">
        <v>6315</v>
      </c>
      <c r="G68" s="1" t="s">
        <v>119</v>
      </c>
      <c r="H68" s="1" t="s">
        <v>120</v>
      </c>
      <c r="I68" s="1" t="s">
        <v>121</v>
      </c>
      <c r="J68" s="13" t="s">
        <v>122</v>
      </c>
      <c r="K68" s="89">
        <v>8</v>
      </c>
      <c r="L68" s="360">
        <v>42856</v>
      </c>
      <c r="M68" s="360">
        <v>43100</v>
      </c>
      <c r="N68" s="34">
        <f t="shared" ref="N68:N131" si="3">+WEEKNUM(M68-L68)</f>
        <v>35</v>
      </c>
      <c r="O68" s="121">
        <v>8</v>
      </c>
      <c r="P68" s="57" t="s">
        <v>15</v>
      </c>
      <c r="Q68" s="57"/>
      <c r="R68" s="57" t="s">
        <v>962</v>
      </c>
      <c r="S68" s="120">
        <f t="shared" si="2"/>
        <v>360</v>
      </c>
      <c r="T68" s="57" t="s">
        <v>936</v>
      </c>
      <c r="U68" s="57" t="s">
        <v>936</v>
      </c>
      <c r="V68" s="57" t="s">
        <v>6255</v>
      </c>
      <c r="W68" s="1" t="s">
        <v>123</v>
      </c>
      <c r="X68" s="13" t="s">
        <v>967</v>
      </c>
      <c r="Y68" s="13" t="s">
        <v>967</v>
      </c>
      <c r="Z68" s="13" t="s">
        <v>967</v>
      </c>
      <c r="AA68" s="13" t="s">
        <v>967</v>
      </c>
      <c r="AB68" s="13" t="s">
        <v>967</v>
      </c>
      <c r="AC68" s="13" t="s">
        <v>967</v>
      </c>
      <c r="AD68" s="13" t="s">
        <v>967</v>
      </c>
      <c r="AE68" s="13" t="s">
        <v>967</v>
      </c>
      <c r="AF68" s="13" t="s">
        <v>1812</v>
      </c>
      <c r="AG68" s="13" t="s">
        <v>967</v>
      </c>
      <c r="AH68" s="13" t="s">
        <v>1812</v>
      </c>
      <c r="AI68" s="13" t="s">
        <v>967</v>
      </c>
      <c r="AJ68" s="13" t="s">
        <v>967</v>
      </c>
      <c r="AK68" s="13" t="s">
        <v>967</v>
      </c>
      <c r="AL68" s="13" t="s">
        <v>2614</v>
      </c>
      <c r="AM68" s="13" t="s">
        <v>967</v>
      </c>
      <c r="AN68" s="13" t="s">
        <v>2614</v>
      </c>
      <c r="AO68" s="13" t="s">
        <v>967</v>
      </c>
      <c r="AP68" s="13" t="s">
        <v>1152</v>
      </c>
      <c r="AQ68" s="13" t="s">
        <v>967</v>
      </c>
      <c r="AR68" s="13" t="s">
        <v>1152</v>
      </c>
      <c r="AS68" s="13" t="s">
        <v>967</v>
      </c>
      <c r="AT68" s="13" t="s">
        <v>1152</v>
      </c>
      <c r="AU68" s="13" t="s">
        <v>967</v>
      </c>
      <c r="AV68" s="13" t="s">
        <v>1152</v>
      </c>
      <c r="AW68" s="13" t="s">
        <v>967</v>
      </c>
      <c r="AX68" s="13" t="s">
        <v>1152</v>
      </c>
      <c r="AY68" s="1" t="s">
        <v>967</v>
      </c>
      <c r="AZ68" s="13" t="s">
        <v>936</v>
      </c>
      <c r="BA68" s="1" t="s">
        <v>967</v>
      </c>
      <c r="BB68" s="13" t="s">
        <v>936</v>
      </c>
      <c r="BC68" s="1" t="s">
        <v>967</v>
      </c>
      <c r="BD68" s="13" t="s">
        <v>936</v>
      </c>
      <c r="BE68" s="1" t="s">
        <v>967</v>
      </c>
      <c r="BF68" s="29" t="s">
        <v>780</v>
      </c>
      <c r="BG68" s="85">
        <v>43122</v>
      </c>
      <c r="BH68" s="29" t="s">
        <v>4384</v>
      </c>
      <c r="BI68" s="89"/>
      <c r="BJ68" s="53"/>
      <c r="BK68" s="53"/>
      <c r="BL68" s="53"/>
      <c r="BM68" s="53"/>
      <c r="BN68" s="39" t="s">
        <v>955</v>
      </c>
      <c r="BO68" s="89"/>
      <c r="BP68" s="89"/>
      <c r="BR68" s="57"/>
      <c r="BS68" s="57"/>
      <c r="BT68" s="57"/>
      <c r="BU68" s="57"/>
    </row>
    <row r="69" spans="1:73" s="54" customFormat="1" ht="90" hidden="1" customHeight="1">
      <c r="A69" s="91" t="s">
        <v>1772</v>
      </c>
      <c r="B69" s="64" t="s">
        <v>8529</v>
      </c>
      <c r="C69" s="77">
        <v>42661</v>
      </c>
      <c r="D69" s="77"/>
      <c r="E69" s="91" t="s">
        <v>1065</v>
      </c>
      <c r="F69" s="57" t="s">
        <v>6316</v>
      </c>
      <c r="G69" s="1" t="s">
        <v>232</v>
      </c>
      <c r="H69" s="1" t="s">
        <v>233</v>
      </c>
      <c r="I69" s="1" t="s">
        <v>8532</v>
      </c>
      <c r="J69" s="13" t="s">
        <v>234</v>
      </c>
      <c r="K69" s="89">
        <v>1</v>
      </c>
      <c r="L69" s="360">
        <v>43009</v>
      </c>
      <c r="M69" s="360">
        <v>43100</v>
      </c>
      <c r="N69" s="34">
        <f t="shared" si="3"/>
        <v>13</v>
      </c>
      <c r="O69" s="121">
        <v>1</v>
      </c>
      <c r="P69" s="57" t="s">
        <v>138</v>
      </c>
      <c r="Q69" s="57" t="s">
        <v>60</v>
      </c>
      <c r="R69" s="57" t="s">
        <v>963</v>
      </c>
      <c r="S69" s="120">
        <f t="shared" si="2"/>
        <v>195</v>
      </c>
      <c r="T69" s="57" t="s">
        <v>936</v>
      </c>
      <c r="U69" s="57" t="s">
        <v>936</v>
      </c>
      <c r="V69" s="57" t="s">
        <v>6255</v>
      </c>
      <c r="W69" s="57" t="s">
        <v>963</v>
      </c>
      <c r="X69" s="13" t="s">
        <v>967</v>
      </c>
      <c r="Y69" s="13" t="s">
        <v>967</v>
      </c>
      <c r="Z69" s="13" t="s">
        <v>967</v>
      </c>
      <c r="AA69" s="13" t="s">
        <v>967</v>
      </c>
      <c r="AB69" s="13" t="s">
        <v>967</v>
      </c>
      <c r="AC69" s="13" t="s">
        <v>967</v>
      </c>
      <c r="AD69" s="13" t="s">
        <v>967</v>
      </c>
      <c r="AE69" s="13" t="s">
        <v>967</v>
      </c>
      <c r="AF69" s="13" t="s">
        <v>1812</v>
      </c>
      <c r="AG69" s="13" t="s">
        <v>967</v>
      </c>
      <c r="AH69" s="13" t="s">
        <v>1812</v>
      </c>
      <c r="AI69" s="13" t="s">
        <v>967</v>
      </c>
      <c r="AJ69" s="13" t="s">
        <v>967</v>
      </c>
      <c r="AK69" s="13" t="s">
        <v>967</v>
      </c>
      <c r="AL69" s="13" t="s">
        <v>2614</v>
      </c>
      <c r="AM69" s="13" t="s">
        <v>967</v>
      </c>
      <c r="AN69" s="13" t="s">
        <v>2614</v>
      </c>
      <c r="AO69" s="13" t="s">
        <v>967</v>
      </c>
      <c r="AP69" s="13" t="s">
        <v>1152</v>
      </c>
      <c r="AQ69" s="13" t="s">
        <v>967</v>
      </c>
      <c r="AR69" s="13" t="s">
        <v>1152</v>
      </c>
      <c r="AS69" s="13" t="s">
        <v>967</v>
      </c>
      <c r="AT69" s="13" t="s">
        <v>1152</v>
      </c>
      <c r="AU69" s="13" t="s">
        <v>967</v>
      </c>
      <c r="AV69" s="13" t="s">
        <v>1152</v>
      </c>
      <c r="AW69" s="13" t="s">
        <v>967</v>
      </c>
      <c r="AX69" s="13" t="s">
        <v>1152</v>
      </c>
      <c r="AY69" s="1" t="s">
        <v>967</v>
      </c>
      <c r="AZ69" s="13" t="s">
        <v>936</v>
      </c>
      <c r="BA69" s="1" t="s">
        <v>967</v>
      </c>
      <c r="BB69" s="13" t="s">
        <v>936</v>
      </c>
      <c r="BC69" s="1" t="s">
        <v>967</v>
      </c>
      <c r="BD69" s="13" t="s">
        <v>936</v>
      </c>
      <c r="BE69" s="1" t="s">
        <v>967</v>
      </c>
      <c r="BF69" s="29" t="s">
        <v>780</v>
      </c>
      <c r="BG69" s="85">
        <v>43122</v>
      </c>
      <c r="BH69" s="29" t="s">
        <v>4384</v>
      </c>
      <c r="BI69" s="89"/>
      <c r="BJ69" s="53"/>
      <c r="BK69" s="53"/>
      <c r="BL69" s="53"/>
      <c r="BM69" s="53"/>
      <c r="BN69" s="39" t="s">
        <v>955</v>
      </c>
      <c r="BO69" s="89"/>
      <c r="BP69" s="89"/>
      <c r="BR69" s="57"/>
      <c r="BS69" s="57"/>
      <c r="BT69" s="57"/>
      <c r="BU69" s="57"/>
    </row>
    <row r="70" spans="1:73" s="54" customFormat="1" ht="90" hidden="1" customHeight="1">
      <c r="A70" s="91" t="s">
        <v>1773</v>
      </c>
      <c r="B70" s="64" t="s">
        <v>8529</v>
      </c>
      <c r="C70" s="77">
        <v>42661</v>
      </c>
      <c r="D70" s="77"/>
      <c r="E70" s="91" t="s">
        <v>1066</v>
      </c>
      <c r="F70" s="57" t="s">
        <v>6317</v>
      </c>
      <c r="G70" s="1" t="s">
        <v>61</v>
      </c>
      <c r="H70" s="1" t="s">
        <v>62</v>
      </c>
      <c r="I70" s="1" t="s">
        <v>63</v>
      </c>
      <c r="J70" s="13" t="s">
        <v>59</v>
      </c>
      <c r="K70" s="89">
        <v>1</v>
      </c>
      <c r="L70" s="360">
        <v>42795</v>
      </c>
      <c r="M70" s="360">
        <v>43100</v>
      </c>
      <c r="N70" s="34">
        <f t="shared" si="3"/>
        <v>44</v>
      </c>
      <c r="O70" s="121">
        <v>1</v>
      </c>
      <c r="P70" s="57" t="s">
        <v>1133</v>
      </c>
      <c r="Q70" s="57" t="s">
        <v>60</v>
      </c>
      <c r="R70" s="57" t="s">
        <v>1168</v>
      </c>
      <c r="S70" s="120">
        <f t="shared" si="2"/>
        <v>231</v>
      </c>
      <c r="T70" s="57" t="s">
        <v>936</v>
      </c>
      <c r="U70" s="57" t="s">
        <v>936</v>
      </c>
      <c r="V70" s="57" t="s">
        <v>6255</v>
      </c>
      <c r="W70" s="57" t="s">
        <v>1168</v>
      </c>
      <c r="X70" s="13" t="s">
        <v>967</v>
      </c>
      <c r="Y70" s="13" t="s">
        <v>967</v>
      </c>
      <c r="Z70" s="13" t="s">
        <v>967</v>
      </c>
      <c r="AA70" s="13" t="s">
        <v>967</v>
      </c>
      <c r="AB70" s="13" t="s">
        <v>967</v>
      </c>
      <c r="AC70" s="13" t="s">
        <v>967</v>
      </c>
      <c r="AD70" s="13" t="s">
        <v>967</v>
      </c>
      <c r="AE70" s="13" t="s">
        <v>967</v>
      </c>
      <c r="AF70" s="13" t="s">
        <v>1812</v>
      </c>
      <c r="AG70" s="13" t="s">
        <v>967</v>
      </c>
      <c r="AH70" s="13" t="s">
        <v>1812</v>
      </c>
      <c r="AI70" s="13" t="s">
        <v>967</v>
      </c>
      <c r="AJ70" s="13" t="s">
        <v>967</v>
      </c>
      <c r="AK70" s="13" t="s">
        <v>967</v>
      </c>
      <c r="AL70" s="13" t="s">
        <v>2614</v>
      </c>
      <c r="AM70" s="13" t="s">
        <v>967</v>
      </c>
      <c r="AN70" s="13" t="s">
        <v>2614</v>
      </c>
      <c r="AO70" s="13" t="s">
        <v>967</v>
      </c>
      <c r="AP70" s="13" t="s">
        <v>1152</v>
      </c>
      <c r="AQ70" s="13" t="s">
        <v>967</v>
      </c>
      <c r="AR70" s="13" t="s">
        <v>1152</v>
      </c>
      <c r="AS70" s="13" t="s">
        <v>967</v>
      </c>
      <c r="AT70" s="13" t="s">
        <v>1152</v>
      </c>
      <c r="AU70" s="13" t="s">
        <v>967</v>
      </c>
      <c r="AV70" s="13" t="s">
        <v>1152</v>
      </c>
      <c r="AW70" s="13" t="s">
        <v>967</v>
      </c>
      <c r="AX70" s="13" t="s">
        <v>1152</v>
      </c>
      <c r="AY70" s="1" t="s">
        <v>967</v>
      </c>
      <c r="AZ70" s="13" t="s">
        <v>936</v>
      </c>
      <c r="BA70" s="1" t="s">
        <v>967</v>
      </c>
      <c r="BB70" s="13" t="s">
        <v>936</v>
      </c>
      <c r="BC70" s="1" t="s">
        <v>967</v>
      </c>
      <c r="BD70" s="13" t="s">
        <v>936</v>
      </c>
      <c r="BE70" s="1" t="s">
        <v>967</v>
      </c>
      <c r="BF70" s="29" t="s">
        <v>780</v>
      </c>
      <c r="BG70" s="85">
        <v>43122</v>
      </c>
      <c r="BH70" s="29" t="s">
        <v>4384</v>
      </c>
      <c r="BI70" s="89"/>
      <c r="BJ70" s="53"/>
      <c r="BK70" s="53"/>
      <c r="BL70" s="53"/>
      <c r="BM70" s="53"/>
      <c r="BN70" s="39" t="s">
        <v>955</v>
      </c>
      <c r="BO70" s="89"/>
      <c r="BP70" s="89"/>
      <c r="BR70" s="57"/>
      <c r="BS70" s="57"/>
      <c r="BT70" s="57"/>
      <c r="BU70" s="57"/>
    </row>
    <row r="71" spans="1:73" s="54" customFormat="1" ht="90" hidden="1" customHeight="1">
      <c r="A71" s="91" t="s">
        <v>1774</v>
      </c>
      <c r="B71" s="64" t="s">
        <v>8529</v>
      </c>
      <c r="C71" s="77">
        <v>42661</v>
      </c>
      <c r="D71" s="77"/>
      <c r="E71" s="91" t="s">
        <v>1067</v>
      </c>
      <c r="F71" s="57" t="s">
        <v>6318</v>
      </c>
      <c r="G71" s="1" t="s">
        <v>61</v>
      </c>
      <c r="H71" s="1" t="s">
        <v>62</v>
      </c>
      <c r="I71" s="1" t="s">
        <v>63</v>
      </c>
      <c r="J71" s="13" t="s">
        <v>59</v>
      </c>
      <c r="K71" s="89">
        <v>1</v>
      </c>
      <c r="L71" s="360">
        <v>42795</v>
      </c>
      <c r="M71" s="360">
        <v>43100</v>
      </c>
      <c r="N71" s="34">
        <f t="shared" si="3"/>
        <v>44</v>
      </c>
      <c r="O71" s="121">
        <v>1</v>
      </c>
      <c r="P71" s="57" t="s">
        <v>1133</v>
      </c>
      <c r="Q71" s="57" t="s">
        <v>60</v>
      </c>
      <c r="R71" s="57" t="s">
        <v>1169</v>
      </c>
      <c r="S71" s="120">
        <f t="shared" si="2"/>
        <v>239</v>
      </c>
      <c r="T71" s="57" t="s">
        <v>936</v>
      </c>
      <c r="U71" s="57" t="s">
        <v>936</v>
      </c>
      <c r="V71" s="57" t="s">
        <v>6255</v>
      </c>
      <c r="W71" s="57" t="s">
        <v>1169</v>
      </c>
      <c r="X71" s="13" t="s">
        <v>967</v>
      </c>
      <c r="Y71" s="13" t="s">
        <v>967</v>
      </c>
      <c r="Z71" s="13" t="s">
        <v>967</v>
      </c>
      <c r="AA71" s="13" t="s">
        <v>967</v>
      </c>
      <c r="AB71" s="13" t="s">
        <v>967</v>
      </c>
      <c r="AC71" s="13" t="s">
        <v>967</v>
      </c>
      <c r="AD71" s="13" t="s">
        <v>967</v>
      </c>
      <c r="AE71" s="13" t="s">
        <v>967</v>
      </c>
      <c r="AF71" s="13" t="s">
        <v>1812</v>
      </c>
      <c r="AG71" s="13" t="s">
        <v>967</v>
      </c>
      <c r="AH71" s="13" t="s">
        <v>1812</v>
      </c>
      <c r="AI71" s="13" t="s">
        <v>967</v>
      </c>
      <c r="AJ71" s="13" t="s">
        <v>967</v>
      </c>
      <c r="AK71" s="13" t="s">
        <v>967</v>
      </c>
      <c r="AL71" s="13" t="s">
        <v>2614</v>
      </c>
      <c r="AM71" s="13" t="s">
        <v>967</v>
      </c>
      <c r="AN71" s="13" t="s">
        <v>2614</v>
      </c>
      <c r="AO71" s="13" t="s">
        <v>967</v>
      </c>
      <c r="AP71" s="13" t="s">
        <v>1152</v>
      </c>
      <c r="AQ71" s="13" t="s">
        <v>967</v>
      </c>
      <c r="AR71" s="13" t="s">
        <v>1152</v>
      </c>
      <c r="AS71" s="13" t="s">
        <v>967</v>
      </c>
      <c r="AT71" s="13" t="s">
        <v>1152</v>
      </c>
      <c r="AU71" s="13" t="s">
        <v>967</v>
      </c>
      <c r="AV71" s="13" t="s">
        <v>1152</v>
      </c>
      <c r="AW71" s="13" t="s">
        <v>967</v>
      </c>
      <c r="AX71" s="13" t="s">
        <v>1152</v>
      </c>
      <c r="AY71" s="1" t="s">
        <v>967</v>
      </c>
      <c r="AZ71" s="13" t="s">
        <v>936</v>
      </c>
      <c r="BA71" s="1" t="s">
        <v>967</v>
      </c>
      <c r="BB71" s="13" t="s">
        <v>936</v>
      </c>
      <c r="BC71" s="1" t="s">
        <v>967</v>
      </c>
      <c r="BD71" s="13" t="s">
        <v>936</v>
      </c>
      <c r="BE71" s="1" t="s">
        <v>967</v>
      </c>
      <c r="BF71" s="29" t="s">
        <v>780</v>
      </c>
      <c r="BG71" s="85">
        <v>43122</v>
      </c>
      <c r="BH71" s="29" t="s">
        <v>4384</v>
      </c>
      <c r="BI71" s="89"/>
      <c r="BJ71" s="53"/>
      <c r="BK71" s="53"/>
      <c r="BL71" s="53"/>
      <c r="BM71" s="53"/>
      <c r="BN71" s="39" t="s">
        <v>955</v>
      </c>
      <c r="BO71" s="89"/>
      <c r="BP71" s="89"/>
      <c r="BR71" s="57"/>
      <c r="BS71" s="57"/>
      <c r="BT71" s="57"/>
      <c r="BU71" s="57"/>
    </row>
    <row r="72" spans="1:73" s="54" customFormat="1" ht="90" hidden="1" customHeight="1">
      <c r="A72" s="91" t="s">
        <v>1775</v>
      </c>
      <c r="B72" s="64" t="s">
        <v>8529</v>
      </c>
      <c r="C72" s="77">
        <v>42661</v>
      </c>
      <c r="D72" s="77"/>
      <c r="E72" s="91" t="s">
        <v>1069</v>
      </c>
      <c r="F72" s="57" t="s">
        <v>6319</v>
      </c>
      <c r="G72" s="1" t="s">
        <v>61</v>
      </c>
      <c r="H72" s="1" t="s">
        <v>62</v>
      </c>
      <c r="I72" s="1" t="s">
        <v>63</v>
      </c>
      <c r="J72" s="13" t="s">
        <v>59</v>
      </c>
      <c r="K72" s="89">
        <v>1</v>
      </c>
      <c r="L72" s="360">
        <v>42795</v>
      </c>
      <c r="M72" s="360">
        <v>43100</v>
      </c>
      <c r="N72" s="34">
        <f t="shared" si="3"/>
        <v>44</v>
      </c>
      <c r="O72" s="121">
        <v>1</v>
      </c>
      <c r="P72" s="57" t="s">
        <v>1133</v>
      </c>
      <c r="Q72" s="57" t="s">
        <v>60</v>
      </c>
      <c r="R72" s="57" t="s">
        <v>1168</v>
      </c>
      <c r="S72" s="120">
        <f t="shared" si="2"/>
        <v>231</v>
      </c>
      <c r="T72" s="57" t="s">
        <v>936</v>
      </c>
      <c r="U72" s="57" t="s">
        <v>936</v>
      </c>
      <c r="V72" s="57" t="s">
        <v>6255</v>
      </c>
      <c r="W72" s="57" t="s">
        <v>1168</v>
      </c>
      <c r="X72" s="13" t="s">
        <v>967</v>
      </c>
      <c r="Y72" s="13" t="s">
        <v>967</v>
      </c>
      <c r="Z72" s="13" t="s">
        <v>967</v>
      </c>
      <c r="AA72" s="13" t="s">
        <v>967</v>
      </c>
      <c r="AB72" s="13" t="s">
        <v>967</v>
      </c>
      <c r="AC72" s="13" t="s">
        <v>967</v>
      </c>
      <c r="AD72" s="13" t="s">
        <v>967</v>
      </c>
      <c r="AE72" s="13" t="s">
        <v>967</v>
      </c>
      <c r="AF72" s="13" t="s">
        <v>1812</v>
      </c>
      <c r="AG72" s="13" t="s">
        <v>967</v>
      </c>
      <c r="AH72" s="13" t="s">
        <v>1812</v>
      </c>
      <c r="AI72" s="13" t="s">
        <v>967</v>
      </c>
      <c r="AJ72" s="13" t="s">
        <v>967</v>
      </c>
      <c r="AK72" s="13" t="s">
        <v>967</v>
      </c>
      <c r="AL72" s="13" t="s">
        <v>2614</v>
      </c>
      <c r="AM72" s="13" t="s">
        <v>967</v>
      </c>
      <c r="AN72" s="13" t="s">
        <v>2614</v>
      </c>
      <c r="AO72" s="13" t="s">
        <v>967</v>
      </c>
      <c r="AP72" s="13" t="s">
        <v>1152</v>
      </c>
      <c r="AQ72" s="13" t="s">
        <v>967</v>
      </c>
      <c r="AR72" s="13" t="s">
        <v>1152</v>
      </c>
      <c r="AS72" s="13" t="s">
        <v>967</v>
      </c>
      <c r="AT72" s="13" t="s">
        <v>1152</v>
      </c>
      <c r="AU72" s="13" t="s">
        <v>967</v>
      </c>
      <c r="AV72" s="13" t="s">
        <v>1152</v>
      </c>
      <c r="AW72" s="13" t="s">
        <v>967</v>
      </c>
      <c r="AX72" s="13" t="s">
        <v>1152</v>
      </c>
      <c r="AY72" s="1" t="s">
        <v>967</v>
      </c>
      <c r="AZ72" s="13" t="s">
        <v>936</v>
      </c>
      <c r="BA72" s="1" t="s">
        <v>967</v>
      </c>
      <c r="BB72" s="13" t="s">
        <v>936</v>
      </c>
      <c r="BC72" s="1" t="s">
        <v>967</v>
      </c>
      <c r="BD72" s="13" t="s">
        <v>936</v>
      </c>
      <c r="BE72" s="1" t="s">
        <v>967</v>
      </c>
      <c r="BF72" s="29" t="s">
        <v>780</v>
      </c>
      <c r="BG72" s="85">
        <v>43122</v>
      </c>
      <c r="BH72" s="29" t="s">
        <v>4384</v>
      </c>
      <c r="BI72" s="89"/>
      <c r="BJ72" s="53"/>
      <c r="BK72" s="53"/>
      <c r="BL72" s="53"/>
      <c r="BM72" s="53"/>
      <c r="BN72" s="39" t="s">
        <v>955</v>
      </c>
      <c r="BO72" s="89"/>
      <c r="BP72" s="89"/>
      <c r="BR72" s="57"/>
      <c r="BS72" s="57"/>
      <c r="BT72" s="57"/>
      <c r="BU72" s="57"/>
    </row>
    <row r="73" spans="1:73" s="54" customFormat="1" ht="90" hidden="1" customHeight="1">
      <c r="A73" s="91" t="s">
        <v>1776</v>
      </c>
      <c r="B73" s="64" t="s">
        <v>8529</v>
      </c>
      <c r="C73" s="77">
        <v>42661</v>
      </c>
      <c r="D73" s="77"/>
      <c r="E73" s="91" t="s">
        <v>1073</v>
      </c>
      <c r="F73" s="57" t="s">
        <v>6320</v>
      </c>
      <c r="G73" s="1" t="s">
        <v>8533</v>
      </c>
      <c r="H73" s="1" t="s">
        <v>235</v>
      </c>
      <c r="I73" s="1" t="s">
        <v>235</v>
      </c>
      <c r="J73" s="13" t="s">
        <v>28</v>
      </c>
      <c r="K73" s="89">
        <v>1</v>
      </c>
      <c r="L73" s="360">
        <v>42736</v>
      </c>
      <c r="M73" s="360">
        <v>43100</v>
      </c>
      <c r="N73" s="34">
        <f t="shared" si="3"/>
        <v>52</v>
      </c>
      <c r="O73" s="121">
        <v>1</v>
      </c>
      <c r="P73" s="57" t="s">
        <v>6321</v>
      </c>
      <c r="Q73" s="57"/>
      <c r="R73" s="57" t="s">
        <v>964</v>
      </c>
      <c r="S73" s="120">
        <f t="shared" si="2"/>
        <v>160</v>
      </c>
      <c r="T73" s="57" t="s">
        <v>936</v>
      </c>
      <c r="U73" s="57" t="s">
        <v>936</v>
      </c>
      <c r="V73" s="57" t="s">
        <v>6255</v>
      </c>
      <c r="W73" s="57" t="s">
        <v>964</v>
      </c>
      <c r="X73" s="13" t="s">
        <v>967</v>
      </c>
      <c r="Y73" s="13" t="s">
        <v>967</v>
      </c>
      <c r="Z73" s="13" t="s">
        <v>967</v>
      </c>
      <c r="AA73" s="13" t="s">
        <v>967</v>
      </c>
      <c r="AB73" s="13" t="s">
        <v>967</v>
      </c>
      <c r="AC73" s="13" t="s">
        <v>967</v>
      </c>
      <c r="AD73" s="13" t="s">
        <v>967</v>
      </c>
      <c r="AE73" s="13" t="s">
        <v>967</v>
      </c>
      <c r="AF73" s="13" t="s">
        <v>1812</v>
      </c>
      <c r="AG73" s="13" t="s">
        <v>967</v>
      </c>
      <c r="AH73" s="13" t="s">
        <v>1812</v>
      </c>
      <c r="AI73" s="13" t="s">
        <v>967</v>
      </c>
      <c r="AJ73" s="13" t="s">
        <v>967</v>
      </c>
      <c r="AK73" s="13" t="s">
        <v>967</v>
      </c>
      <c r="AL73" s="13" t="s">
        <v>2614</v>
      </c>
      <c r="AM73" s="13" t="s">
        <v>967</v>
      </c>
      <c r="AN73" s="13" t="s">
        <v>2614</v>
      </c>
      <c r="AO73" s="13" t="s">
        <v>967</v>
      </c>
      <c r="AP73" s="13" t="s">
        <v>1152</v>
      </c>
      <c r="AQ73" s="13" t="s">
        <v>967</v>
      </c>
      <c r="AR73" s="13" t="s">
        <v>1152</v>
      </c>
      <c r="AS73" s="13" t="s">
        <v>967</v>
      </c>
      <c r="AT73" s="13" t="s">
        <v>1152</v>
      </c>
      <c r="AU73" s="13" t="s">
        <v>967</v>
      </c>
      <c r="AV73" s="13" t="s">
        <v>1152</v>
      </c>
      <c r="AW73" s="13" t="s">
        <v>967</v>
      </c>
      <c r="AX73" s="13" t="s">
        <v>1152</v>
      </c>
      <c r="AY73" s="1" t="s">
        <v>967</v>
      </c>
      <c r="AZ73" s="13" t="s">
        <v>936</v>
      </c>
      <c r="BA73" s="1" t="s">
        <v>967</v>
      </c>
      <c r="BB73" s="13" t="s">
        <v>936</v>
      </c>
      <c r="BC73" s="1" t="s">
        <v>967</v>
      </c>
      <c r="BD73" s="13" t="s">
        <v>936</v>
      </c>
      <c r="BE73" s="1" t="s">
        <v>967</v>
      </c>
      <c r="BF73" s="29" t="s">
        <v>780</v>
      </c>
      <c r="BG73" s="85">
        <v>43122</v>
      </c>
      <c r="BH73" s="29" t="s">
        <v>4384</v>
      </c>
      <c r="BI73" s="89"/>
      <c r="BJ73" s="53"/>
      <c r="BK73" s="53"/>
      <c r="BL73" s="53"/>
      <c r="BM73" s="53"/>
      <c r="BN73" s="39" t="s">
        <v>955</v>
      </c>
      <c r="BO73" s="89"/>
      <c r="BP73" s="89"/>
      <c r="BR73" s="57"/>
      <c r="BS73" s="57"/>
      <c r="BT73" s="57"/>
      <c r="BU73" s="57"/>
    </row>
    <row r="74" spans="1:73" s="54" customFormat="1" ht="90" hidden="1" customHeight="1">
      <c r="A74" s="91" t="s">
        <v>1777</v>
      </c>
      <c r="B74" s="64" t="s">
        <v>8529</v>
      </c>
      <c r="C74" s="77">
        <v>42661</v>
      </c>
      <c r="D74" s="77"/>
      <c r="E74" s="91" t="s">
        <v>1073</v>
      </c>
      <c r="F74" s="57" t="s">
        <v>6320</v>
      </c>
      <c r="G74" s="1" t="s">
        <v>8534</v>
      </c>
      <c r="H74" s="1" t="s">
        <v>8535</v>
      </c>
      <c r="I74" s="1" t="s">
        <v>8535</v>
      </c>
      <c r="J74" s="13" t="s">
        <v>236</v>
      </c>
      <c r="K74" s="89">
        <v>1</v>
      </c>
      <c r="L74" s="360">
        <v>42979</v>
      </c>
      <c r="M74" s="360">
        <v>43220</v>
      </c>
      <c r="N74" s="34">
        <f t="shared" si="3"/>
        <v>35</v>
      </c>
      <c r="O74" s="121">
        <v>1</v>
      </c>
      <c r="P74" s="57" t="s">
        <v>237</v>
      </c>
      <c r="Q74" s="57"/>
      <c r="R74" s="57" t="s">
        <v>1170</v>
      </c>
      <c r="S74" s="120">
        <f t="shared" si="2"/>
        <v>339</v>
      </c>
      <c r="T74" s="57" t="s">
        <v>936</v>
      </c>
      <c r="U74" s="57" t="s">
        <v>936</v>
      </c>
      <c r="V74" s="57" t="s">
        <v>6255</v>
      </c>
      <c r="W74" s="57" t="s">
        <v>965</v>
      </c>
      <c r="X74" s="1" t="s">
        <v>238</v>
      </c>
      <c r="Y74" s="1" t="s">
        <v>1134</v>
      </c>
      <c r="Z74" s="1" t="s">
        <v>1134</v>
      </c>
      <c r="AA74" s="1" t="s">
        <v>1134</v>
      </c>
      <c r="AB74" s="1" t="s">
        <v>1134</v>
      </c>
      <c r="AC74" s="1" t="s">
        <v>1134</v>
      </c>
      <c r="AD74" s="1" t="s">
        <v>1134</v>
      </c>
      <c r="AE74" s="1" t="s">
        <v>1134</v>
      </c>
      <c r="AF74" s="1" t="s">
        <v>1152</v>
      </c>
      <c r="AG74" s="1" t="s">
        <v>1134</v>
      </c>
      <c r="AH74" s="1" t="s">
        <v>1152</v>
      </c>
      <c r="AI74" s="1" t="s">
        <v>1134</v>
      </c>
      <c r="AJ74" s="1" t="s">
        <v>1152</v>
      </c>
      <c r="AK74" s="1" t="s">
        <v>1134</v>
      </c>
      <c r="AL74" s="1" t="s">
        <v>1152</v>
      </c>
      <c r="AM74" s="1" t="s">
        <v>1134</v>
      </c>
      <c r="AN74" s="1" t="s">
        <v>1152</v>
      </c>
      <c r="AO74" s="1" t="s">
        <v>1134</v>
      </c>
      <c r="AP74" s="1" t="s">
        <v>1152</v>
      </c>
      <c r="AQ74" s="1" t="s">
        <v>1134</v>
      </c>
      <c r="AR74" s="1" t="s">
        <v>1152</v>
      </c>
      <c r="AS74" s="1" t="s">
        <v>1134</v>
      </c>
      <c r="AT74" s="1" t="s">
        <v>1152</v>
      </c>
      <c r="AU74" s="1" t="s">
        <v>1134</v>
      </c>
      <c r="AV74" s="1" t="s">
        <v>1152</v>
      </c>
      <c r="AW74" s="1" t="s">
        <v>1134</v>
      </c>
      <c r="AX74" s="1" t="s">
        <v>1152</v>
      </c>
      <c r="AY74" s="1" t="s">
        <v>1134</v>
      </c>
      <c r="AZ74" s="1" t="s">
        <v>936</v>
      </c>
      <c r="BA74" s="1" t="s">
        <v>1134</v>
      </c>
      <c r="BB74" s="1" t="s">
        <v>936</v>
      </c>
      <c r="BC74" s="1" t="s">
        <v>1134</v>
      </c>
      <c r="BD74" s="1" t="s">
        <v>936</v>
      </c>
      <c r="BE74" s="1" t="s">
        <v>1134</v>
      </c>
      <c r="BF74" s="29" t="s">
        <v>780</v>
      </c>
      <c r="BG74" s="85">
        <v>43281</v>
      </c>
      <c r="BH74" s="29" t="s">
        <v>4384</v>
      </c>
      <c r="BI74" s="89"/>
      <c r="BJ74" s="53"/>
      <c r="BK74" s="53"/>
      <c r="BL74" s="53"/>
      <c r="BM74" s="53"/>
      <c r="BN74" s="39" t="s">
        <v>955</v>
      </c>
      <c r="BO74" s="89"/>
      <c r="BP74" s="89"/>
      <c r="BR74" s="57"/>
      <c r="BS74" s="57"/>
      <c r="BT74" s="57"/>
      <c r="BU74" s="57"/>
    </row>
    <row r="75" spans="1:73" s="54" customFormat="1" ht="90" hidden="1" customHeight="1">
      <c r="A75" s="91" t="s">
        <v>1778</v>
      </c>
      <c r="B75" s="64" t="s">
        <v>8529</v>
      </c>
      <c r="C75" s="77">
        <v>42661</v>
      </c>
      <c r="D75" s="77"/>
      <c r="E75" s="91" t="s">
        <v>1076</v>
      </c>
      <c r="F75" s="57" t="s">
        <v>6322</v>
      </c>
      <c r="G75" s="1" t="s">
        <v>239</v>
      </c>
      <c r="H75" s="1" t="s">
        <v>240</v>
      </c>
      <c r="I75" s="1" t="s">
        <v>241</v>
      </c>
      <c r="J75" s="13" t="s">
        <v>28</v>
      </c>
      <c r="K75" s="89">
        <v>1</v>
      </c>
      <c r="L75" s="360">
        <v>42736</v>
      </c>
      <c r="M75" s="360">
        <v>43100</v>
      </c>
      <c r="N75" s="34">
        <f t="shared" si="3"/>
        <v>52</v>
      </c>
      <c r="O75" s="121">
        <v>1</v>
      </c>
      <c r="P75" s="57" t="s">
        <v>48</v>
      </c>
      <c r="Q75" s="57"/>
      <c r="R75" s="57" t="s">
        <v>2779</v>
      </c>
      <c r="S75" s="120">
        <f t="shared" si="2"/>
        <v>334</v>
      </c>
      <c r="T75" s="57" t="s">
        <v>936</v>
      </c>
      <c r="U75" s="57" t="s">
        <v>936</v>
      </c>
      <c r="V75" s="57" t="s">
        <v>6255</v>
      </c>
      <c r="W75" s="57" t="s">
        <v>966</v>
      </c>
      <c r="X75" s="13" t="s">
        <v>967</v>
      </c>
      <c r="Y75" s="13" t="s">
        <v>967</v>
      </c>
      <c r="Z75" s="13" t="s">
        <v>967</v>
      </c>
      <c r="AA75" s="13" t="s">
        <v>967</v>
      </c>
      <c r="AB75" s="13" t="s">
        <v>967</v>
      </c>
      <c r="AC75" s="13" t="s">
        <v>967</v>
      </c>
      <c r="AD75" s="13" t="s">
        <v>967</v>
      </c>
      <c r="AE75" s="1" t="s">
        <v>16</v>
      </c>
      <c r="AF75" s="1" t="s">
        <v>1813</v>
      </c>
      <c r="AG75" s="1" t="s">
        <v>1816</v>
      </c>
      <c r="AH75" s="1" t="s">
        <v>1813</v>
      </c>
      <c r="AI75" s="1" t="s">
        <v>1816</v>
      </c>
      <c r="AJ75" s="1" t="s">
        <v>1816</v>
      </c>
      <c r="AK75" s="1" t="s">
        <v>1816</v>
      </c>
      <c r="AL75" s="1" t="s">
        <v>2614</v>
      </c>
      <c r="AM75" s="1" t="s">
        <v>1816</v>
      </c>
      <c r="AN75" s="1" t="s">
        <v>2614</v>
      </c>
      <c r="AO75" s="1" t="s">
        <v>1816</v>
      </c>
      <c r="AP75" s="1" t="s">
        <v>1152</v>
      </c>
      <c r="AQ75" s="1" t="s">
        <v>1816</v>
      </c>
      <c r="AR75" s="1" t="s">
        <v>1152</v>
      </c>
      <c r="AS75" s="1" t="s">
        <v>1816</v>
      </c>
      <c r="AT75" s="1" t="s">
        <v>1152</v>
      </c>
      <c r="AU75" s="1" t="s">
        <v>1816</v>
      </c>
      <c r="AV75" s="1" t="s">
        <v>1152</v>
      </c>
      <c r="AW75" s="1" t="s">
        <v>1816</v>
      </c>
      <c r="AX75" s="1" t="s">
        <v>1152</v>
      </c>
      <c r="AY75" s="1" t="s">
        <v>1816</v>
      </c>
      <c r="AZ75" s="1" t="s">
        <v>936</v>
      </c>
      <c r="BA75" s="1" t="s">
        <v>1816</v>
      </c>
      <c r="BB75" s="1" t="s">
        <v>936</v>
      </c>
      <c r="BC75" s="1" t="s">
        <v>1816</v>
      </c>
      <c r="BD75" s="1" t="s">
        <v>936</v>
      </c>
      <c r="BE75" s="1" t="s">
        <v>1816</v>
      </c>
      <c r="BF75" s="29" t="s">
        <v>780</v>
      </c>
      <c r="BG75" s="85">
        <v>43122</v>
      </c>
      <c r="BH75" s="29" t="s">
        <v>4384</v>
      </c>
      <c r="BI75" s="89"/>
      <c r="BJ75" s="53"/>
      <c r="BK75" s="53"/>
      <c r="BL75" s="53"/>
      <c r="BM75" s="53"/>
      <c r="BN75" s="39" t="s">
        <v>955</v>
      </c>
      <c r="BO75" s="89"/>
      <c r="BP75" s="89"/>
      <c r="BR75" s="57"/>
      <c r="BS75" s="57"/>
      <c r="BT75" s="57"/>
      <c r="BU75" s="57"/>
    </row>
    <row r="76" spans="1:73" s="54" customFormat="1" ht="90" hidden="1" customHeight="1">
      <c r="A76" s="91" t="s">
        <v>1779</v>
      </c>
      <c r="B76" s="13" t="s">
        <v>6323</v>
      </c>
      <c r="C76" s="77">
        <v>42661</v>
      </c>
      <c r="D76" s="77"/>
      <c r="E76" s="91" t="s">
        <v>1019</v>
      </c>
      <c r="F76" s="57" t="s">
        <v>6324</v>
      </c>
      <c r="G76" s="1" t="s">
        <v>298</v>
      </c>
      <c r="H76" s="1" t="s">
        <v>299</v>
      </c>
      <c r="I76" s="1" t="s">
        <v>261</v>
      </c>
      <c r="J76" s="13" t="s">
        <v>8503</v>
      </c>
      <c r="K76" s="89">
        <v>1</v>
      </c>
      <c r="L76" s="360">
        <v>42917</v>
      </c>
      <c r="M76" s="360">
        <v>43099</v>
      </c>
      <c r="N76" s="34">
        <f t="shared" si="3"/>
        <v>26</v>
      </c>
      <c r="O76" s="121">
        <v>1</v>
      </c>
      <c r="P76" s="57" t="s">
        <v>112</v>
      </c>
      <c r="Q76" s="57"/>
      <c r="R76" s="57" t="s">
        <v>1171</v>
      </c>
      <c r="S76" s="120">
        <f t="shared" si="2"/>
        <v>66</v>
      </c>
      <c r="T76" s="57" t="s">
        <v>936</v>
      </c>
      <c r="U76" s="57" t="s">
        <v>936</v>
      </c>
      <c r="V76" s="57" t="s">
        <v>6255</v>
      </c>
      <c r="W76" s="57" t="s">
        <v>1171</v>
      </c>
      <c r="X76" s="13" t="s">
        <v>967</v>
      </c>
      <c r="Y76" s="13" t="s">
        <v>967</v>
      </c>
      <c r="Z76" s="13" t="s">
        <v>967</v>
      </c>
      <c r="AA76" s="13" t="s">
        <v>967</v>
      </c>
      <c r="AB76" s="13" t="s">
        <v>967</v>
      </c>
      <c r="AC76" s="13" t="s">
        <v>967</v>
      </c>
      <c r="AD76" s="13" t="s">
        <v>967</v>
      </c>
      <c r="AE76" s="123" t="s">
        <v>16</v>
      </c>
      <c r="AF76" s="1" t="s">
        <v>1813</v>
      </c>
      <c r="AG76" s="1" t="s">
        <v>1816</v>
      </c>
      <c r="AH76" s="1" t="s">
        <v>1813</v>
      </c>
      <c r="AI76" s="1" t="s">
        <v>1816</v>
      </c>
      <c r="AJ76" s="1" t="s">
        <v>1816</v>
      </c>
      <c r="AK76" s="1" t="s">
        <v>1816</v>
      </c>
      <c r="AL76" s="1" t="s">
        <v>2614</v>
      </c>
      <c r="AM76" s="1" t="s">
        <v>1816</v>
      </c>
      <c r="AN76" s="1" t="s">
        <v>2614</v>
      </c>
      <c r="AO76" s="1" t="s">
        <v>1816</v>
      </c>
      <c r="AP76" s="1" t="s">
        <v>1152</v>
      </c>
      <c r="AQ76" s="1" t="s">
        <v>1816</v>
      </c>
      <c r="AR76" s="1" t="s">
        <v>1152</v>
      </c>
      <c r="AS76" s="1" t="s">
        <v>1816</v>
      </c>
      <c r="AT76" s="1" t="s">
        <v>1152</v>
      </c>
      <c r="AU76" s="1" t="s">
        <v>1816</v>
      </c>
      <c r="AV76" s="1" t="s">
        <v>1152</v>
      </c>
      <c r="AW76" s="1" t="s">
        <v>1816</v>
      </c>
      <c r="AX76" s="1" t="s">
        <v>1152</v>
      </c>
      <c r="AY76" s="1" t="s">
        <v>1816</v>
      </c>
      <c r="AZ76" s="1" t="s">
        <v>936</v>
      </c>
      <c r="BA76" s="1" t="s">
        <v>1816</v>
      </c>
      <c r="BB76" s="1" t="s">
        <v>936</v>
      </c>
      <c r="BC76" s="1" t="s">
        <v>1816</v>
      </c>
      <c r="BD76" s="1" t="s">
        <v>936</v>
      </c>
      <c r="BE76" s="1" t="s">
        <v>1816</v>
      </c>
      <c r="BF76" s="29" t="s">
        <v>780</v>
      </c>
      <c r="BG76" s="85">
        <v>43122</v>
      </c>
      <c r="BH76" s="29" t="s">
        <v>4384</v>
      </c>
      <c r="BI76" s="89"/>
      <c r="BJ76" s="53"/>
      <c r="BK76" s="53"/>
      <c r="BL76" s="53"/>
      <c r="BM76" s="53"/>
      <c r="BN76" s="39" t="s">
        <v>955</v>
      </c>
      <c r="BO76" s="89"/>
      <c r="BP76" s="89"/>
      <c r="BR76" s="57"/>
      <c r="BS76" s="57"/>
      <c r="BT76" s="57"/>
      <c r="BU76" s="57"/>
    </row>
    <row r="77" spans="1:73" s="54" customFormat="1" ht="90" hidden="1" customHeight="1">
      <c r="A77" s="91" t="s">
        <v>1780</v>
      </c>
      <c r="B77" s="13" t="s">
        <v>6323</v>
      </c>
      <c r="C77" s="77">
        <v>42661</v>
      </c>
      <c r="D77" s="77"/>
      <c r="E77" s="91" t="s">
        <v>1019</v>
      </c>
      <c r="F77" s="57" t="s">
        <v>6324</v>
      </c>
      <c r="G77" s="1" t="s">
        <v>300</v>
      </c>
      <c r="H77" s="1" t="s">
        <v>299</v>
      </c>
      <c r="I77" s="1" t="s">
        <v>261</v>
      </c>
      <c r="J77" s="13" t="s">
        <v>8503</v>
      </c>
      <c r="K77" s="89">
        <v>1</v>
      </c>
      <c r="L77" s="360">
        <v>42917</v>
      </c>
      <c r="M77" s="360">
        <v>43100</v>
      </c>
      <c r="N77" s="34">
        <f t="shared" si="3"/>
        <v>27</v>
      </c>
      <c r="O77" s="121">
        <v>1</v>
      </c>
      <c r="P77" s="57" t="s">
        <v>112</v>
      </c>
      <c r="Q77" s="57"/>
      <c r="R77" s="57" t="s">
        <v>948</v>
      </c>
      <c r="S77" s="120">
        <f t="shared" si="2"/>
        <v>243</v>
      </c>
      <c r="T77" s="57" t="s">
        <v>936</v>
      </c>
      <c r="U77" s="57" t="s">
        <v>936</v>
      </c>
      <c r="V77" s="57" t="s">
        <v>6255</v>
      </c>
      <c r="W77" s="57" t="s">
        <v>948</v>
      </c>
      <c r="X77" s="13" t="s">
        <v>967</v>
      </c>
      <c r="Y77" s="13" t="s">
        <v>967</v>
      </c>
      <c r="Z77" s="13" t="s">
        <v>967</v>
      </c>
      <c r="AA77" s="13" t="s">
        <v>967</v>
      </c>
      <c r="AB77" s="13" t="s">
        <v>967</v>
      </c>
      <c r="AC77" s="13" t="s">
        <v>967</v>
      </c>
      <c r="AD77" s="13" t="s">
        <v>967</v>
      </c>
      <c r="AE77" s="13" t="s">
        <v>967</v>
      </c>
      <c r="AF77" s="13" t="s">
        <v>1812</v>
      </c>
      <c r="AG77" s="13" t="s">
        <v>967</v>
      </c>
      <c r="AH77" s="13" t="s">
        <v>1812</v>
      </c>
      <c r="AI77" s="13" t="s">
        <v>967</v>
      </c>
      <c r="AJ77" s="13" t="s">
        <v>967</v>
      </c>
      <c r="AK77" s="13" t="s">
        <v>967</v>
      </c>
      <c r="AL77" s="13" t="s">
        <v>2614</v>
      </c>
      <c r="AM77" s="13" t="s">
        <v>967</v>
      </c>
      <c r="AN77" s="13" t="s">
        <v>2614</v>
      </c>
      <c r="AO77" s="13" t="s">
        <v>967</v>
      </c>
      <c r="AP77" s="13" t="s">
        <v>1152</v>
      </c>
      <c r="AQ77" s="13" t="s">
        <v>967</v>
      </c>
      <c r="AR77" s="13" t="s">
        <v>1152</v>
      </c>
      <c r="AS77" s="13" t="s">
        <v>967</v>
      </c>
      <c r="AT77" s="13" t="s">
        <v>1152</v>
      </c>
      <c r="AU77" s="13" t="s">
        <v>967</v>
      </c>
      <c r="AV77" s="13" t="s">
        <v>1152</v>
      </c>
      <c r="AW77" s="13" t="s">
        <v>967</v>
      </c>
      <c r="AX77" s="13" t="s">
        <v>1152</v>
      </c>
      <c r="AY77" s="1" t="s">
        <v>967</v>
      </c>
      <c r="AZ77" s="13" t="s">
        <v>936</v>
      </c>
      <c r="BA77" s="1" t="s">
        <v>967</v>
      </c>
      <c r="BB77" s="13" t="s">
        <v>936</v>
      </c>
      <c r="BC77" s="1" t="s">
        <v>967</v>
      </c>
      <c r="BD77" s="13" t="s">
        <v>936</v>
      </c>
      <c r="BE77" s="1" t="s">
        <v>967</v>
      </c>
      <c r="BF77" s="29" t="s">
        <v>780</v>
      </c>
      <c r="BG77" s="85">
        <v>43122</v>
      </c>
      <c r="BH77" s="29" t="s">
        <v>4384</v>
      </c>
      <c r="BI77" s="89"/>
      <c r="BJ77" s="53"/>
      <c r="BK77" s="53"/>
      <c r="BL77" s="53"/>
      <c r="BM77" s="53"/>
      <c r="BN77" s="39" t="s">
        <v>955</v>
      </c>
      <c r="BO77" s="89"/>
      <c r="BP77" s="89"/>
      <c r="BR77" s="57"/>
      <c r="BS77" s="57"/>
      <c r="BT77" s="57"/>
      <c r="BU77" s="57"/>
    </row>
    <row r="78" spans="1:73" s="54" customFormat="1" ht="90" hidden="1" customHeight="1">
      <c r="A78" s="91" t="s">
        <v>1781</v>
      </c>
      <c r="B78" s="13" t="s">
        <v>6323</v>
      </c>
      <c r="C78" s="77">
        <v>42661</v>
      </c>
      <c r="D78" s="77"/>
      <c r="E78" s="91" t="s">
        <v>1107</v>
      </c>
      <c r="F78" s="57" t="s">
        <v>6325</v>
      </c>
      <c r="G78" s="1" t="s">
        <v>259</v>
      </c>
      <c r="H78" s="1" t="s">
        <v>299</v>
      </c>
      <c r="I78" s="1" t="s">
        <v>261</v>
      </c>
      <c r="J78" s="13" t="s">
        <v>8503</v>
      </c>
      <c r="K78" s="89">
        <v>1</v>
      </c>
      <c r="L78" s="360">
        <v>42917</v>
      </c>
      <c r="M78" s="360">
        <v>43100</v>
      </c>
      <c r="N78" s="34">
        <f t="shared" si="3"/>
        <v>27</v>
      </c>
      <c r="O78" s="121">
        <v>1</v>
      </c>
      <c r="P78" s="57" t="s">
        <v>112</v>
      </c>
      <c r="Q78" s="57"/>
      <c r="R78" s="57" t="s">
        <v>948</v>
      </c>
      <c r="S78" s="120">
        <f t="shared" si="2"/>
        <v>243</v>
      </c>
      <c r="T78" s="57" t="s">
        <v>936</v>
      </c>
      <c r="U78" s="57" t="s">
        <v>936</v>
      </c>
      <c r="V78" s="57" t="s">
        <v>6255</v>
      </c>
      <c r="W78" s="57" t="s">
        <v>948</v>
      </c>
      <c r="X78" s="13" t="s">
        <v>967</v>
      </c>
      <c r="Y78" s="13" t="s">
        <v>967</v>
      </c>
      <c r="Z78" s="13" t="s">
        <v>967</v>
      </c>
      <c r="AA78" s="13" t="s">
        <v>967</v>
      </c>
      <c r="AB78" s="13" t="s">
        <v>967</v>
      </c>
      <c r="AC78" s="13" t="s">
        <v>967</v>
      </c>
      <c r="AD78" s="13" t="s">
        <v>967</v>
      </c>
      <c r="AE78" s="13" t="s">
        <v>967</v>
      </c>
      <c r="AF78" s="13" t="s">
        <v>1812</v>
      </c>
      <c r="AG78" s="13" t="s">
        <v>967</v>
      </c>
      <c r="AH78" s="13" t="s">
        <v>1812</v>
      </c>
      <c r="AI78" s="13" t="s">
        <v>967</v>
      </c>
      <c r="AJ78" s="13" t="s">
        <v>967</v>
      </c>
      <c r="AK78" s="13" t="s">
        <v>967</v>
      </c>
      <c r="AL78" s="13" t="s">
        <v>2614</v>
      </c>
      <c r="AM78" s="13" t="s">
        <v>967</v>
      </c>
      <c r="AN78" s="13" t="s">
        <v>2614</v>
      </c>
      <c r="AO78" s="13" t="s">
        <v>967</v>
      </c>
      <c r="AP78" s="13" t="s">
        <v>1152</v>
      </c>
      <c r="AQ78" s="13" t="s">
        <v>967</v>
      </c>
      <c r="AR78" s="13" t="s">
        <v>1152</v>
      </c>
      <c r="AS78" s="13" t="s">
        <v>967</v>
      </c>
      <c r="AT78" s="13" t="s">
        <v>1152</v>
      </c>
      <c r="AU78" s="13" t="s">
        <v>967</v>
      </c>
      <c r="AV78" s="13" t="s">
        <v>1152</v>
      </c>
      <c r="AW78" s="13" t="s">
        <v>967</v>
      </c>
      <c r="AX78" s="13" t="s">
        <v>1152</v>
      </c>
      <c r="AY78" s="1" t="s">
        <v>967</v>
      </c>
      <c r="AZ78" s="13" t="s">
        <v>936</v>
      </c>
      <c r="BA78" s="1" t="s">
        <v>967</v>
      </c>
      <c r="BB78" s="13" t="s">
        <v>936</v>
      </c>
      <c r="BC78" s="1" t="s">
        <v>967</v>
      </c>
      <c r="BD78" s="13" t="s">
        <v>936</v>
      </c>
      <c r="BE78" s="1" t="s">
        <v>967</v>
      </c>
      <c r="BF78" s="29" t="s">
        <v>780</v>
      </c>
      <c r="BG78" s="85">
        <v>43122</v>
      </c>
      <c r="BH78" s="29" t="s">
        <v>4384</v>
      </c>
      <c r="BI78" s="89"/>
      <c r="BJ78" s="53"/>
      <c r="BK78" s="53"/>
      <c r="BL78" s="53"/>
      <c r="BM78" s="53"/>
      <c r="BN78" s="39" t="s">
        <v>955</v>
      </c>
      <c r="BO78" s="89"/>
      <c r="BP78" s="89"/>
      <c r="BR78" s="57"/>
      <c r="BS78" s="57"/>
      <c r="BT78" s="57"/>
      <c r="BU78" s="57"/>
    </row>
    <row r="79" spans="1:73" s="54" customFormat="1" ht="90" hidden="1" customHeight="1">
      <c r="A79" s="91" t="s">
        <v>1782</v>
      </c>
      <c r="B79" s="13" t="s">
        <v>6323</v>
      </c>
      <c r="C79" s="77">
        <v>42661</v>
      </c>
      <c r="D79" s="77"/>
      <c r="E79" s="91" t="s">
        <v>1020</v>
      </c>
      <c r="F79" s="57" t="s">
        <v>8536</v>
      </c>
      <c r="G79" s="1" t="s">
        <v>259</v>
      </c>
      <c r="H79" s="1" t="s">
        <v>793</v>
      </c>
      <c r="I79" s="1" t="s">
        <v>261</v>
      </c>
      <c r="J79" s="13" t="s">
        <v>8503</v>
      </c>
      <c r="K79" s="89">
        <v>1</v>
      </c>
      <c r="L79" s="360">
        <v>42917</v>
      </c>
      <c r="M79" s="360">
        <v>43100</v>
      </c>
      <c r="N79" s="34">
        <f t="shared" si="3"/>
        <v>27</v>
      </c>
      <c r="O79" s="121">
        <v>1</v>
      </c>
      <c r="P79" s="57" t="s">
        <v>112</v>
      </c>
      <c r="Q79" s="57"/>
      <c r="R79" s="57" t="s">
        <v>948</v>
      </c>
      <c r="S79" s="120">
        <f t="shared" si="2"/>
        <v>243</v>
      </c>
      <c r="T79" s="57" t="s">
        <v>936</v>
      </c>
      <c r="U79" s="57" t="s">
        <v>936</v>
      </c>
      <c r="V79" s="57" t="s">
        <v>6255</v>
      </c>
      <c r="W79" s="57" t="s">
        <v>948</v>
      </c>
      <c r="X79" s="13" t="s">
        <v>967</v>
      </c>
      <c r="Y79" s="13" t="s">
        <v>967</v>
      </c>
      <c r="Z79" s="13" t="s">
        <v>967</v>
      </c>
      <c r="AA79" s="13" t="s">
        <v>967</v>
      </c>
      <c r="AB79" s="13" t="s">
        <v>967</v>
      </c>
      <c r="AC79" s="13" t="s">
        <v>967</v>
      </c>
      <c r="AD79" s="13" t="s">
        <v>967</v>
      </c>
      <c r="AE79" s="13" t="s">
        <v>967</v>
      </c>
      <c r="AF79" s="13" t="s">
        <v>1812</v>
      </c>
      <c r="AG79" s="13" t="s">
        <v>967</v>
      </c>
      <c r="AH79" s="13" t="s">
        <v>1812</v>
      </c>
      <c r="AI79" s="13" t="s">
        <v>967</v>
      </c>
      <c r="AJ79" s="13" t="s">
        <v>967</v>
      </c>
      <c r="AK79" s="13" t="s">
        <v>967</v>
      </c>
      <c r="AL79" s="13" t="s">
        <v>2614</v>
      </c>
      <c r="AM79" s="13" t="s">
        <v>967</v>
      </c>
      <c r="AN79" s="13" t="s">
        <v>2614</v>
      </c>
      <c r="AO79" s="13" t="s">
        <v>967</v>
      </c>
      <c r="AP79" s="13" t="s">
        <v>1152</v>
      </c>
      <c r="AQ79" s="13" t="s">
        <v>967</v>
      </c>
      <c r="AR79" s="13" t="s">
        <v>1152</v>
      </c>
      <c r="AS79" s="13" t="s">
        <v>967</v>
      </c>
      <c r="AT79" s="13" t="s">
        <v>1152</v>
      </c>
      <c r="AU79" s="13" t="s">
        <v>967</v>
      </c>
      <c r="AV79" s="13" t="s">
        <v>1152</v>
      </c>
      <c r="AW79" s="13" t="s">
        <v>967</v>
      </c>
      <c r="AX79" s="13" t="s">
        <v>1152</v>
      </c>
      <c r="AY79" s="1" t="s">
        <v>967</v>
      </c>
      <c r="AZ79" s="13" t="s">
        <v>936</v>
      </c>
      <c r="BA79" s="1" t="s">
        <v>967</v>
      </c>
      <c r="BB79" s="13" t="s">
        <v>936</v>
      </c>
      <c r="BC79" s="1" t="s">
        <v>967</v>
      </c>
      <c r="BD79" s="13" t="s">
        <v>936</v>
      </c>
      <c r="BE79" s="1" t="s">
        <v>967</v>
      </c>
      <c r="BF79" s="29" t="s">
        <v>780</v>
      </c>
      <c r="BG79" s="85">
        <v>43122</v>
      </c>
      <c r="BH79" s="29" t="s">
        <v>4384</v>
      </c>
      <c r="BI79" s="89"/>
      <c r="BJ79" s="53"/>
      <c r="BK79" s="53"/>
      <c r="BL79" s="53"/>
      <c r="BM79" s="53"/>
      <c r="BN79" s="39" t="s">
        <v>955</v>
      </c>
      <c r="BO79" s="89"/>
      <c r="BP79" s="89"/>
      <c r="BR79" s="57"/>
      <c r="BS79" s="57"/>
      <c r="BT79" s="57"/>
      <c r="BU79" s="57"/>
    </row>
    <row r="80" spans="1:73" s="54" customFormat="1" ht="90" hidden="1" customHeight="1">
      <c r="A80" s="91" t="s">
        <v>1783</v>
      </c>
      <c r="B80" s="13" t="s">
        <v>6323</v>
      </c>
      <c r="C80" s="77">
        <v>42661</v>
      </c>
      <c r="D80" s="77"/>
      <c r="E80" s="91" t="s">
        <v>1036</v>
      </c>
      <c r="F80" s="57" t="s">
        <v>6326</v>
      </c>
      <c r="G80" s="1" t="s">
        <v>259</v>
      </c>
      <c r="H80" s="1" t="s">
        <v>299</v>
      </c>
      <c r="I80" s="1" t="s">
        <v>261</v>
      </c>
      <c r="J80" s="13" t="s">
        <v>8503</v>
      </c>
      <c r="K80" s="89">
        <v>1</v>
      </c>
      <c r="L80" s="360">
        <v>42917</v>
      </c>
      <c r="M80" s="360">
        <v>43100</v>
      </c>
      <c r="N80" s="34">
        <f t="shared" si="3"/>
        <v>27</v>
      </c>
      <c r="O80" s="121">
        <v>1</v>
      </c>
      <c r="P80" s="57" t="s">
        <v>112</v>
      </c>
      <c r="Q80" s="57"/>
      <c r="R80" s="57" t="s">
        <v>948</v>
      </c>
      <c r="S80" s="120">
        <f t="shared" si="2"/>
        <v>243</v>
      </c>
      <c r="T80" s="57" t="s">
        <v>936</v>
      </c>
      <c r="U80" s="57" t="s">
        <v>936</v>
      </c>
      <c r="V80" s="57" t="s">
        <v>6255</v>
      </c>
      <c r="W80" s="57" t="s">
        <v>948</v>
      </c>
      <c r="X80" s="13" t="s">
        <v>967</v>
      </c>
      <c r="Y80" s="13" t="s">
        <v>967</v>
      </c>
      <c r="Z80" s="13" t="s">
        <v>967</v>
      </c>
      <c r="AA80" s="13" t="s">
        <v>967</v>
      </c>
      <c r="AB80" s="13" t="s">
        <v>967</v>
      </c>
      <c r="AC80" s="13" t="s">
        <v>967</v>
      </c>
      <c r="AD80" s="13" t="s">
        <v>967</v>
      </c>
      <c r="AE80" s="13" t="s">
        <v>967</v>
      </c>
      <c r="AF80" s="13" t="s">
        <v>1812</v>
      </c>
      <c r="AG80" s="13" t="s">
        <v>967</v>
      </c>
      <c r="AH80" s="13" t="s">
        <v>1812</v>
      </c>
      <c r="AI80" s="13" t="s">
        <v>967</v>
      </c>
      <c r="AJ80" s="13" t="s">
        <v>967</v>
      </c>
      <c r="AK80" s="13" t="s">
        <v>967</v>
      </c>
      <c r="AL80" s="13" t="s">
        <v>2614</v>
      </c>
      <c r="AM80" s="13" t="s">
        <v>967</v>
      </c>
      <c r="AN80" s="13" t="s">
        <v>2614</v>
      </c>
      <c r="AO80" s="13" t="s">
        <v>967</v>
      </c>
      <c r="AP80" s="13" t="s">
        <v>1152</v>
      </c>
      <c r="AQ80" s="13" t="s">
        <v>967</v>
      </c>
      <c r="AR80" s="13" t="s">
        <v>1152</v>
      </c>
      <c r="AS80" s="13" t="s">
        <v>967</v>
      </c>
      <c r="AT80" s="13" t="s">
        <v>1152</v>
      </c>
      <c r="AU80" s="13" t="s">
        <v>967</v>
      </c>
      <c r="AV80" s="13" t="s">
        <v>1152</v>
      </c>
      <c r="AW80" s="13" t="s">
        <v>967</v>
      </c>
      <c r="AX80" s="13" t="s">
        <v>1152</v>
      </c>
      <c r="AY80" s="1" t="s">
        <v>967</v>
      </c>
      <c r="AZ80" s="13" t="s">
        <v>936</v>
      </c>
      <c r="BA80" s="1" t="s">
        <v>967</v>
      </c>
      <c r="BB80" s="13" t="s">
        <v>936</v>
      </c>
      <c r="BC80" s="1" t="s">
        <v>967</v>
      </c>
      <c r="BD80" s="13" t="s">
        <v>936</v>
      </c>
      <c r="BE80" s="1" t="s">
        <v>967</v>
      </c>
      <c r="BF80" s="29" t="s">
        <v>780</v>
      </c>
      <c r="BG80" s="85">
        <v>43122</v>
      </c>
      <c r="BH80" s="29" t="s">
        <v>4384</v>
      </c>
      <c r="BI80" s="89"/>
      <c r="BJ80" s="53"/>
      <c r="BK80" s="53"/>
      <c r="BL80" s="53"/>
      <c r="BM80" s="53"/>
      <c r="BN80" s="39" t="s">
        <v>955</v>
      </c>
      <c r="BO80" s="89"/>
      <c r="BP80" s="89"/>
      <c r="BR80" s="57"/>
      <c r="BS80" s="57"/>
      <c r="BT80" s="57"/>
      <c r="BU80" s="57"/>
    </row>
    <row r="81" spans="1:73" s="54" customFormat="1" ht="90" hidden="1" customHeight="1">
      <c r="A81" s="91" t="s">
        <v>1784</v>
      </c>
      <c r="B81" s="13" t="s">
        <v>6323</v>
      </c>
      <c r="C81" s="77">
        <v>42661</v>
      </c>
      <c r="D81" s="77"/>
      <c r="E81" s="91" t="s">
        <v>1026</v>
      </c>
      <c r="F81" s="57" t="s">
        <v>8537</v>
      </c>
      <c r="G81" s="1" t="s">
        <v>259</v>
      </c>
      <c r="H81" s="1" t="s">
        <v>299</v>
      </c>
      <c r="I81" s="1" t="s">
        <v>261</v>
      </c>
      <c r="J81" s="13" t="s">
        <v>8503</v>
      </c>
      <c r="K81" s="89">
        <v>1</v>
      </c>
      <c r="L81" s="360">
        <v>42917</v>
      </c>
      <c r="M81" s="360">
        <v>43100</v>
      </c>
      <c r="N81" s="34">
        <f t="shared" si="3"/>
        <v>27</v>
      </c>
      <c r="O81" s="121">
        <v>1</v>
      </c>
      <c r="P81" s="57" t="s">
        <v>112</v>
      </c>
      <c r="Q81" s="57"/>
      <c r="R81" s="57" t="s">
        <v>948</v>
      </c>
      <c r="S81" s="120">
        <f t="shared" si="2"/>
        <v>243</v>
      </c>
      <c r="T81" s="57" t="s">
        <v>936</v>
      </c>
      <c r="U81" s="57" t="s">
        <v>936</v>
      </c>
      <c r="V81" s="57" t="s">
        <v>6255</v>
      </c>
      <c r="W81" s="57" t="s">
        <v>948</v>
      </c>
      <c r="X81" s="13" t="s">
        <v>967</v>
      </c>
      <c r="Y81" s="13" t="s">
        <v>967</v>
      </c>
      <c r="Z81" s="13" t="s">
        <v>967</v>
      </c>
      <c r="AA81" s="13" t="s">
        <v>967</v>
      </c>
      <c r="AB81" s="13" t="s">
        <v>967</v>
      </c>
      <c r="AC81" s="13" t="s">
        <v>967</v>
      </c>
      <c r="AD81" s="13" t="s">
        <v>967</v>
      </c>
      <c r="AE81" s="13" t="s">
        <v>967</v>
      </c>
      <c r="AF81" s="13" t="s">
        <v>1812</v>
      </c>
      <c r="AG81" s="13" t="s">
        <v>967</v>
      </c>
      <c r="AH81" s="13" t="s">
        <v>1812</v>
      </c>
      <c r="AI81" s="13" t="s">
        <v>967</v>
      </c>
      <c r="AJ81" s="13" t="s">
        <v>967</v>
      </c>
      <c r="AK81" s="13" t="s">
        <v>967</v>
      </c>
      <c r="AL81" s="13" t="s">
        <v>2614</v>
      </c>
      <c r="AM81" s="13" t="s">
        <v>967</v>
      </c>
      <c r="AN81" s="13" t="s">
        <v>2614</v>
      </c>
      <c r="AO81" s="13" t="s">
        <v>967</v>
      </c>
      <c r="AP81" s="13" t="s">
        <v>1152</v>
      </c>
      <c r="AQ81" s="13" t="s">
        <v>967</v>
      </c>
      <c r="AR81" s="13" t="s">
        <v>1152</v>
      </c>
      <c r="AS81" s="13" t="s">
        <v>967</v>
      </c>
      <c r="AT81" s="13" t="s">
        <v>1152</v>
      </c>
      <c r="AU81" s="13" t="s">
        <v>967</v>
      </c>
      <c r="AV81" s="13" t="s">
        <v>1152</v>
      </c>
      <c r="AW81" s="13" t="s">
        <v>967</v>
      </c>
      <c r="AX81" s="13" t="s">
        <v>1152</v>
      </c>
      <c r="AY81" s="1" t="s">
        <v>967</v>
      </c>
      <c r="AZ81" s="13" t="s">
        <v>936</v>
      </c>
      <c r="BA81" s="1" t="s">
        <v>967</v>
      </c>
      <c r="BB81" s="13" t="s">
        <v>936</v>
      </c>
      <c r="BC81" s="1" t="s">
        <v>967</v>
      </c>
      <c r="BD81" s="13" t="s">
        <v>936</v>
      </c>
      <c r="BE81" s="1" t="s">
        <v>967</v>
      </c>
      <c r="BF81" s="29" t="s">
        <v>780</v>
      </c>
      <c r="BG81" s="85">
        <v>43122</v>
      </c>
      <c r="BH81" s="29" t="s">
        <v>4384</v>
      </c>
      <c r="BI81" s="89"/>
      <c r="BJ81" s="53"/>
      <c r="BK81" s="53"/>
      <c r="BL81" s="53"/>
      <c r="BM81" s="53"/>
      <c r="BN81" s="39" t="s">
        <v>955</v>
      </c>
      <c r="BO81" s="89"/>
      <c r="BP81" s="89"/>
      <c r="BR81" s="57"/>
      <c r="BS81" s="57"/>
      <c r="BT81" s="57"/>
      <c r="BU81" s="57"/>
    </row>
    <row r="82" spans="1:73" s="54" customFormat="1" ht="90" hidden="1" customHeight="1">
      <c r="A82" s="91" t="s">
        <v>1785</v>
      </c>
      <c r="B82" s="13" t="s">
        <v>6323</v>
      </c>
      <c r="C82" s="77">
        <v>42661</v>
      </c>
      <c r="D82" s="77"/>
      <c r="E82" s="91" t="s">
        <v>1024</v>
      </c>
      <c r="F82" s="57" t="s">
        <v>8538</v>
      </c>
      <c r="G82" s="1" t="s">
        <v>259</v>
      </c>
      <c r="H82" s="1" t="s">
        <v>299</v>
      </c>
      <c r="I82" s="1" t="s">
        <v>261</v>
      </c>
      <c r="J82" s="13" t="s">
        <v>8503</v>
      </c>
      <c r="K82" s="89">
        <v>1</v>
      </c>
      <c r="L82" s="360">
        <v>42917</v>
      </c>
      <c r="M82" s="360">
        <v>43100</v>
      </c>
      <c r="N82" s="34">
        <f t="shared" si="3"/>
        <v>27</v>
      </c>
      <c r="O82" s="121">
        <v>1</v>
      </c>
      <c r="P82" s="57" t="s">
        <v>112</v>
      </c>
      <c r="Q82" s="57"/>
      <c r="R82" s="57" t="s">
        <v>948</v>
      </c>
      <c r="S82" s="120">
        <f t="shared" si="2"/>
        <v>243</v>
      </c>
      <c r="T82" s="57" t="s">
        <v>936</v>
      </c>
      <c r="U82" s="57" t="s">
        <v>936</v>
      </c>
      <c r="V82" s="57" t="s">
        <v>6255</v>
      </c>
      <c r="W82" s="57" t="s">
        <v>948</v>
      </c>
      <c r="X82" s="13" t="s">
        <v>967</v>
      </c>
      <c r="Y82" s="13" t="s">
        <v>967</v>
      </c>
      <c r="Z82" s="13" t="s">
        <v>967</v>
      </c>
      <c r="AA82" s="13" t="s">
        <v>967</v>
      </c>
      <c r="AB82" s="13" t="s">
        <v>967</v>
      </c>
      <c r="AC82" s="13" t="s">
        <v>967</v>
      </c>
      <c r="AD82" s="13" t="s">
        <v>967</v>
      </c>
      <c r="AE82" s="13" t="s">
        <v>967</v>
      </c>
      <c r="AF82" s="13" t="s">
        <v>1812</v>
      </c>
      <c r="AG82" s="13" t="s">
        <v>967</v>
      </c>
      <c r="AH82" s="13" t="s">
        <v>1812</v>
      </c>
      <c r="AI82" s="13" t="s">
        <v>967</v>
      </c>
      <c r="AJ82" s="13" t="s">
        <v>967</v>
      </c>
      <c r="AK82" s="13" t="s">
        <v>967</v>
      </c>
      <c r="AL82" s="13" t="s">
        <v>2614</v>
      </c>
      <c r="AM82" s="13" t="s">
        <v>967</v>
      </c>
      <c r="AN82" s="13" t="s">
        <v>2614</v>
      </c>
      <c r="AO82" s="13" t="s">
        <v>967</v>
      </c>
      <c r="AP82" s="13" t="s">
        <v>1152</v>
      </c>
      <c r="AQ82" s="13" t="s">
        <v>967</v>
      </c>
      <c r="AR82" s="13" t="s">
        <v>1152</v>
      </c>
      <c r="AS82" s="13" t="s">
        <v>967</v>
      </c>
      <c r="AT82" s="13" t="s">
        <v>1152</v>
      </c>
      <c r="AU82" s="13" t="s">
        <v>967</v>
      </c>
      <c r="AV82" s="13" t="s">
        <v>1152</v>
      </c>
      <c r="AW82" s="13" t="s">
        <v>967</v>
      </c>
      <c r="AX82" s="13" t="s">
        <v>1152</v>
      </c>
      <c r="AY82" s="1" t="s">
        <v>967</v>
      </c>
      <c r="AZ82" s="13" t="s">
        <v>936</v>
      </c>
      <c r="BA82" s="1" t="s">
        <v>967</v>
      </c>
      <c r="BB82" s="13" t="s">
        <v>936</v>
      </c>
      <c r="BC82" s="1" t="s">
        <v>967</v>
      </c>
      <c r="BD82" s="13" t="s">
        <v>936</v>
      </c>
      <c r="BE82" s="1" t="s">
        <v>967</v>
      </c>
      <c r="BF82" s="29" t="s">
        <v>780</v>
      </c>
      <c r="BG82" s="85">
        <v>43122</v>
      </c>
      <c r="BH82" s="29" t="s">
        <v>4384</v>
      </c>
      <c r="BI82" s="89"/>
      <c r="BJ82" s="53"/>
      <c r="BK82" s="53"/>
      <c r="BL82" s="53"/>
      <c r="BM82" s="53"/>
      <c r="BN82" s="39" t="s">
        <v>955</v>
      </c>
      <c r="BO82" s="89"/>
      <c r="BP82" s="89"/>
      <c r="BR82" s="57"/>
      <c r="BS82" s="57"/>
      <c r="BT82" s="57"/>
      <c r="BU82" s="57"/>
    </row>
    <row r="83" spans="1:73" s="54" customFormat="1" ht="90" hidden="1" customHeight="1">
      <c r="A83" s="91" t="s">
        <v>1786</v>
      </c>
      <c r="B83" s="13" t="s">
        <v>6323</v>
      </c>
      <c r="C83" s="77">
        <v>42661</v>
      </c>
      <c r="D83" s="77"/>
      <c r="E83" s="91" t="s">
        <v>1113</v>
      </c>
      <c r="F83" s="57" t="s">
        <v>8539</v>
      </c>
      <c r="G83" s="1" t="s">
        <v>259</v>
      </c>
      <c r="H83" s="1" t="s">
        <v>299</v>
      </c>
      <c r="I83" s="1" t="s">
        <v>261</v>
      </c>
      <c r="J83" s="13" t="s">
        <v>8503</v>
      </c>
      <c r="K83" s="89">
        <v>1</v>
      </c>
      <c r="L83" s="360">
        <v>42917</v>
      </c>
      <c r="M83" s="360">
        <v>43100</v>
      </c>
      <c r="N83" s="34">
        <f t="shared" si="3"/>
        <v>27</v>
      </c>
      <c r="O83" s="121">
        <v>1</v>
      </c>
      <c r="P83" s="57" t="s">
        <v>112</v>
      </c>
      <c r="Q83" s="57"/>
      <c r="R83" s="57" t="s">
        <v>948</v>
      </c>
      <c r="S83" s="120">
        <f t="shared" si="2"/>
        <v>243</v>
      </c>
      <c r="T83" s="57" t="s">
        <v>936</v>
      </c>
      <c r="U83" s="57" t="s">
        <v>936</v>
      </c>
      <c r="V83" s="57" t="s">
        <v>6255</v>
      </c>
      <c r="W83" s="57" t="s">
        <v>948</v>
      </c>
      <c r="X83" s="13" t="s">
        <v>967</v>
      </c>
      <c r="Y83" s="13" t="s">
        <v>967</v>
      </c>
      <c r="Z83" s="13" t="s">
        <v>967</v>
      </c>
      <c r="AA83" s="13" t="s">
        <v>967</v>
      </c>
      <c r="AB83" s="13" t="s">
        <v>967</v>
      </c>
      <c r="AC83" s="13" t="s">
        <v>967</v>
      </c>
      <c r="AD83" s="13" t="s">
        <v>967</v>
      </c>
      <c r="AE83" s="13" t="s">
        <v>967</v>
      </c>
      <c r="AF83" s="13" t="s">
        <v>1812</v>
      </c>
      <c r="AG83" s="13" t="s">
        <v>967</v>
      </c>
      <c r="AH83" s="13" t="s">
        <v>1812</v>
      </c>
      <c r="AI83" s="13" t="s">
        <v>967</v>
      </c>
      <c r="AJ83" s="13" t="s">
        <v>967</v>
      </c>
      <c r="AK83" s="13" t="s">
        <v>967</v>
      </c>
      <c r="AL83" s="13" t="s">
        <v>2614</v>
      </c>
      <c r="AM83" s="13" t="s">
        <v>967</v>
      </c>
      <c r="AN83" s="13" t="s">
        <v>2614</v>
      </c>
      <c r="AO83" s="13" t="s">
        <v>967</v>
      </c>
      <c r="AP83" s="13" t="s">
        <v>1152</v>
      </c>
      <c r="AQ83" s="13" t="s">
        <v>967</v>
      </c>
      <c r="AR83" s="13" t="s">
        <v>1152</v>
      </c>
      <c r="AS83" s="13" t="s">
        <v>967</v>
      </c>
      <c r="AT83" s="13" t="s">
        <v>1152</v>
      </c>
      <c r="AU83" s="13" t="s">
        <v>967</v>
      </c>
      <c r="AV83" s="13" t="s">
        <v>1152</v>
      </c>
      <c r="AW83" s="13" t="s">
        <v>967</v>
      </c>
      <c r="AX83" s="13" t="s">
        <v>1152</v>
      </c>
      <c r="AY83" s="1" t="s">
        <v>967</v>
      </c>
      <c r="AZ83" s="13" t="s">
        <v>936</v>
      </c>
      <c r="BA83" s="1" t="s">
        <v>967</v>
      </c>
      <c r="BB83" s="13" t="s">
        <v>936</v>
      </c>
      <c r="BC83" s="1" t="s">
        <v>967</v>
      </c>
      <c r="BD83" s="13" t="s">
        <v>936</v>
      </c>
      <c r="BE83" s="1" t="s">
        <v>967</v>
      </c>
      <c r="BF83" s="29" t="s">
        <v>780</v>
      </c>
      <c r="BG83" s="85">
        <v>43122</v>
      </c>
      <c r="BH83" s="29" t="s">
        <v>4384</v>
      </c>
      <c r="BI83" s="89"/>
      <c r="BJ83" s="53"/>
      <c r="BK83" s="53"/>
      <c r="BL83" s="53"/>
      <c r="BM83" s="53"/>
      <c r="BN83" s="39" t="s">
        <v>955</v>
      </c>
      <c r="BO83" s="89"/>
      <c r="BP83" s="89"/>
      <c r="BR83" s="57"/>
      <c r="BS83" s="57"/>
      <c r="BT83" s="57"/>
      <c r="BU83" s="57"/>
    </row>
    <row r="84" spans="1:73" s="54" customFormat="1" ht="90" hidden="1" customHeight="1">
      <c r="A84" s="91" t="s">
        <v>1787</v>
      </c>
      <c r="B84" s="13" t="s">
        <v>6323</v>
      </c>
      <c r="C84" s="77">
        <v>42661</v>
      </c>
      <c r="D84" s="77"/>
      <c r="E84" s="91" t="s">
        <v>1025</v>
      </c>
      <c r="F84" s="57" t="s">
        <v>8540</v>
      </c>
      <c r="G84" s="1" t="s">
        <v>259</v>
      </c>
      <c r="H84" s="1" t="s">
        <v>299</v>
      </c>
      <c r="I84" s="1" t="s">
        <v>261</v>
      </c>
      <c r="J84" s="13" t="s">
        <v>8503</v>
      </c>
      <c r="K84" s="89">
        <v>1</v>
      </c>
      <c r="L84" s="360">
        <v>42917</v>
      </c>
      <c r="M84" s="360">
        <v>43100</v>
      </c>
      <c r="N84" s="34">
        <f t="shared" si="3"/>
        <v>27</v>
      </c>
      <c r="O84" s="121">
        <v>1</v>
      </c>
      <c r="P84" s="57" t="s">
        <v>112</v>
      </c>
      <c r="Q84" s="57"/>
      <c r="R84" s="57" t="s">
        <v>948</v>
      </c>
      <c r="S84" s="120">
        <f t="shared" si="2"/>
        <v>243</v>
      </c>
      <c r="T84" s="57" t="s">
        <v>936</v>
      </c>
      <c r="U84" s="57" t="s">
        <v>936</v>
      </c>
      <c r="V84" s="57" t="s">
        <v>6255</v>
      </c>
      <c r="W84" s="57" t="s">
        <v>948</v>
      </c>
      <c r="X84" s="13" t="s">
        <v>967</v>
      </c>
      <c r="Y84" s="13" t="s">
        <v>967</v>
      </c>
      <c r="Z84" s="13" t="s">
        <v>967</v>
      </c>
      <c r="AA84" s="13" t="s">
        <v>967</v>
      </c>
      <c r="AB84" s="13" t="s">
        <v>967</v>
      </c>
      <c r="AC84" s="13" t="s">
        <v>967</v>
      </c>
      <c r="AD84" s="13" t="s">
        <v>967</v>
      </c>
      <c r="AE84" s="13" t="s">
        <v>967</v>
      </c>
      <c r="AF84" s="13" t="s">
        <v>1812</v>
      </c>
      <c r="AG84" s="13" t="s">
        <v>967</v>
      </c>
      <c r="AH84" s="13" t="s">
        <v>1812</v>
      </c>
      <c r="AI84" s="13" t="s">
        <v>967</v>
      </c>
      <c r="AJ84" s="13" t="s">
        <v>967</v>
      </c>
      <c r="AK84" s="13" t="s">
        <v>967</v>
      </c>
      <c r="AL84" s="13" t="s">
        <v>2614</v>
      </c>
      <c r="AM84" s="13" t="s">
        <v>967</v>
      </c>
      <c r="AN84" s="13" t="s">
        <v>2614</v>
      </c>
      <c r="AO84" s="13" t="s">
        <v>967</v>
      </c>
      <c r="AP84" s="13" t="s">
        <v>1152</v>
      </c>
      <c r="AQ84" s="13" t="s">
        <v>967</v>
      </c>
      <c r="AR84" s="13" t="s">
        <v>1152</v>
      </c>
      <c r="AS84" s="13" t="s">
        <v>967</v>
      </c>
      <c r="AT84" s="13" t="s">
        <v>1152</v>
      </c>
      <c r="AU84" s="13" t="s">
        <v>967</v>
      </c>
      <c r="AV84" s="13" t="s">
        <v>1152</v>
      </c>
      <c r="AW84" s="13" t="s">
        <v>967</v>
      </c>
      <c r="AX84" s="13" t="s">
        <v>1152</v>
      </c>
      <c r="AY84" s="1" t="s">
        <v>967</v>
      </c>
      <c r="AZ84" s="13" t="s">
        <v>936</v>
      </c>
      <c r="BA84" s="1" t="s">
        <v>967</v>
      </c>
      <c r="BB84" s="13" t="s">
        <v>936</v>
      </c>
      <c r="BC84" s="1" t="s">
        <v>967</v>
      </c>
      <c r="BD84" s="13" t="s">
        <v>936</v>
      </c>
      <c r="BE84" s="1" t="s">
        <v>967</v>
      </c>
      <c r="BF84" s="29" t="s">
        <v>780</v>
      </c>
      <c r="BG84" s="85">
        <v>43122</v>
      </c>
      <c r="BH84" s="29" t="s">
        <v>4384</v>
      </c>
      <c r="BI84" s="89"/>
      <c r="BJ84" s="53"/>
      <c r="BK84" s="53"/>
      <c r="BL84" s="53"/>
      <c r="BM84" s="53"/>
      <c r="BN84" s="39" t="s">
        <v>955</v>
      </c>
      <c r="BO84" s="89"/>
      <c r="BP84" s="89"/>
      <c r="BR84" s="57"/>
      <c r="BS84" s="57"/>
      <c r="BT84" s="57"/>
      <c r="BU84" s="57"/>
    </row>
    <row r="85" spans="1:73" s="54" customFormat="1" ht="90" hidden="1" customHeight="1">
      <c r="A85" s="91" t="s">
        <v>1788</v>
      </c>
      <c r="B85" s="13" t="s">
        <v>998</v>
      </c>
      <c r="C85" s="77">
        <v>42661</v>
      </c>
      <c r="D85" s="77" t="s">
        <v>4285</v>
      </c>
      <c r="E85" s="91" t="s">
        <v>1069</v>
      </c>
      <c r="F85" s="57" t="s">
        <v>8541</v>
      </c>
      <c r="G85" s="1" t="s">
        <v>129</v>
      </c>
      <c r="H85" s="81" t="s">
        <v>130</v>
      </c>
      <c r="I85" s="1" t="s">
        <v>131</v>
      </c>
      <c r="J85" s="13" t="s">
        <v>132</v>
      </c>
      <c r="K85" s="89">
        <v>1</v>
      </c>
      <c r="L85" s="360">
        <v>42887</v>
      </c>
      <c r="M85" s="360">
        <v>43281</v>
      </c>
      <c r="N85" s="34">
        <f t="shared" si="3"/>
        <v>5</v>
      </c>
      <c r="O85" s="121">
        <v>1</v>
      </c>
      <c r="P85" s="57" t="s">
        <v>24</v>
      </c>
      <c r="Q85" s="57"/>
      <c r="R85" s="57" t="s">
        <v>999</v>
      </c>
      <c r="S85" s="120">
        <f t="shared" si="2"/>
        <v>75</v>
      </c>
      <c r="T85" s="57" t="s">
        <v>936</v>
      </c>
      <c r="U85" s="57" t="s">
        <v>936</v>
      </c>
      <c r="V85" s="57" t="s">
        <v>6255</v>
      </c>
      <c r="W85" s="57" t="s">
        <v>999</v>
      </c>
      <c r="X85" s="13" t="s">
        <v>967</v>
      </c>
      <c r="Y85" s="13" t="s">
        <v>967</v>
      </c>
      <c r="Z85" s="13" t="s">
        <v>967</v>
      </c>
      <c r="AA85" s="13" t="s">
        <v>967</v>
      </c>
      <c r="AB85" s="13" t="s">
        <v>967</v>
      </c>
      <c r="AC85" s="13" t="s">
        <v>967</v>
      </c>
      <c r="AD85" s="13" t="s">
        <v>967</v>
      </c>
      <c r="AE85" s="13" t="s">
        <v>967</v>
      </c>
      <c r="AF85" s="13" t="s">
        <v>1812</v>
      </c>
      <c r="AG85" s="13" t="s">
        <v>967</v>
      </c>
      <c r="AH85" s="13" t="s">
        <v>1812</v>
      </c>
      <c r="AI85" s="13" t="s">
        <v>967</v>
      </c>
      <c r="AJ85" s="13" t="s">
        <v>967</v>
      </c>
      <c r="AK85" s="13" t="s">
        <v>967</v>
      </c>
      <c r="AL85" s="13" t="s">
        <v>2614</v>
      </c>
      <c r="AM85" s="13" t="s">
        <v>967</v>
      </c>
      <c r="AN85" s="13" t="s">
        <v>2614</v>
      </c>
      <c r="AO85" s="13" t="s">
        <v>967</v>
      </c>
      <c r="AP85" s="13" t="s">
        <v>1152</v>
      </c>
      <c r="AQ85" s="13" t="s">
        <v>967</v>
      </c>
      <c r="AR85" s="13" t="s">
        <v>1152</v>
      </c>
      <c r="AS85" s="13" t="s">
        <v>967</v>
      </c>
      <c r="AT85" s="13" t="s">
        <v>1152</v>
      </c>
      <c r="AU85" s="13" t="s">
        <v>967</v>
      </c>
      <c r="AV85" s="13" t="s">
        <v>1152</v>
      </c>
      <c r="AW85" s="13" t="s">
        <v>967</v>
      </c>
      <c r="AX85" s="13" t="s">
        <v>1152</v>
      </c>
      <c r="AY85" s="1" t="s">
        <v>967</v>
      </c>
      <c r="AZ85" s="13" t="s">
        <v>936</v>
      </c>
      <c r="BA85" s="1" t="s">
        <v>967</v>
      </c>
      <c r="BB85" s="13" t="s">
        <v>936</v>
      </c>
      <c r="BC85" s="1" t="s">
        <v>967</v>
      </c>
      <c r="BD85" s="13" t="s">
        <v>936</v>
      </c>
      <c r="BE85" s="1" t="s">
        <v>967</v>
      </c>
      <c r="BF85" s="29" t="s">
        <v>780</v>
      </c>
      <c r="BG85" s="85">
        <v>43122</v>
      </c>
      <c r="BH85" s="29" t="s">
        <v>4384</v>
      </c>
      <c r="BI85" s="89"/>
      <c r="BJ85" s="53"/>
      <c r="BK85" s="53"/>
      <c r="BL85" s="53"/>
      <c r="BM85" s="53"/>
      <c r="BN85" s="39" t="s">
        <v>955</v>
      </c>
      <c r="BO85" s="89"/>
      <c r="BP85" s="89"/>
      <c r="BR85" s="57"/>
      <c r="BS85" s="57"/>
      <c r="BT85" s="57"/>
      <c r="BU85" s="57"/>
    </row>
    <row r="86" spans="1:73" s="54" customFormat="1" ht="90" hidden="1" customHeight="1">
      <c r="A86" s="91" t="s">
        <v>1789</v>
      </c>
      <c r="B86" s="13" t="s">
        <v>998</v>
      </c>
      <c r="C86" s="77">
        <v>42661</v>
      </c>
      <c r="D86" s="77" t="s">
        <v>4284</v>
      </c>
      <c r="E86" s="91" t="s">
        <v>1070</v>
      </c>
      <c r="F86" s="57" t="s">
        <v>6327</v>
      </c>
      <c r="G86" s="1" t="s">
        <v>41</v>
      </c>
      <c r="H86" s="1" t="s">
        <v>133</v>
      </c>
      <c r="I86" s="1" t="s">
        <v>133</v>
      </c>
      <c r="J86" s="13" t="s">
        <v>38</v>
      </c>
      <c r="K86" s="89">
        <v>1</v>
      </c>
      <c r="L86" s="360">
        <v>42979</v>
      </c>
      <c r="M86" s="360">
        <v>43190</v>
      </c>
      <c r="N86" s="34">
        <f t="shared" si="3"/>
        <v>31</v>
      </c>
      <c r="O86" s="121">
        <v>1</v>
      </c>
      <c r="P86" s="57" t="s">
        <v>44</v>
      </c>
      <c r="Q86" s="57" t="s">
        <v>45</v>
      </c>
      <c r="R86" s="57" t="s">
        <v>989</v>
      </c>
      <c r="S86" s="120">
        <f t="shared" si="2"/>
        <v>211</v>
      </c>
      <c r="T86" s="57" t="s">
        <v>936</v>
      </c>
      <c r="U86" s="57" t="s">
        <v>936</v>
      </c>
      <c r="V86" s="57" t="s">
        <v>6255</v>
      </c>
      <c r="W86" s="57" t="s">
        <v>989</v>
      </c>
      <c r="X86" s="13" t="s">
        <v>967</v>
      </c>
      <c r="Y86" s="13" t="s">
        <v>967</v>
      </c>
      <c r="Z86" s="13" t="s">
        <v>967</v>
      </c>
      <c r="AA86" s="13" t="s">
        <v>967</v>
      </c>
      <c r="AB86" s="13" t="s">
        <v>967</v>
      </c>
      <c r="AC86" s="13" t="s">
        <v>967</v>
      </c>
      <c r="AD86" s="13" t="s">
        <v>967</v>
      </c>
      <c r="AE86" s="13" t="s">
        <v>967</v>
      </c>
      <c r="AF86" s="13" t="s">
        <v>1812</v>
      </c>
      <c r="AG86" s="13" t="s">
        <v>967</v>
      </c>
      <c r="AH86" s="13" t="s">
        <v>1812</v>
      </c>
      <c r="AI86" s="13" t="s">
        <v>967</v>
      </c>
      <c r="AJ86" s="13" t="s">
        <v>967</v>
      </c>
      <c r="AK86" s="13" t="s">
        <v>967</v>
      </c>
      <c r="AL86" s="13" t="s">
        <v>2614</v>
      </c>
      <c r="AM86" s="13" t="s">
        <v>967</v>
      </c>
      <c r="AN86" s="13" t="s">
        <v>2614</v>
      </c>
      <c r="AO86" s="13" t="s">
        <v>967</v>
      </c>
      <c r="AP86" s="13" t="s">
        <v>1152</v>
      </c>
      <c r="AQ86" s="13" t="s">
        <v>967</v>
      </c>
      <c r="AR86" s="13" t="s">
        <v>1152</v>
      </c>
      <c r="AS86" s="13" t="s">
        <v>967</v>
      </c>
      <c r="AT86" s="13" t="s">
        <v>1152</v>
      </c>
      <c r="AU86" s="13" t="s">
        <v>967</v>
      </c>
      <c r="AV86" s="13" t="s">
        <v>1152</v>
      </c>
      <c r="AW86" s="13" t="s">
        <v>967</v>
      </c>
      <c r="AX86" s="13" t="s">
        <v>1152</v>
      </c>
      <c r="AY86" s="1" t="s">
        <v>967</v>
      </c>
      <c r="AZ86" s="13" t="s">
        <v>936</v>
      </c>
      <c r="BA86" s="1" t="s">
        <v>967</v>
      </c>
      <c r="BB86" s="13" t="s">
        <v>936</v>
      </c>
      <c r="BC86" s="1" t="s">
        <v>967</v>
      </c>
      <c r="BD86" s="13" t="s">
        <v>936</v>
      </c>
      <c r="BE86" s="1" t="s">
        <v>967</v>
      </c>
      <c r="BF86" s="29" t="s">
        <v>780</v>
      </c>
      <c r="BG86" s="85">
        <v>43122</v>
      </c>
      <c r="BH86" s="29" t="s">
        <v>4384</v>
      </c>
      <c r="BI86" s="89"/>
      <c r="BJ86" s="53"/>
      <c r="BK86" s="53"/>
      <c r="BL86" s="53"/>
      <c r="BM86" s="53"/>
      <c r="BN86" s="39" t="s">
        <v>955</v>
      </c>
      <c r="BO86" s="89"/>
      <c r="BP86" s="89"/>
      <c r="BR86" s="57"/>
      <c r="BS86" s="57"/>
      <c r="BT86" s="57"/>
      <c r="BU86" s="57"/>
    </row>
    <row r="87" spans="1:73" s="54" customFormat="1" ht="90" hidden="1" customHeight="1">
      <c r="A87" s="91" t="s">
        <v>1790</v>
      </c>
      <c r="B87" s="13" t="s">
        <v>998</v>
      </c>
      <c r="C87" s="77">
        <v>42661</v>
      </c>
      <c r="D87" s="77" t="s">
        <v>4285</v>
      </c>
      <c r="E87" s="91" t="s">
        <v>1055</v>
      </c>
      <c r="F87" s="57" t="s">
        <v>8542</v>
      </c>
      <c r="G87" s="1" t="s">
        <v>144</v>
      </c>
      <c r="H87" s="81" t="s">
        <v>130</v>
      </c>
      <c r="I87" s="1" t="s">
        <v>131</v>
      </c>
      <c r="J87" s="13" t="s">
        <v>132</v>
      </c>
      <c r="K87" s="89">
        <v>1</v>
      </c>
      <c r="L87" s="360">
        <v>42887</v>
      </c>
      <c r="M87" s="360">
        <v>43281</v>
      </c>
      <c r="N87" s="34">
        <f t="shared" si="3"/>
        <v>5</v>
      </c>
      <c r="O87" s="121">
        <v>1</v>
      </c>
      <c r="P87" s="57" t="s">
        <v>44</v>
      </c>
      <c r="Q87" s="57" t="s">
        <v>45</v>
      </c>
      <c r="R87" s="57" t="s">
        <v>999</v>
      </c>
      <c r="S87" s="120">
        <f t="shared" si="2"/>
        <v>75</v>
      </c>
      <c r="T87" s="57" t="s">
        <v>936</v>
      </c>
      <c r="U87" s="57" t="s">
        <v>936</v>
      </c>
      <c r="V87" s="57" t="s">
        <v>6255</v>
      </c>
      <c r="W87" s="57" t="s">
        <v>999</v>
      </c>
      <c r="X87" s="13" t="s">
        <v>967</v>
      </c>
      <c r="Y87" s="13" t="s">
        <v>967</v>
      </c>
      <c r="Z87" s="13" t="s">
        <v>967</v>
      </c>
      <c r="AA87" s="13" t="s">
        <v>967</v>
      </c>
      <c r="AB87" s="13" t="s">
        <v>967</v>
      </c>
      <c r="AC87" s="13" t="s">
        <v>967</v>
      </c>
      <c r="AD87" s="13" t="s">
        <v>967</v>
      </c>
      <c r="AE87" s="13" t="s">
        <v>967</v>
      </c>
      <c r="AF87" s="13" t="s">
        <v>1812</v>
      </c>
      <c r="AG87" s="13" t="s">
        <v>967</v>
      </c>
      <c r="AH87" s="13" t="s">
        <v>1812</v>
      </c>
      <c r="AI87" s="13" t="s">
        <v>967</v>
      </c>
      <c r="AJ87" s="13" t="s">
        <v>967</v>
      </c>
      <c r="AK87" s="13" t="s">
        <v>967</v>
      </c>
      <c r="AL87" s="13" t="s">
        <v>2614</v>
      </c>
      <c r="AM87" s="13" t="s">
        <v>967</v>
      </c>
      <c r="AN87" s="13" t="s">
        <v>2614</v>
      </c>
      <c r="AO87" s="13" t="s">
        <v>967</v>
      </c>
      <c r="AP87" s="13" t="s">
        <v>1152</v>
      </c>
      <c r="AQ87" s="13" t="s">
        <v>967</v>
      </c>
      <c r="AR87" s="13" t="s">
        <v>1152</v>
      </c>
      <c r="AS87" s="13" t="s">
        <v>967</v>
      </c>
      <c r="AT87" s="13" t="s">
        <v>1152</v>
      </c>
      <c r="AU87" s="13" t="s">
        <v>967</v>
      </c>
      <c r="AV87" s="13" t="s">
        <v>1152</v>
      </c>
      <c r="AW87" s="13" t="s">
        <v>967</v>
      </c>
      <c r="AX87" s="13" t="s">
        <v>1152</v>
      </c>
      <c r="AY87" s="1" t="s">
        <v>967</v>
      </c>
      <c r="AZ87" s="13" t="s">
        <v>936</v>
      </c>
      <c r="BA87" s="1" t="s">
        <v>967</v>
      </c>
      <c r="BB87" s="13" t="s">
        <v>936</v>
      </c>
      <c r="BC87" s="1" t="s">
        <v>967</v>
      </c>
      <c r="BD87" s="13" t="s">
        <v>936</v>
      </c>
      <c r="BE87" s="1" t="s">
        <v>967</v>
      </c>
      <c r="BF87" s="29" t="s">
        <v>780</v>
      </c>
      <c r="BG87" s="85">
        <v>43122</v>
      </c>
      <c r="BH87" s="29" t="s">
        <v>4384</v>
      </c>
      <c r="BI87" s="89"/>
      <c r="BJ87" s="53"/>
      <c r="BK87" s="53"/>
      <c r="BL87" s="53"/>
      <c r="BM87" s="53"/>
      <c r="BN87" s="39" t="s">
        <v>955</v>
      </c>
      <c r="BO87" s="89"/>
      <c r="BP87" s="89"/>
      <c r="BR87" s="57"/>
      <c r="BS87" s="57"/>
      <c r="BT87" s="57"/>
      <c r="BU87" s="57"/>
    </row>
    <row r="88" spans="1:73" s="54" customFormat="1" ht="90" hidden="1" customHeight="1">
      <c r="A88" s="91" t="s">
        <v>1791</v>
      </c>
      <c r="B88" s="13" t="s">
        <v>998</v>
      </c>
      <c r="C88" s="77">
        <v>42661</v>
      </c>
      <c r="D88" s="77" t="s">
        <v>4285</v>
      </c>
      <c r="E88" s="91" t="s">
        <v>1105</v>
      </c>
      <c r="F88" s="57" t="s">
        <v>8543</v>
      </c>
      <c r="G88" s="1" t="s">
        <v>144</v>
      </c>
      <c r="H88" s="1" t="s">
        <v>364</v>
      </c>
      <c r="I88" s="1" t="s">
        <v>365</v>
      </c>
      <c r="J88" s="13" t="s">
        <v>366</v>
      </c>
      <c r="K88" s="89">
        <v>5</v>
      </c>
      <c r="L88" s="360">
        <v>42918</v>
      </c>
      <c r="M88" s="360">
        <v>43100</v>
      </c>
      <c r="N88" s="34">
        <f t="shared" si="3"/>
        <v>26</v>
      </c>
      <c r="O88" s="121">
        <v>5</v>
      </c>
      <c r="P88" s="57" t="s">
        <v>44</v>
      </c>
      <c r="Q88" s="57" t="s">
        <v>30</v>
      </c>
      <c r="R88" s="1" t="s">
        <v>367</v>
      </c>
      <c r="S88" s="120">
        <f t="shared" si="2"/>
        <v>351</v>
      </c>
      <c r="T88" s="57" t="s">
        <v>936</v>
      </c>
      <c r="U88" s="57" t="s">
        <v>936</v>
      </c>
      <c r="V88" s="57" t="s">
        <v>6255</v>
      </c>
      <c r="W88" s="57" t="s">
        <v>8781</v>
      </c>
      <c r="X88" s="57" t="s">
        <v>367</v>
      </c>
      <c r="Y88" s="1" t="s">
        <v>1134</v>
      </c>
      <c r="Z88" s="1" t="s">
        <v>1134</v>
      </c>
      <c r="AA88" s="1" t="s">
        <v>1134</v>
      </c>
      <c r="AB88" s="1" t="s">
        <v>1134</v>
      </c>
      <c r="AC88" s="1" t="s">
        <v>1134</v>
      </c>
      <c r="AD88" s="1" t="s">
        <v>1134</v>
      </c>
      <c r="AE88" s="1" t="s">
        <v>1134</v>
      </c>
      <c r="AF88" s="1" t="s">
        <v>1152</v>
      </c>
      <c r="AG88" s="1" t="s">
        <v>1134</v>
      </c>
      <c r="AH88" s="1" t="s">
        <v>1152</v>
      </c>
      <c r="AI88" s="1" t="s">
        <v>1134</v>
      </c>
      <c r="AJ88" s="1" t="s">
        <v>1152</v>
      </c>
      <c r="AK88" s="1" t="s">
        <v>1134</v>
      </c>
      <c r="AL88" s="1" t="s">
        <v>1152</v>
      </c>
      <c r="AM88" s="1" t="s">
        <v>1134</v>
      </c>
      <c r="AN88" s="1" t="s">
        <v>1152</v>
      </c>
      <c r="AO88" s="1" t="s">
        <v>1134</v>
      </c>
      <c r="AP88" s="1" t="s">
        <v>1152</v>
      </c>
      <c r="AQ88" s="1" t="s">
        <v>1134</v>
      </c>
      <c r="AR88" s="1" t="s">
        <v>1152</v>
      </c>
      <c r="AS88" s="1" t="s">
        <v>1134</v>
      </c>
      <c r="AT88" s="1" t="s">
        <v>1152</v>
      </c>
      <c r="AU88" s="1" t="s">
        <v>1134</v>
      </c>
      <c r="AV88" s="1" t="s">
        <v>1152</v>
      </c>
      <c r="AW88" s="1" t="s">
        <v>1134</v>
      </c>
      <c r="AX88" s="1" t="s">
        <v>1152</v>
      </c>
      <c r="AY88" s="1" t="s">
        <v>1134</v>
      </c>
      <c r="AZ88" s="1" t="s">
        <v>936</v>
      </c>
      <c r="BA88" s="1" t="s">
        <v>1134</v>
      </c>
      <c r="BB88" s="1" t="s">
        <v>936</v>
      </c>
      <c r="BC88" s="1" t="s">
        <v>1134</v>
      </c>
      <c r="BD88" s="1" t="s">
        <v>936</v>
      </c>
      <c r="BE88" s="1" t="s">
        <v>1134</v>
      </c>
      <c r="BF88" s="29" t="s">
        <v>780</v>
      </c>
      <c r="BG88" s="85">
        <v>43281</v>
      </c>
      <c r="BH88" s="29" t="s">
        <v>4384</v>
      </c>
      <c r="BI88" s="89"/>
      <c r="BJ88" s="53"/>
      <c r="BK88" s="53"/>
      <c r="BL88" s="53"/>
      <c r="BM88" s="53"/>
      <c r="BN88" s="39" t="s">
        <v>955</v>
      </c>
      <c r="BO88" s="89"/>
      <c r="BP88" s="89"/>
      <c r="BR88" s="57"/>
      <c r="BS88" s="57"/>
      <c r="BT88" s="57"/>
      <c r="BU88" s="57"/>
    </row>
    <row r="89" spans="1:73" s="54" customFormat="1" ht="90" hidden="1" customHeight="1">
      <c r="A89" s="91" t="s">
        <v>1792</v>
      </c>
      <c r="B89" s="13" t="s">
        <v>998</v>
      </c>
      <c r="C89" s="77">
        <v>42661</v>
      </c>
      <c r="D89" s="77" t="s">
        <v>4284</v>
      </c>
      <c r="E89" s="91" t="s">
        <v>1106</v>
      </c>
      <c r="F89" s="57" t="s">
        <v>8544</v>
      </c>
      <c r="G89" s="1" t="s">
        <v>134</v>
      </c>
      <c r="H89" s="1" t="s">
        <v>167</v>
      </c>
      <c r="I89" s="1" t="s">
        <v>167</v>
      </c>
      <c r="J89" s="13" t="s">
        <v>59</v>
      </c>
      <c r="K89" s="89">
        <v>1</v>
      </c>
      <c r="L89" s="360">
        <v>43009</v>
      </c>
      <c r="M89" s="360">
        <v>43100</v>
      </c>
      <c r="N89" s="34">
        <f t="shared" si="3"/>
        <v>13</v>
      </c>
      <c r="O89" s="121">
        <v>1</v>
      </c>
      <c r="P89" s="57" t="s">
        <v>138</v>
      </c>
      <c r="Q89" s="57" t="s">
        <v>60</v>
      </c>
      <c r="R89" s="57" t="s">
        <v>1000</v>
      </c>
      <c r="S89" s="120">
        <f t="shared" si="2"/>
        <v>229</v>
      </c>
      <c r="T89" s="57" t="s">
        <v>936</v>
      </c>
      <c r="U89" s="57" t="s">
        <v>936</v>
      </c>
      <c r="V89" s="57" t="s">
        <v>6255</v>
      </c>
      <c r="W89" s="57" t="s">
        <v>1000</v>
      </c>
      <c r="X89" s="13" t="s">
        <v>967</v>
      </c>
      <c r="Y89" s="13" t="s">
        <v>967</v>
      </c>
      <c r="Z89" s="13" t="s">
        <v>967</v>
      </c>
      <c r="AA89" s="13" t="s">
        <v>967</v>
      </c>
      <c r="AB89" s="13" t="s">
        <v>967</v>
      </c>
      <c r="AC89" s="13" t="s">
        <v>967</v>
      </c>
      <c r="AD89" s="13" t="s">
        <v>967</v>
      </c>
      <c r="AE89" s="13" t="s">
        <v>967</v>
      </c>
      <c r="AF89" s="13" t="s">
        <v>1812</v>
      </c>
      <c r="AG89" s="13" t="s">
        <v>967</v>
      </c>
      <c r="AH89" s="13" t="s">
        <v>1812</v>
      </c>
      <c r="AI89" s="13" t="s">
        <v>967</v>
      </c>
      <c r="AJ89" s="13" t="s">
        <v>967</v>
      </c>
      <c r="AK89" s="13" t="s">
        <v>967</v>
      </c>
      <c r="AL89" s="13" t="s">
        <v>2614</v>
      </c>
      <c r="AM89" s="13" t="s">
        <v>967</v>
      </c>
      <c r="AN89" s="13" t="s">
        <v>2614</v>
      </c>
      <c r="AO89" s="13" t="s">
        <v>967</v>
      </c>
      <c r="AP89" s="13" t="s">
        <v>1152</v>
      </c>
      <c r="AQ89" s="13" t="s">
        <v>967</v>
      </c>
      <c r="AR89" s="13" t="s">
        <v>1152</v>
      </c>
      <c r="AS89" s="13" t="s">
        <v>967</v>
      </c>
      <c r="AT89" s="13" t="s">
        <v>1152</v>
      </c>
      <c r="AU89" s="13" t="s">
        <v>967</v>
      </c>
      <c r="AV89" s="13" t="s">
        <v>1152</v>
      </c>
      <c r="AW89" s="13" t="s">
        <v>967</v>
      </c>
      <c r="AX89" s="13" t="s">
        <v>1152</v>
      </c>
      <c r="AY89" s="1" t="s">
        <v>967</v>
      </c>
      <c r="AZ89" s="13" t="s">
        <v>936</v>
      </c>
      <c r="BA89" s="1" t="s">
        <v>967</v>
      </c>
      <c r="BB89" s="13" t="s">
        <v>936</v>
      </c>
      <c r="BC89" s="1" t="s">
        <v>967</v>
      </c>
      <c r="BD89" s="13" t="s">
        <v>936</v>
      </c>
      <c r="BE89" s="1" t="s">
        <v>967</v>
      </c>
      <c r="BF89" s="29" t="s">
        <v>780</v>
      </c>
      <c r="BG89" s="85">
        <v>43122</v>
      </c>
      <c r="BH89" s="29" t="s">
        <v>4384</v>
      </c>
      <c r="BI89" s="89"/>
      <c r="BJ89" s="53"/>
      <c r="BK89" s="53"/>
      <c r="BL89" s="53"/>
      <c r="BM89" s="53"/>
      <c r="BN89" s="39" t="s">
        <v>955</v>
      </c>
      <c r="BO89" s="89"/>
      <c r="BP89" s="89"/>
      <c r="BR89" s="57"/>
      <c r="BS89" s="57"/>
      <c r="BT89" s="57"/>
      <c r="BU89" s="57"/>
    </row>
    <row r="90" spans="1:73" s="54" customFormat="1" ht="90" hidden="1" customHeight="1">
      <c r="A90" s="91" t="s">
        <v>1793</v>
      </c>
      <c r="B90" s="13" t="s">
        <v>14</v>
      </c>
      <c r="C90" s="77">
        <v>42661</v>
      </c>
      <c r="D90" s="77" t="s">
        <v>4285</v>
      </c>
      <c r="E90" s="91" t="s">
        <v>1019</v>
      </c>
      <c r="F90" s="57" t="s">
        <v>6328</v>
      </c>
      <c r="G90" s="1" t="s">
        <v>10</v>
      </c>
      <c r="H90" s="1" t="s">
        <v>11</v>
      </c>
      <c r="I90" s="1" t="s">
        <v>12</v>
      </c>
      <c r="J90" s="13" t="s">
        <v>13</v>
      </c>
      <c r="K90" s="89">
        <v>1</v>
      </c>
      <c r="L90" s="360">
        <v>42917</v>
      </c>
      <c r="M90" s="360">
        <v>43190</v>
      </c>
      <c r="N90" s="34">
        <f t="shared" si="3"/>
        <v>39</v>
      </c>
      <c r="O90" s="90">
        <v>1</v>
      </c>
      <c r="P90" s="57" t="s">
        <v>15</v>
      </c>
      <c r="Q90" s="57"/>
      <c r="R90" s="1" t="s">
        <v>1010</v>
      </c>
      <c r="S90" s="120">
        <f t="shared" si="2"/>
        <v>385</v>
      </c>
      <c r="T90" s="57" t="s">
        <v>936</v>
      </c>
      <c r="U90" s="57" t="s">
        <v>936</v>
      </c>
      <c r="V90" s="57" t="s">
        <v>6255</v>
      </c>
      <c r="W90" s="57" t="s">
        <v>1001</v>
      </c>
      <c r="X90" s="57" t="s">
        <v>8545</v>
      </c>
      <c r="Y90" s="13" t="s">
        <v>970</v>
      </c>
      <c r="Z90" s="13" t="s">
        <v>970</v>
      </c>
      <c r="AA90" s="13" t="s">
        <v>970</v>
      </c>
      <c r="AB90" s="13" t="s">
        <v>970</v>
      </c>
      <c r="AC90" s="13" t="s">
        <v>970</v>
      </c>
      <c r="AD90" s="13" t="s">
        <v>970</v>
      </c>
      <c r="AE90" s="13" t="s">
        <v>970</v>
      </c>
      <c r="AF90" s="13" t="s">
        <v>1808</v>
      </c>
      <c r="AG90" s="13" t="s">
        <v>970</v>
      </c>
      <c r="AH90" s="13" t="s">
        <v>1808</v>
      </c>
      <c r="AI90" s="13" t="s">
        <v>970</v>
      </c>
      <c r="AJ90" s="13" t="s">
        <v>970</v>
      </c>
      <c r="AK90" s="13" t="s">
        <v>970</v>
      </c>
      <c r="AL90" s="13" t="s">
        <v>2614</v>
      </c>
      <c r="AM90" s="13" t="s">
        <v>970</v>
      </c>
      <c r="AN90" s="13" t="s">
        <v>2614</v>
      </c>
      <c r="AO90" s="13" t="s">
        <v>970</v>
      </c>
      <c r="AP90" s="13" t="s">
        <v>1152</v>
      </c>
      <c r="AQ90" s="13" t="s">
        <v>970</v>
      </c>
      <c r="AR90" s="13" t="s">
        <v>1152</v>
      </c>
      <c r="AS90" s="13" t="s">
        <v>970</v>
      </c>
      <c r="AT90" s="13" t="s">
        <v>1152</v>
      </c>
      <c r="AU90" s="13" t="s">
        <v>970</v>
      </c>
      <c r="AV90" s="13" t="s">
        <v>1152</v>
      </c>
      <c r="AW90" s="13" t="s">
        <v>970</v>
      </c>
      <c r="AX90" s="13" t="s">
        <v>1152</v>
      </c>
      <c r="AY90" s="1" t="s">
        <v>970</v>
      </c>
      <c r="AZ90" s="13" t="s">
        <v>936</v>
      </c>
      <c r="BA90" s="1" t="s">
        <v>970</v>
      </c>
      <c r="BB90" s="13" t="s">
        <v>936</v>
      </c>
      <c r="BC90" s="1" t="s">
        <v>970</v>
      </c>
      <c r="BD90" s="13" t="s">
        <v>936</v>
      </c>
      <c r="BE90" s="1" t="s">
        <v>970</v>
      </c>
      <c r="BF90" s="29" t="s">
        <v>780</v>
      </c>
      <c r="BG90" s="85">
        <v>43308</v>
      </c>
      <c r="BH90" s="29" t="s">
        <v>4384</v>
      </c>
      <c r="BI90" s="89"/>
      <c r="BJ90" s="53"/>
      <c r="BK90" s="53"/>
      <c r="BL90" s="53"/>
      <c r="BM90" s="53"/>
      <c r="BN90" s="39" t="s">
        <v>955</v>
      </c>
      <c r="BO90" s="89"/>
      <c r="BP90" s="89"/>
      <c r="BR90" s="57"/>
      <c r="BS90" s="57"/>
      <c r="BT90" s="57"/>
      <c r="BU90" s="57"/>
    </row>
    <row r="91" spans="1:73" s="54" customFormat="1" ht="90" hidden="1" customHeight="1">
      <c r="A91" s="91" t="s">
        <v>1794</v>
      </c>
      <c r="B91" s="13" t="s">
        <v>14</v>
      </c>
      <c r="C91" s="77">
        <v>42661</v>
      </c>
      <c r="D91" s="77" t="s">
        <v>4285</v>
      </c>
      <c r="E91" s="91" t="s">
        <v>1036</v>
      </c>
      <c r="F91" s="57" t="s">
        <v>6329</v>
      </c>
      <c r="G91" s="1" t="s">
        <v>17</v>
      </c>
      <c r="H91" s="1" t="s">
        <v>18</v>
      </c>
      <c r="I91" s="1" t="s">
        <v>19</v>
      </c>
      <c r="J91" s="13" t="s">
        <v>20</v>
      </c>
      <c r="K91" s="89">
        <v>3</v>
      </c>
      <c r="L91" s="360">
        <v>42795</v>
      </c>
      <c r="M91" s="360">
        <v>43100</v>
      </c>
      <c r="N91" s="34">
        <f t="shared" si="3"/>
        <v>44</v>
      </c>
      <c r="O91" s="121">
        <v>3</v>
      </c>
      <c r="P91" s="57" t="s">
        <v>15</v>
      </c>
      <c r="Q91" s="57"/>
      <c r="R91" s="57" t="s">
        <v>6330</v>
      </c>
      <c r="S91" s="120">
        <f t="shared" si="2"/>
        <v>265</v>
      </c>
      <c r="T91" s="57" t="s">
        <v>936</v>
      </c>
      <c r="U91" s="57" t="s">
        <v>936</v>
      </c>
      <c r="V91" s="1" t="s">
        <v>6331</v>
      </c>
      <c r="W91" s="13" t="s">
        <v>967</v>
      </c>
      <c r="X91" s="13" t="s">
        <v>967</v>
      </c>
      <c r="Y91" s="13" t="s">
        <v>967</v>
      </c>
      <c r="Z91" s="13" t="s">
        <v>967</v>
      </c>
      <c r="AA91" s="13" t="s">
        <v>967</v>
      </c>
      <c r="AB91" s="13" t="s">
        <v>967</v>
      </c>
      <c r="AC91" s="13" t="s">
        <v>967</v>
      </c>
      <c r="AD91" s="13" t="s">
        <v>967</v>
      </c>
      <c r="AE91" s="13" t="s">
        <v>967</v>
      </c>
      <c r="AF91" s="13" t="s">
        <v>1812</v>
      </c>
      <c r="AG91" s="13" t="s">
        <v>967</v>
      </c>
      <c r="AH91" s="13" t="s">
        <v>1812</v>
      </c>
      <c r="AI91" s="13" t="s">
        <v>967</v>
      </c>
      <c r="AJ91" s="13" t="s">
        <v>967</v>
      </c>
      <c r="AK91" s="13" t="s">
        <v>967</v>
      </c>
      <c r="AL91" s="13" t="s">
        <v>2614</v>
      </c>
      <c r="AM91" s="13" t="s">
        <v>967</v>
      </c>
      <c r="AN91" s="13" t="s">
        <v>2614</v>
      </c>
      <c r="AO91" s="13" t="s">
        <v>967</v>
      </c>
      <c r="AP91" s="13" t="s">
        <v>1152</v>
      </c>
      <c r="AQ91" s="13" t="s">
        <v>967</v>
      </c>
      <c r="AR91" s="13" t="s">
        <v>1152</v>
      </c>
      <c r="AS91" s="13" t="s">
        <v>967</v>
      </c>
      <c r="AT91" s="13" t="s">
        <v>1152</v>
      </c>
      <c r="AU91" s="13" t="s">
        <v>967</v>
      </c>
      <c r="AV91" s="13" t="s">
        <v>1152</v>
      </c>
      <c r="AW91" s="13" t="s">
        <v>967</v>
      </c>
      <c r="AX91" s="13" t="s">
        <v>1152</v>
      </c>
      <c r="AY91" s="1" t="s">
        <v>967</v>
      </c>
      <c r="AZ91" s="13" t="s">
        <v>936</v>
      </c>
      <c r="BA91" s="1" t="s">
        <v>967</v>
      </c>
      <c r="BB91" s="13" t="s">
        <v>936</v>
      </c>
      <c r="BC91" s="1" t="s">
        <v>967</v>
      </c>
      <c r="BD91" s="13" t="s">
        <v>936</v>
      </c>
      <c r="BE91" s="1" t="s">
        <v>967</v>
      </c>
      <c r="BF91" s="29" t="s">
        <v>780</v>
      </c>
      <c r="BG91" s="85">
        <v>43122</v>
      </c>
      <c r="BH91" s="29" t="s">
        <v>4384</v>
      </c>
      <c r="BI91" s="89"/>
      <c r="BJ91" s="53"/>
      <c r="BK91" s="53"/>
      <c r="BL91" s="53"/>
      <c r="BM91" s="53"/>
      <c r="BN91" s="39" t="s">
        <v>955</v>
      </c>
      <c r="BO91" s="89"/>
      <c r="BP91" s="89"/>
      <c r="BR91" s="57"/>
      <c r="BS91" s="57"/>
      <c r="BT91" s="57"/>
      <c r="BU91" s="57"/>
    </row>
    <row r="92" spans="1:73" s="54" customFormat="1" ht="90" hidden="1" customHeight="1">
      <c r="A92" s="91" t="s">
        <v>1795</v>
      </c>
      <c r="B92" s="13" t="s">
        <v>14</v>
      </c>
      <c r="C92" s="77">
        <v>42661</v>
      </c>
      <c r="D92" s="77" t="s">
        <v>4285</v>
      </c>
      <c r="E92" s="91" t="s">
        <v>1024</v>
      </c>
      <c r="F92" s="57" t="s">
        <v>6332</v>
      </c>
      <c r="G92" s="1" t="s">
        <v>17</v>
      </c>
      <c r="H92" s="1" t="s">
        <v>18</v>
      </c>
      <c r="I92" s="1" t="s">
        <v>19</v>
      </c>
      <c r="J92" s="13" t="s">
        <v>20</v>
      </c>
      <c r="K92" s="89">
        <v>3</v>
      </c>
      <c r="L92" s="360">
        <v>42795</v>
      </c>
      <c r="M92" s="360">
        <v>43100</v>
      </c>
      <c r="N92" s="34">
        <f t="shared" si="3"/>
        <v>44</v>
      </c>
      <c r="O92" s="121">
        <v>3</v>
      </c>
      <c r="P92" s="57" t="s">
        <v>15</v>
      </c>
      <c r="Q92" s="57"/>
      <c r="R92" s="57" t="s">
        <v>6330</v>
      </c>
      <c r="S92" s="120">
        <f t="shared" si="2"/>
        <v>265</v>
      </c>
      <c r="T92" s="57" t="s">
        <v>936</v>
      </c>
      <c r="U92" s="57" t="s">
        <v>936</v>
      </c>
      <c r="V92" s="1" t="s">
        <v>6331</v>
      </c>
      <c r="W92" s="13" t="s">
        <v>967</v>
      </c>
      <c r="X92" s="1" t="s">
        <v>35</v>
      </c>
      <c r="Y92" s="13" t="s">
        <v>967</v>
      </c>
      <c r="Z92" s="13" t="s">
        <v>967</v>
      </c>
      <c r="AA92" s="13" t="s">
        <v>967</v>
      </c>
      <c r="AB92" s="13" t="s">
        <v>967</v>
      </c>
      <c r="AC92" s="13" t="s">
        <v>967</v>
      </c>
      <c r="AD92" s="13" t="s">
        <v>967</v>
      </c>
      <c r="AE92" s="13" t="s">
        <v>967</v>
      </c>
      <c r="AF92" s="13" t="s">
        <v>1812</v>
      </c>
      <c r="AG92" s="13" t="s">
        <v>967</v>
      </c>
      <c r="AH92" s="13" t="s">
        <v>1812</v>
      </c>
      <c r="AI92" s="13" t="s">
        <v>967</v>
      </c>
      <c r="AJ92" s="13" t="s">
        <v>967</v>
      </c>
      <c r="AK92" s="13" t="s">
        <v>967</v>
      </c>
      <c r="AL92" s="13" t="s">
        <v>2614</v>
      </c>
      <c r="AM92" s="13" t="s">
        <v>967</v>
      </c>
      <c r="AN92" s="13" t="s">
        <v>2614</v>
      </c>
      <c r="AO92" s="13" t="s">
        <v>967</v>
      </c>
      <c r="AP92" s="13" t="s">
        <v>1152</v>
      </c>
      <c r="AQ92" s="13" t="s">
        <v>967</v>
      </c>
      <c r="AR92" s="13" t="s">
        <v>1152</v>
      </c>
      <c r="AS92" s="13" t="s">
        <v>967</v>
      </c>
      <c r="AT92" s="13" t="s">
        <v>1152</v>
      </c>
      <c r="AU92" s="13" t="s">
        <v>967</v>
      </c>
      <c r="AV92" s="13" t="s">
        <v>1152</v>
      </c>
      <c r="AW92" s="13" t="s">
        <v>967</v>
      </c>
      <c r="AX92" s="13" t="s">
        <v>1152</v>
      </c>
      <c r="AY92" s="1" t="s">
        <v>967</v>
      </c>
      <c r="AZ92" s="13" t="s">
        <v>936</v>
      </c>
      <c r="BA92" s="1" t="s">
        <v>967</v>
      </c>
      <c r="BB92" s="13" t="s">
        <v>936</v>
      </c>
      <c r="BC92" s="1" t="s">
        <v>967</v>
      </c>
      <c r="BD92" s="13" t="s">
        <v>936</v>
      </c>
      <c r="BE92" s="1" t="s">
        <v>967</v>
      </c>
      <c r="BF92" s="29" t="s">
        <v>780</v>
      </c>
      <c r="BG92" s="85">
        <v>43122</v>
      </c>
      <c r="BH92" s="29" t="s">
        <v>4384</v>
      </c>
      <c r="BI92" s="89"/>
      <c r="BJ92" s="53"/>
      <c r="BK92" s="53"/>
      <c r="BL92" s="53"/>
      <c r="BM92" s="53"/>
      <c r="BN92" s="39" t="s">
        <v>955</v>
      </c>
      <c r="BO92" s="89"/>
      <c r="BP92" s="89"/>
      <c r="BR92" s="57"/>
      <c r="BS92" s="57"/>
      <c r="BT92" s="57"/>
      <c r="BU92" s="57"/>
    </row>
    <row r="93" spans="1:73" s="54" customFormat="1" ht="90" hidden="1" customHeight="1">
      <c r="A93" s="91" t="s">
        <v>1796</v>
      </c>
      <c r="B93" s="13" t="s">
        <v>14</v>
      </c>
      <c r="C93" s="77">
        <v>42661</v>
      </c>
      <c r="D93" s="77" t="s">
        <v>4285</v>
      </c>
      <c r="E93" s="91" t="s">
        <v>1113</v>
      </c>
      <c r="F93" s="57" t="s">
        <v>6333</v>
      </c>
      <c r="G93" s="1" t="s">
        <v>17</v>
      </c>
      <c r="H93" s="1" t="s">
        <v>18</v>
      </c>
      <c r="I93" s="1" t="s">
        <v>19</v>
      </c>
      <c r="J93" s="13" t="s">
        <v>20</v>
      </c>
      <c r="K93" s="89">
        <v>3</v>
      </c>
      <c r="L93" s="360">
        <v>42795</v>
      </c>
      <c r="M93" s="360">
        <v>43100</v>
      </c>
      <c r="N93" s="34">
        <f t="shared" si="3"/>
        <v>44</v>
      </c>
      <c r="O93" s="121">
        <v>3</v>
      </c>
      <c r="P93" s="57" t="s">
        <v>15</v>
      </c>
      <c r="Q93" s="57"/>
      <c r="R93" s="57" t="s">
        <v>6330</v>
      </c>
      <c r="S93" s="120">
        <f t="shared" si="2"/>
        <v>265</v>
      </c>
      <c r="T93" s="57" t="s">
        <v>936</v>
      </c>
      <c r="U93" s="57" t="s">
        <v>936</v>
      </c>
      <c r="V93" s="1" t="s">
        <v>6331</v>
      </c>
      <c r="W93" s="13" t="s">
        <v>967</v>
      </c>
      <c r="X93" s="13" t="s">
        <v>967</v>
      </c>
      <c r="Y93" s="13" t="s">
        <v>967</v>
      </c>
      <c r="Z93" s="13" t="s">
        <v>967</v>
      </c>
      <c r="AA93" s="13" t="s">
        <v>967</v>
      </c>
      <c r="AB93" s="13" t="s">
        <v>967</v>
      </c>
      <c r="AC93" s="13" t="s">
        <v>967</v>
      </c>
      <c r="AD93" s="13" t="s">
        <v>967</v>
      </c>
      <c r="AE93" s="13" t="s">
        <v>967</v>
      </c>
      <c r="AF93" s="13" t="s">
        <v>1812</v>
      </c>
      <c r="AG93" s="13" t="s">
        <v>967</v>
      </c>
      <c r="AH93" s="13" t="s">
        <v>1812</v>
      </c>
      <c r="AI93" s="13" t="s">
        <v>967</v>
      </c>
      <c r="AJ93" s="13" t="s">
        <v>967</v>
      </c>
      <c r="AK93" s="13" t="s">
        <v>967</v>
      </c>
      <c r="AL93" s="13" t="s">
        <v>2614</v>
      </c>
      <c r="AM93" s="13" t="s">
        <v>967</v>
      </c>
      <c r="AN93" s="13" t="s">
        <v>2614</v>
      </c>
      <c r="AO93" s="13" t="s">
        <v>967</v>
      </c>
      <c r="AP93" s="13" t="s">
        <v>1152</v>
      </c>
      <c r="AQ93" s="13" t="s">
        <v>967</v>
      </c>
      <c r="AR93" s="13" t="s">
        <v>1152</v>
      </c>
      <c r="AS93" s="13" t="s">
        <v>967</v>
      </c>
      <c r="AT93" s="13" t="s">
        <v>1152</v>
      </c>
      <c r="AU93" s="13" t="s">
        <v>967</v>
      </c>
      <c r="AV93" s="13" t="s">
        <v>1152</v>
      </c>
      <c r="AW93" s="13" t="s">
        <v>967</v>
      </c>
      <c r="AX93" s="13" t="s">
        <v>1152</v>
      </c>
      <c r="AY93" s="1" t="s">
        <v>967</v>
      </c>
      <c r="AZ93" s="13" t="s">
        <v>936</v>
      </c>
      <c r="BA93" s="1" t="s">
        <v>967</v>
      </c>
      <c r="BB93" s="13" t="s">
        <v>936</v>
      </c>
      <c r="BC93" s="1" t="s">
        <v>967</v>
      </c>
      <c r="BD93" s="13" t="s">
        <v>936</v>
      </c>
      <c r="BE93" s="1" t="s">
        <v>967</v>
      </c>
      <c r="BF93" s="29" t="s">
        <v>780</v>
      </c>
      <c r="BG93" s="85">
        <v>43122</v>
      </c>
      <c r="BH93" s="29" t="s">
        <v>4384</v>
      </c>
      <c r="BI93" s="89"/>
      <c r="BJ93" s="53"/>
      <c r="BK93" s="53"/>
      <c r="BL93" s="53"/>
      <c r="BM93" s="53"/>
      <c r="BN93" s="39" t="s">
        <v>955</v>
      </c>
      <c r="BO93" s="89"/>
      <c r="BP93" s="89"/>
      <c r="BR93" s="57"/>
      <c r="BS93" s="57"/>
      <c r="BT93" s="57"/>
      <c r="BU93" s="57"/>
    </row>
    <row r="94" spans="1:73" s="54" customFormat="1" ht="90" hidden="1" customHeight="1">
      <c r="A94" s="91" t="s">
        <v>1797</v>
      </c>
      <c r="B94" s="13" t="s">
        <v>14</v>
      </c>
      <c r="C94" s="77">
        <v>42661</v>
      </c>
      <c r="D94" s="77" t="s">
        <v>4285</v>
      </c>
      <c r="E94" s="91" t="s">
        <v>1114</v>
      </c>
      <c r="F94" s="57" t="s">
        <v>8546</v>
      </c>
      <c r="G94" s="1" t="s">
        <v>61</v>
      </c>
      <c r="H94" s="1" t="s">
        <v>62</v>
      </c>
      <c r="I94" s="1" t="s">
        <v>63</v>
      </c>
      <c r="J94" s="13" t="s">
        <v>59</v>
      </c>
      <c r="K94" s="89">
        <v>1</v>
      </c>
      <c r="L94" s="360">
        <v>42795</v>
      </c>
      <c r="M94" s="360">
        <v>43100</v>
      </c>
      <c r="N94" s="34">
        <f t="shared" si="3"/>
        <v>44</v>
      </c>
      <c r="O94" s="121">
        <v>1</v>
      </c>
      <c r="P94" s="57" t="s">
        <v>1133</v>
      </c>
      <c r="Q94" s="57" t="s">
        <v>60</v>
      </c>
      <c r="R94" s="1" t="s">
        <v>8547</v>
      </c>
      <c r="S94" s="120">
        <f t="shared" si="2"/>
        <v>224</v>
      </c>
      <c r="T94" s="57" t="s">
        <v>936</v>
      </c>
      <c r="U94" s="57" t="s">
        <v>936</v>
      </c>
      <c r="V94" s="57" t="s">
        <v>6255</v>
      </c>
      <c r="W94" s="13"/>
      <c r="X94" s="1" t="s">
        <v>8547</v>
      </c>
      <c r="Y94" s="1" t="s">
        <v>1134</v>
      </c>
      <c r="Z94" s="1" t="s">
        <v>1134</v>
      </c>
      <c r="AA94" s="1" t="s">
        <v>1134</v>
      </c>
      <c r="AB94" s="1" t="s">
        <v>1134</v>
      </c>
      <c r="AC94" s="1" t="s">
        <v>1134</v>
      </c>
      <c r="AD94" s="1" t="s">
        <v>1134</v>
      </c>
      <c r="AE94" s="1" t="s">
        <v>1134</v>
      </c>
      <c r="AF94" s="1" t="s">
        <v>1152</v>
      </c>
      <c r="AG94" s="1" t="s">
        <v>1134</v>
      </c>
      <c r="AH94" s="1" t="s">
        <v>1152</v>
      </c>
      <c r="AI94" s="1" t="s">
        <v>1134</v>
      </c>
      <c r="AJ94" s="1" t="s">
        <v>1152</v>
      </c>
      <c r="AK94" s="1" t="s">
        <v>1134</v>
      </c>
      <c r="AL94" s="1" t="s">
        <v>1152</v>
      </c>
      <c r="AM94" s="1" t="s">
        <v>1134</v>
      </c>
      <c r="AN94" s="1" t="s">
        <v>1152</v>
      </c>
      <c r="AO94" s="1" t="s">
        <v>1134</v>
      </c>
      <c r="AP94" s="1" t="s">
        <v>1152</v>
      </c>
      <c r="AQ94" s="1" t="s">
        <v>1134</v>
      </c>
      <c r="AR94" s="1" t="s">
        <v>1152</v>
      </c>
      <c r="AS94" s="1" t="s">
        <v>1134</v>
      </c>
      <c r="AT94" s="1" t="s">
        <v>1152</v>
      </c>
      <c r="AU94" s="1" t="s">
        <v>1134</v>
      </c>
      <c r="AV94" s="1" t="s">
        <v>1152</v>
      </c>
      <c r="AW94" s="1" t="s">
        <v>1134</v>
      </c>
      <c r="AX94" s="1" t="s">
        <v>1152</v>
      </c>
      <c r="AY94" s="1" t="s">
        <v>1134</v>
      </c>
      <c r="AZ94" s="1" t="s">
        <v>936</v>
      </c>
      <c r="BA94" s="1" t="s">
        <v>1134</v>
      </c>
      <c r="BB94" s="1" t="s">
        <v>936</v>
      </c>
      <c r="BC94" s="1" t="s">
        <v>1134</v>
      </c>
      <c r="BD94" s="1" t="s">
        <v>936</v>
      </c>
      <c r="BE94" s="1" t="s">
        <v>1134</v>
      </c>
      <c r="BF94" s="29" t="s">
        <v>780</v>
      </c>
      <c r="BG94" s="85">
        <v>43281</v>
      </c>
      <c r="BH94" s="29" t="s">
        <v>4384</v>
      </c>
      <c r="BI94" s="89"/>
      <c r="BJ94" s="53"/>
      <c r="BK94" s="53"/>
      <c r="BL94" s="53"/>
      <c r="BM94" s="53"/>
      <c r="BN94" s="39" t="s">
        <v>955</v>
      </c>
      <c r="BO94" s="89"/>
      <c r="BP94" s="89"/>
      <c r="BR94" s="57"/>
      <c r="BS94" s="57"/>
      <c r="BT94" s="57"/>
      <c r="BU94" s="57"/>
    </row>
    <row r="95" spans="1:73" s="54" customFormat="1" ht="90" hidden="1" customHeight="1">
      <c r="A95" s="91" t="s">
        <v>1798</v>
      </c>
      <c r="B95" s="13" t="s">
        <v>14</v>
      </c>
      <c r="C95" s="77">
        <v>42661</v>
      </c>
      <c r="D95" s="77" t="s">
        <v>4284</v>
      </c>
      <c r="E95" s="91" t="s">
        <v>1062</v>
      </c>
      <c r="F95" s="57" t="s">
        <v>8548</v>
      </c>
      <c r="G95" s="1" t="s">
        <v>26</v>
      </c>
      <c r="H95" s="1" t="s">
        <v>27</v>
      </c>
      <c r="I95" s="1" t="s">
        <v>27</v>
      </c>
      <c r="J95" s="13" t="s">
        <v>28</v>
      </c>
      <c r="K95" s="89">
        <v>1</v>
      </c>
      <c r="L95" s="360">
        <v>42737</v>
      </c>
      <c r="M95" s="360">
        <v>43100</v>
      </c>
      <c r="N95" s="34">
        <f t="shared" si="3"/>
        <v>52</v>
      </c>
      <c r="O95" s="121">
        <v>1</v>
      </c>
      <c r="P95" s="57" t="s">
        <v>29</v>
      </c>
      <c r="Q95" s="57" t="s">
        <v>30</v>
      </c>
      <c r="R95" s="57" t="s">
        <v>6334</v>
      </c>
      <c r="S95" s="120">
        <f t="shared" si="2"/>
        <v>164</v>
      </c>
      <c r="T95" s="57" t="s">
        <v>936</v>
      </c>
      <c r="U95" s="57" t="s">
        <v>936</v>
      </c>
      <c r="V95" s="1" t="s">
        <v>6335</v>
      </c>
      <c r="W95" s="13" t="s">
        <v>967</v>
      </c>
      <c r="X95" s="13" t="s">
        <v>967</v>
      </c>
      <c r="Y95" s="13" t="s">
        <v>967</v>
      </c>
      <c r="Z95" s="13" t="s">
        <v>967</v>
      </c>
      <c r="AA95" s="13" t="s">
        <v>967</v>
      </c>
      <c r="AB95" s="13" t="s">
        <v>967</v>
      </c>
      <c r="AC95" s="13" t="s">
        <v>967</v>
      </c>
      <c r="AD95" s="13" t="s">
        <v>967</v>
      </c>
      <c r="AE95" s="13" t="s">
        <v>967</v>
      </c>
      <c r="AF95" s="13" t="s">
        <v>1812</v>
      </c>
      <c r="AG95" s="13" t="s">
        <v>967</v>
      </c>
      <c r="AH95" s="13" t="s">
        <v>1812</v>
      </c>
      <c r="AI95" s="13" t="s">
        <v>967</v>
      </c>
      <c r="AJ95" s="13" t="s">
        <v>967</v>
      </c>
      <c r="AK95" s="13" t="s">
        <v>967</v>
      </c>
      <c r="AL95" s="13" t="s">
        <v>2614</v>
      </c>
      <c r="AM95" s="13" t="s">
        <v>967</v>
      </c>
      <c r="AN95" s="13" t="s">
        <v>2614</v>
      </c>
      <c r="AO95" s="13" t="s">
        <v>967</v>
      </c>
      <c r="AP95" s="13" t="s">
        <v>1152</v>
      </c>
      <c r="AQ95" s="13" t="s">
        <v>967</v>
      </c>
      <c r="AR95" s="13" t="s">
        <v>1152</v>
      </c>
      <c r="AS95" s="13" t="s">
        <v>967</v>
      </c>
      <c r="AT95" s="13" t="s">
        <v>1152</v>
      </c>
      <c r="AU95" s="13" t="s">
        <v>967</v>
      </c>
      <c r="AV95" s="13" t="s">
        <v>1152</v>
      </c>
      <c r="AW95" s="13" t="s">
        <v>967</v>
      </c>
      <c r="AX95" s="13" t="s">
        <v>1152</v>
      </c>
      <c r="AY95" s="1" t="s">
        <v>967</v>
      </c>
      <c r="AZ95" s="13" t="s">
        <v>936</v>
      </c>
      <c r="BA95" s="1" t="s">
        <v>967</v>
      </c>
      <c r="BB95" s="13" t="s">
        <v>936</v>
      </c>
      <c r="BC95" s="1" t="s">
        <v>967</v>
      </c>
      <c r="BD95" s="13" t="s">
        <v>936</v>
      </c>
      <c r="BE95" s="1" t="s">
        <v>967</v>
      </c>
      <c r="BF95" s="29" t="s">
        <v>780</v>
      </c>
      <c r="BG95" s="85">
        <v>43122</v>
      </c>
      <c r="BH95" s="29" t="s">
        <v>4384</v>
      </c>
      <c r="BI95" s="89"/>
      <c r="BJ95" s="53"/>
      <c r="BK95" s="53"/>
      <c r="BL95" s="53"/>
      <c r="BM95" s="53"/>
      <c r="BN95" s="39" t="s">
        <v>955</v>
      </c>
      <c r="BO95" s="89"/>
      <c r="BP95" s="89"/>
      <c r="BR95" s="57"/>
      <c r="BS95" s="57"/>
      <c r="BT95" s="57"/>
      <c r="BU95" s="57"/>
    </row>
    <row r="96" spans="1:73" s="54" customFormat="1" ht="90" hidden="1" customHeight="1">
      <c r="A96" s="91" t="s">
        <v>1799</v>
      </c>
      <c r="B96" s="13" t="s">
        <v>14</v>
      </c>
      <c r="C96" s="77">
        <v>42661</v>
      </c>
      <c r="D96" s="77" t="s">
        <v>4284</v>
      </c>
      <c r="E96" s="91" t="s">
        <v>1062</v>
      </c>
      <c r="F96" s="57" t="s">
        <v>8548</v>
      </c>
      <c r="G96" s="1" t="s">
        <v>31</v>
      </c>
      <c r="H96" s="1" t="s">
        <v>32</v>
      </c>
      <c r="I96" s="1" t="s">
        <v>33</v>
      </c>
      <c r="J96" s="13" t="s">
        <v>34</v>
      </c>
      <c r="K96" s="89">
        <v>1</v>
      </c>
      <c r="L96" s="360">
        <v>42795</v>
      </c>
      <c r="M96" s="360">
        <v>43160</v>
      </c>
      <c r="N96" s="34">
        <f t="shared" si="3"/>
        <v>53</v>
      </c>
      <c r="O96" s="121">
        <v>1</v>
      </c>
      <c r="P96" s="57" t="s">
        <v>29</v>
      </c>
      <c r="Q96" s="57" t="s">
        <v>30</v>
      </c>
      <c r="R96" s="1" t="s">
        <v>1172</v>
      </c>
      <c r="S96" s="120">
        <f t="shared" si="2"/>
        <v>390</v>
      </c>
      <c r="T96" s="57" t="s">
        <v>936</v>
      </c>
      <c r="U96" s="57" t="s">
        <v>936</v>
      </c>
      <c r="V96" s="57" t="s">
        <v>6255</v>
      </c>
      <c r="W96" s="57" t="s">
        <v>1002</v>
      </c>
      <c r="X96" s="1" t="s">
        <v>35</v>
      </c>
      <c r="Y96" s="13" t="s">
        <v>970</v>
      </c>
      <c r="Z96" s="13" t="s">
        <v>970</v>
      </c>
      <c r="AA96" s="13" t="s">
        <v>970</v>
      </c>
      <c r="AB96" s="13" t="s">
        <v>970</v>
      </c>
      <c r="AC96" s="13" t="s">
        <v>970</v>
      </c>
      <c r="AD96" s="13" t="s">
        <v>970</v>
      </c>
      <c r="AE96" s="13" t="s">
        <v>970</v>
      </c>
      <c r="AF96" s="13" t="s">
        <v>1808</v>
      </c>
      <c r="AG96" s="13" t="s">
        <v>970</v>
      </c>
      <c r="AH96" s="13" t="s">
        <v>1808</v>
      </c>
      <c r="AI96" s="13" t="s">
        <v>970</v>
      </c>
      <c r="AJ96" s="13" t="s">
        <v>970</v>
      </c>
      <c r="AK96" s="13" t="s">
        <v>970</v>
      </c>
      <c r="AL96" s="13" t="s">
        <v>2614</v>
      </c>
      <c r="AM96" s="13" t="s">
        <v>970</v>
      </c>
      <c r="AN96" s="13" t="s">
        <v>2614</v>
      </c>
      <c r="AO96" s="13" t="s">
        <v>970</v>
      </c>
      <c r="AP96" s="13" t="s">
        <v>1152</v>
      </c>
      <c r="AQ96" s="13" t="s">
        <v>970</v>
      </c>
      <c r="AR96" s="13" t="s">
        <v>1152</v>
      </c>
      <c r="AS96" s="13" t="s">
        <v>970</v>
      </c>
      <c r="AT96" s="13" t="s">
        <v>1152</v>
      </c>
      <c r="AU96" s="13" t="s">
        <v>970</v>
      </c>
      <c r="AV96" s="13" t="s">
        <v>1152</v>
      </c>
      <c r="AW96" s="13" t="s">
        <v>970</v>
      </c>
      <c r="AX96" s="13" t="s">
        <v>1152</v>
      </c>
      <c r="AY96" s="1" t="s">
        <v>970</v>
      </c>
      <c r="AZ96" s="13" t="s">
        <v>936</v>
      </c>
      <c r="BA96" s="1" t="s">
        <v>970</v>
      </c>
      <c r="BB96" s="13" t="s">
        <v>936</v>
      </c>
      <c r="BC96" s="1" t="s">
        <v>970</v>
      </c>
      <c r="BD96" s="13" t="s">
        <v>936</v>
      </c>
      <c r="BE96" s="1" t="s">
        <v>970</v>
      </c>
      <c r="BF96" s="29" t="s">
        <v>780</v>
      </c>
      <c r="BG96" s="85">
        <v>43307</v>
      </c>
      <c r="BH96" s="29" t="s">
        <v>4384</v>
      </c>
      <c r="BI96" s="89"/>
      <c r="BJ96" s="53"/>
      <c r="BK96" s="53"/>
      <c r="BL96" s="53"/>
      <c r="BM96" s="53"/>
      <c r="BN96" s="39" t="s">
        <v>955</v>
      </c>
      <c r="BO96" s="89"/>
      <c r="BP96" s="89"/>
      <c r="BR96" s="57"/>
      <c r="BS96" s="57"/>
      <c r="BT96" s="57"/>
      <c r="BU96" s="57"/>
    </row>
    <row r="97" spans="1:73" s="54" customFormat="1" ht="90" hidden="1" customHeight="1">
      <c r="A97" s="91" t="s">
        <v>1800</v>
      </c>
      <c r="B97" s="13" t="s">
        <v>14</v>
      </c>
      <c r="C97" s="77">
        <v>42661</v>
      </c>
      <c r="D97" s="77" t="s">
        <v>4284</v>
      </c>
      <c r="E97" s="91" t="s">
        <v>1063</v>
      </c>
      <c r="F97" s="57" t="s">
        <v>6336</v>
      </c>
      <c r="G97" s="1" t="s">
        <v>26</v>
      </c>
      <c r="H97" s="1" t="s">
        <v>36</v>
      </c>
      <c r="I97" s="1" t="s">
        <v>40</v>
      </c>
      <c r="J97" s="13" t="s">
        <v>28</v>
      </c>
      <c r="K97" s="89">
        <v>1</v>
      </c>
      <c r="L97" s="360">
        <v>42737</v>
      </c>
      <c r="M97" s="360">
        <v>43100</v>
      </c>
      <c r="N97" s="34">
        <f t="shared" si="3"/>
        <v>52</v>
      </c>
      <c r="O97" s="121">
        <v>1</v>
      </c>
      <c r="P97" s="57" t="s">
        <v>29</v>
      </c>
      <c r="Q97" s="57" t="s">
        <v>30</v>
      </c>
      <c r="R97" s="57" t="s">
        <v>6337</v>
      </c>
      <c r="S97" s="120">
        <f t="shared" si="2"/>
        <v>259</v>
      </c>
      <c r="T97" s="57" t="s">
        <v>936</v>
      </c>
      <c r="U97" s="57" t="s">
        <v>936</v>
      </c>
      <c r="V97" s="1" t="s">
        <v>6338</v>
      </c>
      <c r="W97" s="13" t="s">
        <v>967</v>
      </c>
      <c r="X97" s="13" t="s">
        <v>967</v>
      </c>
      <c r="Y97" s="13" t="s">
        <v>967</v>
      </c>
      <c r="Z97" s="13" t="s">
        <v>967</v>
      </c>
      <c r="AA97" s="13" t="s">
        <v>967</v>
      </c>
      <c r="AB97" s="13" t="s">
        <v>967</v>
      </c>
      <c r="AC97" s="13" t="s">
        <v>967</v>
      </c>
      <c r="AD97" s="13" t="s">
        <v>967</v>
      </c>
      <c r="AE97" s="13" t="s">
        <v>967</v>
      </c>
      <c r="AF97" s="13" t="s">
        <v>1812</v>
      </c>
      <c r="AG97" s="13" t="s">
        <v>967</v>
      </c>
      <c r="AH97" s="13" t="s">
        <v>1812</v>
      </c>
      <c r="AI97" s="13" t="s">
        <v>967</v>
      </c>
      <c r="AJ97" s="13" t="s">
        <v>967</v>
      </c>
      <c r="AK97" s="13" t="s">
        <v>967</v>
      </c>
      <c r="AL97" s="13" t="s">
        <v>2614</v>
      </c>
      <c r="AM97" s="13" t="s">
        <v>967</v>
      </c>
      <c r="AN97" s="13" t="s">
        <v>2614</v>
      </c>
      <c r="AO97" s="13" t="s">
        <v>967</v>
      </c>
      <c r="AP97" s="13" t="s">
        <v>1152</v>
      </c>
      <c r="AQ97" s="13" t="s">
        <v>967</v>
      </c>
      <c r="AR97" s="13" t="s">
        <v>1152</v>
      </c>
      <c r="AS97" s="13" t="s">
        <v>967</v>
      </c>
      <c r="AT97" s="13" t="s">
        <v>1152</v>
      </c>
      <c r="AU97" s="13" t="s">
        <v>967</v>
      </c>
      <c r="AV97" s="13" t="s">
        <v>1152</v>
      </c>
      <c r="AW97" s="13" t="s">
        <v>967</v>
      </c>
      <c r="AX97" s="13" t="s">
        <v>1152</v>
      </c>
      <c r="AY97" s="1" t="s">
        <v>967</v>
      </c>
      <c r="AZ97" s="13" t="s">
        <v>936</v>
      </c>
      <c r="BA97" s="1" t="s">
        <v>967</v>
      </c>
      <c r="BB97" s="13" t="s">
        <v>936</v>
      </c>
      <c r="BC97" s="1" t="s">
        <v>967</v>
      </c>
      <c r="BD97" s="13" t="s">
        <v>936</v>
      </c>
      <c r="BE97" s="1" t="s">
        <v>967</v>
      </c>
      <c r="BF97" s="29" t="s">
        <v>780</v>
      </c>
      <c r="BG97" s="85">
        <v>43122</v>
      </c>
      <c r="BH97" s="29" t="s">
        <v>4384</v>
      </c>
      <c r="BI97" s="89"/>
      <c r="BJ97" s="53"/>
      <c r="BK97" s="53"/>
      <c r="BL97" s="53"/>
      <c r="BM97" s="53"/>
      <c r="BN97" s="39" t="s">
        <v>955</v>
      </c>
      <c r="BO97" s="89"/>
      <c r="BP97" s="89"/>
      <c r="BR97" s="57"/>
      <c r="BS97" s="57"/>
      <c r="BT97" s="57"/>
      <c r="BU97" s="57"/>
    </row>
    <row r="98" spans="1:73" s="54" customFormat="1" ht="90" hidden="1" customHeight="1">
      <c r="A98" s="91" t="s">
        <v>1801</v>
      </c>
      <c r="B98" s="13" t="s">
        <v>14</v>
      </c>
      <c r="C98" s="77">
        <v>42661</v>
      </c>
      <c r="D98" s="77" t="s">
        <v>4284</v>
      </c>
      <c r="E98" s="91" t="s">
        <v>1063</v>
      </c>
      <c r="F98" s="57" t="s">
        <v>6336</v>
      </c>
      <c r="G98" s="1" t="s">
        <v>9116</v>
      </c>
      <c r="H98" s="1" t="s">
        <v>37</v>
      </c>
      <c r="I98" s="1" t="s">
        <v>37</v>
      </c>
      <c r="J98" s="13" t="s">
        <v>38</v>
      </c>
      <c r="K98" s="89">
        <v>1</v>
      </c>
      <c r="L98" s="360">
        <v>42737</v>
      </c>
      <c r="M98" s="360">
        <v>43100</v>
      </c>
      <c r="N98" s="34">
        <f t="shared" si="3"/>
        <v>52</v>
      </c>
      <c r="O98" s="121">
        <v>1</v>
      </c>
      <c r="P98" s="57" t="s">
        <v>24</v>
      </c>
      <c r="Q98" s="57"/>
      <c r="R98" s="57" t="s">
        <v>6339</v>
      </c>
      <c r="S98" s="120">
        <f t="shared" si="2"/>
        <v>167</v>
      </c>
      <c r="T98" s="57" t="s">
        <v>936</v>
      </c>
      <c r="U98" s="57" t="s">
        <v>936</v>
      </c>
      <c r="V98" s="1" t="s">
        <v>6340</v>
      </c>
      <c r="W98" s="13" t="s">
        <v>967</v>
      </c>
      <c r="X98" s="13" t="s">
        <v>967</v>
      </c>
      <c r="Y98" s="13" t="s">
        <v>967</v>
      </c>
      <c r="Z98" s="13" t="s">
        <v>967</v>
      </c>
      <c r="AA98" s="13" t="s">
        <v>967</v>
      </c>
      <c r="AB98" s="13" t="s">
        <v>967</v>
      </c>
      <c r="AC98" s="13" t="s">
        <v>967</v>
      </c>
      <c r="AD98" s="13" t="s">
        <v>967</v>
      </c>
      <c r="AE98" s="13" t="s">
        <v>967</v>
      </c>
      <c r="AF98" s="13" t="s">
        <v>1812</v>
      </c>
      <c r="AG98" s="13" t="s">
        <v>967</v>
      </c>
      <c r="AH98" s="13" t="s">
        <v>1812</v>
      </c>
      <c r="AI98" s="13" t="s">
        <v>967</v>
      </c>
      <c r="AJ98" s="13" t="s">
        <v>967</v>
      </c>
      <c r="AK98" s="13" t="s">
        <v>967</v>
      </c>
      <c r="AL98" s="13" t="s">
        <v>2614</v>
      </c>
      <c r="AM98" s="13" t="s">
        <v>967</v>
      </c>
      <c r="AN98" s="13" t="s">
        <v>2614</v>
      </c>
      <c r="AO98" s="13" t="s">
        <v>967</v>
      </c>
      <c r="AP98" s="13" t="s">
        <v>1152</v>
      </c>
      <c r="AQ98" s="13" t="s">
        <v>967</v>
      </c>
      <c r="AR98" s="13" t="s">
        <v>1152</v>
      </c>
      <c r="AS98" s="13" t="s">
        <v>967</v>
      </c>
      <c r="AT98" s="13" t="s">
        <v>1152</v>
      </c>
      <c r="AU98" s="13" t="s">
        <v>967</v>
      </c>
      <c r="AV98" s="13" t="s">
        <v>1152</v>
      </c>
      <c r="AW98" s="13" t="s">
        <v>967</v>
      </c>
      <c r="AX98" s="13" t="s">
        <v>1152</v>
      </c>
      <c r="AY98" s="1" t="s">
        <v>967</v>
      </c>
      <c r="AZ98" s="13" t="s">
        <v>936</v>
      </c>
      <c r="BA98" s="1" t="s">
        <v>967</v>
      </c>
      <c r="BB98" s="13" t="s">
        <v>936</v>
      </c>
      <c r="BC98" s="1" t="s">
        <v>967</v>
      </c>
      <c r="BD98" s="13" t="s">
        <v>936</v>
      </c>
      <c r="BE98" s="1" t="s">
        <v>967</v>
      </c>
      <c r="BF98" s="29" t="s">
        <v>780</v>
      </c>
      <c r="BG98" s="85">
        <v>43122</v>
      </c>
      <c r="BH98" s="29" t="s">
        <v>4384</v>
      </c>
      <c r="BI98" s="89"/>
      <c r="BJ98" s="53"/>
      <c r="BK98" s="53"/>
      <c r="BL98" s="53"/>
      <c r="BM98" s="53"/>
      <c r="BN98" s="39" t="s">
        <v>955</v>
      </c>
      <c r="BO98" s="89"/>
      <c r="BP98" s="89"/>
      <c r="BR98" s="57"/>
      <c r="BS98" s="57"/>
      <c r="BT98" s="57"/>
      <c r="BU98" s="57"/>
    </row>
    <row r="99" spans="1:73" s="54" customFormat="1" ht="90" hidden="1" customHeight="1">
      <c r="A99" s="91" t="s">
        <v>1802</v>
      </c>
      <c r="B99" s="13" t="s">
        <v>14</v>
      </c>
      <c r="C99" s="77">
        <v>42661</v>
      </c>
      <c r="D99" s="77" t="s">
        <v>4285</v>
      </c>
      <c r="E99" s="91" t="s">
        <v>1021</v>
      </c>
      <c r="F99" s="57" t="s">
        <v>6341</v>
      </c>
      <c r="G99" s="1" t="s">
        <v>8549</v>
      </c>
      <c r="H99" s="1" t="s">
        <v>27</v>
      </c>
      <c r="I99" s="1" t="s">
        <v>27</v>
      </c>
      <c r="J99" s="13" t="s">
        <v>28</v>
      </c>
      <c r="K99" s="89">
        <v>1</v>
      </c>
      <c r="L99" s="360">
        <v>42737</v>
      </c>
      <c r="M99" s="360">
        <v>43100</v>
      </c>
      <c r="N99" s="34">
        <f t="shared" si="3"/>
        <v>52</v>
      </c>
      <c r="O99" s="121">
        <v>1</v>
      </c>
      <c r="P99" s="57" t="s">
        <v>29</v>
      </c>
      <c r="Q99" s="57" t="s">
        <v>30</v>
      </c>
      <c r="R99" s="57" t="s">
        <v>6342</v>
      </c>
      <c r="S99" s="120">
        <f t="shared" si="2"/>
        <v>164</v>
      </c>
      <c r="T99" s="57" t="s">
        <v>936</v>
      </c>
      <c r="U99" s="57" t="s">
        <v>936</v>
      </c>
      <c r="V99" s="1" t="s">
        <v>6343</v>
      </c>
      <c r="W99" s="13" t="s">
        <v>967</v>
      </c>
      <c r="X99" s="13" t="s">
        <v>967</v>
      </c>
      <c r="Y99" s="13" t="s">
        <v>967</v>
      </c>
      <c r="Z99" s="13" t="s">
        <v>967</v>
      </c>
      <c r="AA99" s="13" t="s">
        <v>967</v>
      </c>
      <c r="AB99" s="13" t="s">
        <v>967</v>
      </c>
      <c r="AC99" s="13" t="s">
        <v>967</v>
      </c>
      <c r="AD99" s="13" t="s">
        <v>967</v>
      </c>
      <c r="AE99" s="13" t="s">
        <v>967</v>
      </c>
      <c r="AF99" s="13" t="s">
        <v>1812</v>
      </c>
      <c r="AG99" s="13" t="s">
        <v>967</v>
      </c>
      <c r="AH99" s="13" t="s">
        <v>1812</v>
      </c>
      <c r="AI99" s="13" t="s">
        <v>967</v>
      </c>
      <c r="AJ99" s="13" t="s">
        <v>967</v>
      </c>
      <c r="AK99" s="13" t="s">
        <v>967</v>
      </c>
      <c r="AL99" s="13" t="s">
        <v>2614</v>
      </c>
      <c r="AM99" s="13" t="s">
        <v>967</v>
      </c>
      <c r="AN99" s="13" t="s">
        <v>2614</v>
      </c>
      <c r="AO99" s="13" t="s">
        <v>967</v>
      </c>
      <c r="AP99" s="13" t="s">
        <v>1152</v>
      </c>
      <c r="AQ99" s="13" t="s">
        <v>967</v>
      </c>
      <c r="AR99" s="13" t="s">
        <v>1152</v>
      </c>
      <c r="AS99" s="13" t="s">
        <v>967</v>
      </c>
      <c r="AT99" s="13" t="s">
        <v>1152</v>
      </c>
      <c r="AU99" s="13" t="s">
        <v>967</v>
      </c>
      <c r="AV99" s="13" t="s">
        <v>1152</v>
      </c>
      <c r="AW99" s="13" t="s">
        <v>967</v>
      </c>
      <c r="AX99" s="13" t="s">
        <v>1152</v>
      </c>
      <c r="AY99" s="1" t="s">
        <v>967</v>
      </c>
      <c r="AZ99" s="13" t="s">
        <v>936</v>
      </c>
      <c r="BA99" s="1" t="s">
        <v>967</v>
      </c>
      <c r="BB99" s="13" t="s">
        <v>936</v>
      </c>
      <c r="BC99" s="1" t="s">
        <v>967</v>
      </c>
      <c r="BD99" s="13" t="s">
        <v>936</v>
      </c>
      <c r="BE99" s="1" t="s">
        <v>967</v>
      </c>
      <c r="BF99" s="29" t="s">
        <v>780</v>
      </c>
      <c r="BG99" s="85">
        <v>43122</v>
      </c>
      <c r="BH99" s="29" t="s">
        <v>4384</v>
      </c>
      <c r="BI99" s="89"/>
      <c r="BJ99" s="53"/>
      <c r="BK99" s="53"/>
      <c r="BL99" s="53"/>
      <c r="BM99" s="53"/>
      <c r="BN99" s="39" t="s">
        <v>955</v>
      </c>
      <c r="BO99" s="89"/>
      <c r="BP99" s="89"/>
      <c r="BR99" s="57"/>
      <c r="BS99" s="57"/>
      <c r="BT99" s="57"/>
      <c r="BU99" s="57"/>
    </row>
    <row r="100" spans="1:73" s="54" customFormat="1" ht="90" hidden="1" customHeight="1">
      <c r="A100" s="91" t="s">
        <v>1803</v>
      </c>
      <c r="B100" s="13" t="s">
        <v>14</v>
      </c>
      <c r="C100" s="77">
        <v>42661</v>
      </c>
      <c r="D100" s="77" t="s">
        <v>4285</v>
      </c>
      <c r="E100" s="91" t="s">
        <v>1021</v>
      </c>
      <c r="F100" s="57" t="s">
        <v>6341</v>
      </c>
      <c r="G100" s="1" t="s">
        <v>370</v>
      </c>
      <c r="H100" s="1" t="s">
        <v>371</v>
      </c>
      <c r="I100" s="1" t="s">
        <v>372</v>
      </c>
      <c r="J100" s="13" t="s">
        <v>373</v>
      </c>
      <c r="K100" s="89">
        <v>100</v>
      </c>
      <c r="L100" s="360">
        <v>42856</v>
      </c>
      <c r="M100" s="360">
        <v>43281</v>
      </c>
      <c r="N100" s="34">
        <f t="shared" si="3"/>
        <v>9</v>
      </c>
      <c r="O100" s="121">
        <v>100</v>
      </c>
      <c r="P100" s="57" t="s">
        <v>29</v>
      </c>
      <c r="Q100" s="57" t="s">
        <v>374</v>
      </c>
      <c r="R100" s="57" t="s">
        <v>6344</v>
      </c>
      <c r="S100" s="120">
        <f t="shared" si="2"/>
        <v>113</v>
      </c>
      <c r="T100" s="57" t="s">
        <v>936</v>
      </c>
      <c r="U100" s="57" t="s">
        <v>936</v>
      </c>
      <c r="V100" s="1" t="s">
        <v>6345</v>
      </c>
      <c r="W100" s="13" t="s">
        <v>967</v>
      </c>
      <c r="X100" s="13" t="s">
        <v>967</v>
      </c>
      <c r="Y100" s="13" t="s">
        <v>967</v>
      </c>
      <c r="Z100" s="13" t="s">
        <v>967</v>
      </c>
      <c r="AA100" s="13" t="s">
        <v>967</v>
      </c>
      <c r="AB100" s="13" t="s">
        <v>967</v>
      </c>
      <c r="AC100" s="13" t="s">
        <v>967</v>
      </c>
      <c r="AD100" s="13" t="s">
        <v>967</v>
      </c>
      <c r="AE100" s="13" t="s">
        <v>967</v>
      </c>
      <c r="AF100" s="13" t="s">
        <v>1812</v>
      </c>
      <c r="AG100" s="13" t="s">
        <v>967</v>
      </c>
      <c r="AH100" s="13" t="s">
        <v>1812</v>
      </c>
      <c r="AI100" s="13" t="s">
        <v>967</v>
      </c>
      <c r="AJ100" s="13" t="s">
        <v>967</v>
      </c>
      <c r="AK100" s="13" t="s">
        <v>967</v>
      </c>
      <c r="AL100" s="13" t="s">
        <v>2614</v>
      </c>
      <c r="AM100" s="13" t="s">
        <v>967</v>
      </c>
      <c r="AN100" s="13" t="s">
        <v>2614</v>
      </c>
      <c r="AO100" s="13" t="s">
        <v>967</v>
      </c>
      <c r="AP100" s="13" t="s">
        <v>1152</v>
      </c>
      <c r="AQ100" s="13" t="s">
        <v>967</v>
      </c>
      <c r="AR100" s="13" t="s">
        <v>1152</v>
      </c>
      <c r="AS100" s="13" t="s">
        <v>967</v>
      </c>
      <c r="AT100" s="13" t="s">
        <v>1152</v>
      </c>
      <c r="AU100" s="13" t="s">
        <v>967</v>
      </c>
      <c r="AV100" s="13" t="s">
        <v>1152</v>
      </c>
      <c r="AW100" s="13" t="s">
        <v>967</v>
      </c>
      <c r="AX100" s="13" t="s">
        <v>1152</v>
      </c>
      <c r="AY100" s="1" t="s">
        <v>967</v>
      </c>
      <c r="AZ100" s="13" t="s">
        <v>936</v>
      </c>
      <c r="BA100" s="1" t="s">
        <v>967</v>
      </c>
      <c r="BB100" s="13" t="s">
        <v>936</v>
      </c>
      <c r="BC100" s="1" t="s">
        <v>967</v>
      </c>
      <c r="BD100" s="13" t="s">
        <v>936</v>
      </c>
      <c r="BE100" s="1" t="s">
        <v>967</v>
      </c>
      <c r="BF100" s="29" t="s">
        <v>780</v>
      </c>
      <c r="BG100" s="85">
        <v>43122</v>
      </c>
      <c r="BH100" s="29" t="s">
        <v>4384</v>
      </c>
      <c r="BI100" s="89"/>
      <c r="BJ100" s="53"/>
      <c r="BK100" s="53"/>
      <c r="BL100" s="53"/>
      <c r="BM100" s="53"/>
      <c r="BN100" s="39" t="s">
        <v>955</v>
      </c>
      <c r="BO100" s="89"/>
      <c r="BP100" s="89"/>
      <c r="BR100" s="57"/>
      <c r="BS100" s="57"/>
      <c r="BT100" s="57"/>
      <c r="BU100" s="57"/>
    </row>
    <row r="101" spans="1:73" s="54" customFormat="1" ht="90" hidden="1" customHeight="1">
      <c r="A101" s="91" t="s">
        <v>1804</v>
      </c>
      <c r="B101" s="13" t="s">
        <v>14</v>
      </c>
      <c r="C101" s="77">
        <v>42661</v>
      </c>
      <c r="D101" s="77" t="s">
        <v>4381</v>
      </c>
      <c r="E101" s="91" t="s">
        <v>1023</v>
      </c>
      <c r="F101" s="57" t="s">
        <v>6346</v>
      </c>
      <c r="G101" s="1" t="s">
        <v>8550</v>
      </c>
      <c r="H101" s="1" t="s">
        <v>39</v>
      </c>
      <c r="I101" s="1" t="s">
        <v>40</v>
      </c>
      <c r="J101" s="13" t="s">
        <v>28</v>
      </c>
      <c r="K101" s="89">
        <v>1</v>
      </c>
      <c r="L101" s="360">
        <v>42737</v>
      </c>
      <c r="M101" s="360">
        <v>43100</v>
      </c>
      <c r="N101" s="34">
        <f t="shared" si="3"/>
        <v>52</v>
      </c>
      <c r="O101" s="121">
        <v>1</v>
      </c>
      <c r="P101" s="57" t="s">
        <v>29</v>
      </c>
      <c r="Q101" s="57" t="s">
        <v>30</v>
      </c>
      <c r="R101" s="57" t="s">
        <v>6347</v>
      </c>
      <c r="S101" s="120">
        <f t="shared" si="2"/>
        <v>325</v>
      </c>
      <c r="T101" s="57" t="s">
        <v>936</v>
      </c>
      <c r="U101" s="57" t="s">
        <v>936</v>
      </c>
      <c r="V101" s="1" t="s">
        <v>6348</v>
      </c>
      <c r="W101" s="13" t="s">
        <v>967</v>
      </c>
      <c r="X101" s="13" t="s">
        <v>967</v>
      </c>
      <c r="Y101" s="13" t="s">
        <v>967</v>
      </c>
      <c r="Z101" s="13" t="s">
        <v>967</v>
      </c>
      <c r="AA101" s="13" t="s">
        <v>967</v>
      </c>
      <c r="AB101" s="13" t="s">
        <v>967</v>
      </c>
      <c r="AC101" s="13" t="s">
        <v>967</v>
      </c>
      <c r="AD101" s="13" t="s">
        <v>967</v>
      </c>
      <c r="AE101" s="13" t="s">
        <v>967</v>
      </c>
      <c r="AF101" s="13" t="s">
        <v>1812</v>
      </c>
      <c r="AG101" s="13" t="s">
        <v>967</v>
      </c>
      <c r="AH101" s="13" t="s">
        <v>1812</v>
      </c>
      <c r="AI101" s="13" t="s">
        <v>967</v>
      </c>
      <c r="AJ101" s="13" t="s">
        <v>967</v>
      </c>
      <c r="AK101" s="13" t="s">
        <v>967</v>
      </c>
      <c r="AL101" s="13" t="s">
        <v>2614</v>
      </c>
      <c r="AM101" s="13" t="s">
        <v>967</v>
      </c>
      <c r="AN101" s="13" t="s">
        <v>2614</v>
      </c>
      <c r="AO101" s="13" t="s">
        <v>967</v>
      </c>
      <c r="AP101" s="13" t="s">
        <v>1152</v>
      </c>
      <c r="AQ101" s="13" t="s">
        <v>967</v>
      </c>
      <c r="AR101" s="13" t="s">
        <v>1152</v>
      </c>
      <c r="AS101" s="13" t="s">
        <v>967</v>
      </c>
      <c r="AT101" s="13" t="s">
        <v>1152</v>
      </c>
      <c r="AU101" s="13" t="s">
        <v>967</v>
      </c>
      <c r="AV101" s="13" t="s">
        <v>1152</v>
      </c>
      <c r="AW101" s="13" t="s">
        <v>967</v>
      </c>
      <c r="AX101" s="13" t="s">
        <v>1152</v>
      </c>
      <c r="AY101" s="1" t="s">
        <v>967</v>
      </c>
      <c r="AZ101" s="13" t="s">
        <v>936</v>
      </c>
      <c r="BA101" s="1" t="s">
        <v>967</v>
      </c>
      <c r="BB101" s="13" t="s">
        <v>936</v>
      </c>
      <c r="BC101" s="1" t="s">
        <v>967</v>
      </c>
      <c r="BD101" s="13" t="s">
        <v>936</v>
      </c>
      <c r="BE101" s="1" t="s">
        <v>967</v>
      </c>
      <c r="BF101" s="29" t="s">
        <v>780</v>
      </c>
      <c r="BG101" s="85">
        <v>43122</v>
      </c>
      <c r="BH101" s="29" t="s">
        <v>4384</v>
      </c>
      <c r="BI101" s="89"/>
      <c r="BJ101" s="53"/>
      <c r="BK101" s="53"/>
      <c r="BL101" s="53"/>
      <c r="BM101" s="53"/>
      <c r="BN101" s="39" t="s">
        <v>955</v>
      </c>
      <c r="BO101" s="89"/>
      <c r="BP101" s="89"/>
      <c r="BR101" s="57"/>
      <c r="BS101" s="57"/>
      <c r="BT101" s="57"/>
      <c r="BU101" s="57"/>
    </row>
    <row r="102" spans="1:73" s="54" customFormat="1" ht="90" hidden="1" customHeight="1">
      <c r="A102" s="91" t="s">
        <v>1348</v>
      </c>
      <c r="B102" s="13" t="s">
        <v>14</v>
      </c>
      <c r="C102" s="77">
        <v>42661</v>
      </c>
      <c r="D102" s="77" t="s">
        <v>4381</v>
      </c>
      <c r="E102" s="91" t="s">
        <v>1064</v>
      </c>
      <c r="F102" s="57" t="s">
        <v>8551</v>
      </c>
      <c r="G102" s="1" t="s">
        <v>26</v>
      </c>
      <c r="H102" s="1" t="s">
        <v>36</v>
      </c>
      <c r="I102" s="1" t="s">
        <v>40</v>
      </c>
      <c r="J102" s="13" t="s">
        <v>28</v>
      </c>
      <c r="K102" s="89">
        <v>1</v>
      </c>
      <c r="L102" s="360">
        <v>42737</v>
      </c>
      <c r="M102" s="360">
        <v>43100</v>
      </c>
      <c r="N102" s="34">
        <f t="shared" si="3"/>
        <v>52</v>
      </c>
      <c r="O102" s="121">
        <v>1</v>
      </c>
      <c r="P102" s="57" t="s">
        <v>29</v>
      </c>
      <c r="Q102" s="57" t="s">
        <v>30</v>
      </c>
      <c r="R102" s="57" t="s">
        <v>6347</v>
      </c>
      <c r="S102" s="120">
        <f t="shared" si="2"/>
        <v>325</v>
      </c>
      <c r="T102" s="57" t="s">
        <v>936</v>
      </c>
      <c r="U102" s="57" t="s">
        <v>936</v>
      </c>
      <c r="V102" s="1" t="s">
        <v>6349</v>
      </c>
      <c r="W102" s="13" t="s">
        <v>967</v>
      </c>
      <c r="X102" s="13" t="s">
        <v>967</v>
      </c>
      <c r="Y102" s="13" t="s">
        <v>967</v>
      </c>
      <c r="Z102" s="13" t="s">
        <v>967</v>
      </c>
      <c r="AA102" s="13" t="s">
        <v>967</v>
      </c>
      <c r="AB102" s="13" t="s">
        <v>967</v>
      </c>
      <c r="AC102" s="13" t="s">
        <v>967</v>
      </c>
      <c r="AD102" s="13" t="s">
        <v>967</v>
      </c>
      <c r="AE102" s="13" t="s">
        <v>967</v>
      </c>
      <c r="AF102" s="13" t="s">
        <v>1812</v>
      </c>
      <c r="AG102" s="13" t="s">
        <v>967</v>
      </c>
      <c r="AH102" s="13" t="s">
        <v>1812</v>
      </c>
      <c r="AI102" s="13" t="s">
        <v>967</v>
      </c>
      <c r="AJ102" s="13" t="s">
        <v>967</v>
      </c>
      <c r="AK102" s="13" t="s">
        <v>967</v>
      </c>
      <c r="AL102" s="13" t="s">
        <v>2614</v>
      </c>
      <c r="AM102" s="13" t="s">
        <v>967</v>
      </c>
      <c r="AN102" s="13" t="s">
        <v>2614</v>
      </c>
      <c r="AO102" s="13" t="s">
        <v>967</v>
      </c>
      <c r="AP102" s="13" t="s">
        <v>1152</v>
      </c>
      <c r="AQ102" s="13" t="s">
        <v>967</v>
      </c>
      <c r="AR102" s="13" t="s">
        <v>1152</v>
      </c>
      <c r="AS102" s="13" t="s">
        <v>967</v>
      </c>
      <c r="AT102" s="13" t="s">
        <v>1152</v>
      </c>
      <c r="AU102" s="13" t="s">
        <v>967</v>
      </c>
      <c r="AV102" s="13" t="s">
        <v>1152</v>
      </c>
      <c r="AW102" s="13" t="s">
        <v>967</v>
      </c>
      <c r="AX102" s="13" t="s">
        <v>1152</v>
      </c>
      <c r="AY102" s="1" t="s">
        <v>967</v>
      </c>
      <c r="AZ102" s="13" t="s">
        <v>936</v>
      </c>
      <c r="BA102" s="1" t="s">
        <v>967</v>
      </c>
      <c r="BB102" s="13" t="s">
        <v>936</v>
      </c>
      <c r="BC102" s="1" t="s">
        <v>967</v>
      </c>
      <c r="BD102" s="13" t="s">
        <v>936</v>
      </c>
      <c r="BE102" s="1" t="s">
        <v>967</v>
      </c>
      <c r="BF102" s="29" t="s">
        <v>780</v>
      </c>
      <c r="BG102" s="85">
        <v>43122</v>
      </c>
      <c r="BH102" s="29" t="s">
        <v>4384</v>
      </c>
      <c r="BI102" s="89"/>
      <c r="BJ102" s="53"/>
      <c r="BK102" s="53"/>
      <c r="BL102" s="53"/>
      <c r="BM102" s="53"/>
      <c r="BN102" s="39" t="s">
        <v>955</v>
      </c>
      <c r="BO102" s="89"/>
      <c r="BP102" s="89"/>
      <c r="BR102" s="57"/>
      <c r="BS102" s="57"/>
      <c r="BT102" s="57"/>
      <c r="BU102" s="57"/>
    </row>
    <row r="103" spans="1:73" s="54" customFormat="1" ht="90" hidden="1" customHeight="1">
      <c r="A103" s="91" t="s">
        <v>1349</v>
      </c>
      <c r="B103" s="13" t="s">
        <v>14</v>
      </c>
      <c r="C103" s="77">
        <v>42661</v>
      </c>
      <c r="D103" s="77" t="s">
        <v>4381</v>
      </c>
      <c r="E103" s="91" t="s">
        <v>1065</v>
      </c>
      <c r="F103" s="57" t="s">
        <v>8552</v>
      </c>
      <c r="G103" s="1" t="s">
        <v>8550</v>
      </c>
      <c r="H103" s="1" t="s">
        <v>39</v>
      </c>
      <c r="I103" s="1" t="s">
        <v>40</v>
      </c>
      <c r="J103" s="13" t="s">
        <v>28</v>
      </c>
      <c r="K103" s="89">
        <v>1</v>
      </c>
      <c r="L103" s="360">
        <v>42737</v>
      </c>
      <c r="M103" s="360">
        <v>43100</v>
      </c>
      <c r="N103" s="34">
        <f t="shared" si="3"/>
        <v>52</v>
      </c>
      <c r="O103" s="121">
        <v>1</v>
      </c>
      <c r="P103" s="57" t="s">
        <v>29</v>
      </c>
      <c r="Q103" s="57" t="s">
        <v>30</v>
      </c>
      <c r="R103" s="57" t="s">
        <v>6350</v>
      </c>
      <c r="S103" s="120">
        <f t="shared" si="2"/>
        <v>325</v>
      </c>
      <c r="T103" s="57" t="s">
        <v>936</v>
      </c>
      <c r="U103" s="57" t="s">
        <v>936</v>
      </c>
      <c r="V103" s="1" t="s">
        <v>6351</v>
      </c>
      <c r="W103" s="13" t="s">
        <v>967</v>
      </c>
      <c r="X103" s="13" t="s">
        <v>967</v>
      </c>
      <c r="Y103" s="13" t="s">
        <v>967</v>
      </c>
      <c r="Z103" s="13" t="s">
        <v>967</v>
      </c>
      <c r="AA103" s="13" t="s">
        <v>967</v>
      </c>
      <c r="AB103" s="13" t="s">
        <v>967</v>
      </c>
      <c r="AC103" s="13" t="s">
        <v>967</v>
      </c>
      <c r="AD103" s="13" t="s">
        <v>967</v>
      </c>
      <c r="AE103" s="13" t="s">
        <v>967</v>
      </c>
      <c r="AF103" s="13" t="s">
        <v>1812</v>
      </c>
      <c r="AG103" s="13" t="s">
        <v>967</v>
      </c>
      <c r="AH103" s="13" t="s">
        <v>1812</v>
      </c>
      <c r="AI103" s="13" t="s">
        <v>967</v>
      </c>
      <c r="AJ103" s="13" t="s">
        <v>967</v>
      </c>
      <c r="AK103" s="13" t="s">
        <v>967</v>
      </c>
      <c r="AL103" s="13" t="s">
        <v>2614</v>
      </c>
      <c r="AM103" s="13" t="s">
        <v>967</v>
      </c>
      <c r="AN103" s="13" t="s">
        <v>2614</v>
      </c>
      <c r="AO103" s="13" t="s">
        <v>967</v>
      </c>
      <c r="AP103" s="13" t="s">
        <v>1152</v>
      </c>
      <c r="AQ103" s="13" t="s">
        <v>967</v>
      </c>
      <c r="AR103" s="13" t="s">
        <v>1152</v>
      </c>
      <c r="AS103" s="13" t="s">
        <v>967</v>
      </c>
      <c r="AT103" s="13" t="s">
        <v>1152</v>
      </c>
      <c r="AU103" s="13" t="s">
        <v>967</v>
      </c>
      <c r="AV103" s="13" t="s">
        <v>1152</v>
      </c>
      <c r="AW103" s="13" t="s">
        <v>967</v>
      </c>
      <c r="AX103" s="13" t="s">
        <v>1152</v>
      </c>
      <c r="AY103" s="1" t="s">
        <v>967</v>
      </c>
      <c r="AZ103" s="13" t="s">
        <v>936</v>
      </c>
      <c r="BA103" s="1" t="s">
        <v>967</v>
      </c>
      <c r="BB103" s="13" t="s">
        <v>936</v>
      </c>
      <c r="BC103" s="1" t="s">
        <v>967</v>
      </c>
      <c r="BD103" s="13" t="s">
        <v>936</v>
      </c>
      <c r="BE103" s="1" t="s">
        <v>967</v>
      </c>
      <c r="BF103" s="29" t="s">
        <v>780</v>
      </c>
      <c r="BG103" s="85">
        <v>43122</v>
      </c>
      <c r="BH103" s="29" t="s">
        <v>4384</v>
      </c>
      <c r="BI103" s="89"/>
      <c r="BJ103" s="53"/>
      <c r="BK103" s="53"/>
      <c r="BL103" s="53"/>
      <c r="BM103" s="53"/>
      <c r="BN103" s="39" t="s">
        <v>955</v>
      </c>
      <c r="BO103" s="89"/>
      <c r="BP103" s="89"/>
      <c r="BR103" s="57"/>
      <c r="BS103" s="57"/>
      <c r="BT103" s="57"/>
      <c r="BU103" s="57"/>
    </row>
    <row r="104" spans="1:73" s="54" customFormat="1" ht="90" hidden="1" customHeight="1">
      <c r="A104" s="91" t="s">
        <v>1350</v>
      </c>
      <c r="B104" s="13" t="s">
        <v>14</v>
      </c>
      <c r="C104" s="77">
        <v>42661</v>
      </c>
      <c r="D104" s="77" t="s">
        <v>4284</v>
      </c>
      <c r="E104" s="91" t="s">
        <v>1069</v>
      </c>
      <c r="F104" s="57" t="s">
        <v>6352</v>
      </c>
      <c r="G104" s="1" t="s">
        <v>8550</v>
      </c>
      <c r="H104" s="1" t="s">
        <v>323</v>
      </c>
      <c r="I104" s="1" t="s">
        <v>8553</v>
      </c>
      <c r="J104" s="13" t="s">
        <v>28</v>
      </c>
      <c r="K104" s="89">
        <v>3</v>
      </c>
      <c r="L104" s="360">
        <v>42737</v>
      </c>
      <c r="M104" s="360">
        <v>43100</v>
      </c>
      <c r="N104" s="34">
        <f t="shared" si="3"/>
        <v>52</v>
      </c>
      <c r="O104" s="121">
        <v>3</v>
      </c>
      <c r="P104" s="57" t="s">
        <v>29</v>
      </c>
      <c r="Q104" s="57" t="s">
        <v>30</v>
      </c>
      <c r="R104" s="57" t="s">
        <v>6353</v>
      </c>
      <c r="S104" s="120">
        <f t="shared" si="2"/>
        <v>366</v>
      </c>
      <c r="T104" s="57" t="s">
        <v>936</v>
      </c>
      <c r="U104" s="57" t="s">
        <v>936</v>
      </c>
      <c r="V104" s="1" t="s">
        <v>6354</v>
      </c>
      <c r="W104" s="13" t="s">
        <v>967</v>
      </c>
      <c r="X104" s="13" t="s">
        <v>967</v>
      </c>
      <c r="Y104" s="13" t="s">
        <v>967</v>
      </c>
      <c r="Z104" s="13" t="s">
        <v>967</v>
      </c>
      <c r="AA104" s="13" t="s">
        <v>967</v>
      </c>
      <c r="AB104" s="13" t="s">
        <v>967</v>
      </c>
      <c r="AC104" s="13" t="s">
        <v>967</v>
      </c>
      <c r="AD104" s="13" t="s">
        <v>967</v>
      </c>
      <c r="AE104" s="13" t="s">
        <v>967</v>
      </c>
      <c r="AF104" s="13" t="s">
        <v>1812</v>
      </c>
      <c r="AG104" s="13" t="s">
        <v>967</v>
      </c>
      <c r="AH104" s="13" t="s">
        <v>1812</v>
      </c>
      <c r="AI104" s="13" t="s">
        <v>967</v>
      </c>
      <c r="AJ104" s="13" t="s">
        <v>967</v>
      </c>
      <c r="AK104" s="13" t="s">
        <v>967</v>
      </c>
      <c r="AL104" s="13" t="s">
        <v>2614</v>
      </c>
      <c r="AM104" s="13" t="s">
        <v>967</v>
      </c>
      <c r="AN104" s="13" t="s">
        <v>2614</v>
      </c>
      <c r="AO104" s="13" t="s">
        <v>967</v>
      </c>
      <c r="AP104" s="13" t="s">
        <v>1152</v>
      </c>
      <c r="AQ104" s="13" t="s">
        <v>967</v>
      </c>
      <c r="AR104" s="13" t="s">
        <v>1152</v>
      </c>
      <c r="AS104" s="13" t="s">
        <v>967</v>
      </c>
      <c r="AT104" s="13" t="s">
        <v>1152</v>
      </c>
      <c r="AU104" s="13" t="s">
        <v>967</v>
      </c>
      <c r="AV104" s="13" t="s">
        <v>1152</v>
      </c>
      <c r="AW104" s="13" t="s">
        <v>967</v>
      </c>
      <c r="AX104" s="13" t="s">
        <v>1152</v>
      </c>
      <c r="AY104" s="1" t="s">
        <v>967</v>
      </c>
      <c r="AZ104" s="13" t="s">
        <v>936</v>
      </c>
      <c r="BA104" s="1" t="s">
        <v>967</v>
      </c>
      <c r="BB104" s="13" t="s">
        <v>936</v>
      </c>
      <c r="BC104" s="1" t="s">
        <v>967</v>
      </c>
      <c r="BD104" s="13" t="s">
        <v>936</v>
      </c>
      <c r="BE104" s="1" t="s">
        <v>967</v>
      </c>
      <c r="BF104" s="29" t="s">
        <v>780</v>
      </c>
      <c r="BG104" s="85">
        <v>43122</v>
      </c>
      <c r="BH104" s="29" t="s">
        <v>4384</v>
      </c>
      <c r="BI104" s="89"/>
      <c r="BJ104" s="53"/>
      <c r="BK104" s="53"/>
      <c r="BL104" s="53"/>
      <c r="BM104" s="53"/>
      <c r="BN104" s="39" t="s">
        <v>955</v>
      </c>
      <c r="BO104" s="89"/>
      <c r="BP104" s="89"/>
      <c r="BR104" s="57"/>
      <c r="BS104" s="57"/>
      <c r="BT104" s="57"/>
      <c r="BU104" s="57"/>
    </row>
    <row r="105" spans="1:73" s="54" customFormat="1" ht="90" hidden="1" customHeight="1">
      <c r="A105" s="91" t="s">
        <v>1351</v>
      </c>
      <c r="B105" s="13" t="s">
        <v>14</v>
      </c>
      <c r="C105" s="77">
        <v>42661</v>
      </c>
      <c r="D105" s="77" t="s">
        <v>4285</v>
      </c>
      <c r="E105" s="91" t="s">
        <v>1070</v>
      </c>
      <c r="F105" s="57" t="s">
        <v>6355</v>
      </c>
      <c r="G105" s="1" t="s">
        <v>17</v>
      </c>
      <c r="H105" s="1" t="s">
        <v>46</v>
      </c>
      <c r="I105" s="1" t="s">
        <v>47</v>
      </c>
      <c r="J105" s="13" t="s">
        <v>20</v>
      </c>
      <c r="K105" s="89">
        <v>1</v>
      </c>
      <c r="L105" s="360">
        <v>42795</v>
      </c>
      <c r="M105" s="360">
        <v>43100</v>
      </c>
      <c r="N105" s="34">
        <f t="shared" si="3"/>
        <v>44</v>
      </c>
      <c r="O105" s="121">
        <v>1</v>
      </c>
      <c r="P105" s="57" t="s">
        <v>48</v>
      </c>
      <c r="Q105" s="57"/>
      <c r="R105" s="57" t="s">
        <v>6356</v>
      </c>
      <c r="S105" s="120">
        <f t="shared" si="2"/>
        <v>167</v>
      </c>
      <c r="T105" s="57" t="s">
        <v>936</v>
      </c>
      <c r="U105" s="57" t="s">
        <v>936</v>
      </c>
      <c r="V105" s="1" t="s">
        <v>6357</v>
      </c>
      <c r="W105" s="13" t="s">
        <v>967</v>
      </c>
      <c r="X105" s="13" t="s">
        <v>967</v>
      </c>
      <c r="Y105" s="13" t="s">
        <v>967</v>
      </c>
      <c r="Z105" s="13" t="s">
        <v>967</v>
      </c>
      <c r="AA105" s="13" t="s">
        <v>967</v>
      </c>
      <c r="AB105" s="13" t="s">
        <v>967</v>
      </c>
      <c r="AC105" s="13" t="s">
        <v>967</v>
      </c>
      <c r="AD105" s="13" t="s">
        <v>967</v>
      </c>
      <c r="AE105" s="13" t="s">
        <v>967</v>
      </c>
      <c r="AF105" s="13" t="s">
        <v>1812</v>
      </c>
      <c r="AG105" s="13" t="s">
        <v>967</v>
      </c>
      <c r="AH105" s="13" t="s">
        <v>1812</v>
      </c>
      <c r="AI105" s="13" t="s">
        <v>967</v>
      </c>
      <c r="AJ105" s="13" t="s">
        <v>967</v>
      </c>
      <c r="AK105" s="13" t="s">
        <v>967</v>
      </c>
      <c r="AL105" s="13" t="s">
        <v>2614</v>
      </c>
      <c r="AM105" s="13" t="s">
        <v>967</v>
      </c>
      <c r="AN105" s="13" t="s">
        <v>2614</v>
      </c>
      <c r="AO105" s="13" t="s">
        <v>967</v>
      </c>
      <c r="AP105" s="13" t="s">
        <v>1152</v>
      </c>
      <c r="AQ105" s="13" t="s">
        <v>967</v>
      </c>
      <c r="AR105" s="13" t="s">
        <v>1152</v>
      </c>
      <c r="AS105" s="13" t="s">
        <v>967</v>
      </c>
      <c r="AT105" s="13" t="s">
        <v>1152</v>
      </c>
      <c r="AU105" s="13" t="s">
        <v>967</v>
      </c>
      <c r="AV105" s="13" t="s">
        <v>1152</v>
      </c>
      <c r="AW105" s="13" t="s">
        <v>967</v>
      </c>
      <c r="AX105" s="13" t="s">
        <v>1152</v>
      </c>
      <c r="AY105" s="1" t="s">
        <v>967</v>
      </c>
      <c r="AZ105" s="13" t="s">
        <v>936</v>
      </c>
      <c r="BA105" s="1" t="s">
        <v>967</v>
      </c>
      <c r="BB105" s="13" t="s">
        <v>936</v>
      </c>
      <c r="BC105" s="1" t="s">
        <v>967</v>
      </c>
      <c r="BD105" s="13" t="s">
        <v>936</v>
      </c>
      <c r="BE105" s="1" t="s">
        <v>967</v>
      </c>
      <c r="BF105" s="29" t="s">
        <v>780</v>
      </c>
      <c r="BG105" s="85">
        <v>43122</v>
      </c>
      <c r="BH105" s="29" t="s">
        <v>4384</v>
      </c>
      <c r="BI105" s="89"/>
      <c r="BJ105" s="53"/>
      <c r="BK105" s="53"/>
      <c r="BL105" s="53"/>
      <c r="BM105" s="53"/>
      <c r="BN105" s="39" t="s">
        <v>955</v>
      </c>
      <c r="BO105" s="89"/>
      <c r="BP105" s="89"/>
      <c r="BR105" s="57"/>
      <c r="BS105" s="57"/>
      <c r="BT105" s="57"/>
      <c r="BU105" s="57"/>
    </row>
    <row r="106" spans="1:73" s="54" customFormat="1" ht="90" hidden="1" customHeight="1">
      <c r="A106" s="91" t="s">
        <v>1352</v>
      </c>
      <c r="B106" s="13" t="s">
        <v>14</v>
      </c>
      <c r="C106" s="77">
        <v>42661</v>
      </c>
      <c r="D106" s="77" t="s">
        <v>4285</v>
      </c>
      <c r="E106" s="91" t="s">
        <v>1072</v>
      </c>
      <c r="F106" s="57" t="s">
        <v>6358</v>
      </c>
      <c r="G106" s="1" t="s">
        <v>49</v>
      </c>
      <c r="H106" s="1" t="s">
        <v>50</v>
      </c>
      <c r="I106" s="1" t="s">
        <v>50</v>
      </c>
      <c r="J106" s="13" t="s">
        <v>51</v>
      </c>
      <c r="K106" s="89">
        <v>1</v>
      </c>
      <c r="L106" s="360">
        <v>42767</v>
      </c>
      <c r="M106" s="360">
        <v>42916</v>
      </c>
      <c r="N106" s="34">
        <f t="shared" si="3"/>
        <v>22</v>
      </c>
      <c r="O106" s="121">
        <v>1</v>
      </c>
      <c r="P106" s="57" t="s">
        <v>48</v>
      </c>
      <c r="Q106" s="57"/>
      <c r="R106" s="57" t="s">
        <v>6359</v>
      </c>
      <c r="S106" s="120">
        <f t="shared" si="2"/>
        <v>390</v>
      </c>
      <c r="T106" s="57" t="s">
        <v>936</v>
      </c>
      <c r="U106" s="57" t="s">
        <v>936</v>
      </c>
      <c r="V106" s="1" t="s">
        <v>6360</v>
      </c>
      <c r="W106" s="13" t="s">
        <v>967</v>
      </c>
      <c r="X106" s="13" t="s">
        <v>967</v>
      </c>
      <c r="Y106" s="13" t="s">
        <v>967</v>
      </c>
      <c r="Z106" s="13" t="s">
        <v>967</v>
      </c>
      <c r="AA106" s="13" t="s">
        <v>967</v>
      </c>
      <c r="AB106" s="13" t="s">
        <v>967</v>
      </c>
      <c r="AC106" s="13" t="s">
        <v>967</v>
      </c>
      <c r="AD106" s="13" t="s">
        <v>967</v>
      </c>
      <c r="AE106" s="13" t="s">
        <v>967</v>
      </c>
      <c r="AF106" s="13" t="s">
        <v>1812</v>
      </c>
      <c r="AG106" s="13" t="s">
        <v>967</v>
      </c>
      <c r="AH106" s="13" t="s">
        <v>1812</v>
      </c>
      <c r="AI106" s="13" t="s">
        <v>967</v>
      </c>
      <c r="AJ106" s="13" t="s">
        <v>967</v>
      </c>
      <c r="AK106" s="13" t="s">
        <v>967</v>
      </c>
      <c r="AL106" s="13" t="s">
        <v>2614</v>
      </c>
      <c r="AM106" s="13" t="s">
        <v>967</v>
      </c>
      <c r="AN106" s="13" t="s">
        <v>2614</v>
      </c>
      <c r="AO106" s="13" t="s">
        <v>967</v>
      </c>
      <c r="AP106" s="13" t="s">
        <v>1152</v>
      </c>
      <c r="AQ106" s="13" t="s">
        <v>967</v>
      </c>
      <c r="AR106" s="13" t="s">
        <v>1152</v>
      </c>
      <c r="AS106" s="13" t="s">
        <v>967</v>
      </c>
      <c r="AT106" s="13" t="s">
        <v>1152</v>
      </c>
      <c r="AU106" s="13" t="s">
        <v>967</v>
      </c>
      <c r="AV106" s="13" t="s">
        <v>1152</v>
      </c>
      <c r="AW106" s="13" t="s">
        <v>967</v>
      </c>
      <c r="AX106" s="13" t="s">
        <v>1152</v>
      </c>
      <c r="AY106" s="1" t="s">
        <v>967</v>
      </c>
      <c r="AZ106" s="13" t="s">
        <v>936</v>
      </c>
      <c r="BA106" s="1" t="s">
        <v>967</v>
      </c>
      <c r="BB106" s="13" t="s">
        <v>936</v>
      </c>
      <c r="BC106" s="1" t="s">
        <v>967</v>
      </c>
      <c r="BD106" s="13" t="s">
        <v>936</v>
      </c>
      <c r="BE106" s="1" t="s">
        <v>967</v>
      </c>
      <c r="BF106" s="29" t="s">
        <v>780</v>
      </c>
      <c r="BG106" s="85">
        <v>43122</v>
      </c>
      <c r="BH106" s="29" t="s">
        <v>4384</v>
      </c>
      <c r="BI106" s="89"/>
      <c r="BJ106" s="53"/>
      <c r="BK106" s="53"/>
      <c r="BL106" s="53"/>
      <c r="BM106" s="53"/>
      <c r="BN106" s="39" t="s">
        <v>955</v>
      </c>
      <c r="BO106" s="89"/>
      <c r="BP106" s="89"/>
      <c r="BR106" s="57"/>
      <c r="BS106" s="57"/>
      <c r="BT106" s="57"/>
      <c r="BU106" s="57"/>
    </row>
    <row r="107" spans="1:73" s="54" customFormat="1" ht="90" hidden="1" customHeight="1">
      <c r="A107" s="91" t="s">
        <v>1353</v>
      </c>
      <c r="B107" s="13" t="s">
        <v>14</v>
      </c>
      <c r="C107" s="77">
        <v>42661</v>
      </c>
      <c r="D107" s="77" t="s">
        <v>4284</v>
      </c>
      <c r="E107" s="91" t="s">
        <v>1073</v>
      </c>
      <c r="F107" s="57" t="s">
        <v>6361</v>
      </c>
      <c r="G107" s="1" t="s">
        <v>52</v>
      </c>
      <c r="H107" s="1" t="s">
        <v>8554</v>
      </c>
      <c r="I107" s="1" t="s">
        <v>53</v>
      </c>
      <c r="J107" s="13" t="s">
        <v>28</v>
      </c>
      <c r="K107" s="89">
        <v>1</v>
      </c>
      <c r="L107" s="360">
        <v>42767</v>
      </c>
      <c r="M107" s="360">
        <v>43008</v>
      </c>
      <c r="N107" s="34">
        <f t="shared" si="3"/>
        <v>35</v>
      </c>
      <c r="O107" s="121">
        <v>1</v>
      </c>
      <c r="P107" s="57" t="s">
        <v>48</v>
      </c>
      <c r="Q107" s="57"/>
      <c r="R107" s="57" t="s">
        <v>6362</v>
      </c>
      <c r="S107" s="120">
        <f t="shared" si="2"/>
        <v>308</v>
      </c>
      <c r="T107" s="57" t="s">
        <v>936</v>
      </c>
      <c r="U107" s="57" t="s">
        <v>936</v>
      </c>
      <c r="V107" s="1" t="s">
        <v>6363</v>
      </c>
      <c r="W107" s="13" t="s">
        <v>967</v>
      </c>
      <c r="X107" s="13" t="s">
        <v>967</v>
      </c>
      <c r="Y107" s="13" t="s">
        <v>967</v>
      </c>
      <c r="Z107" s="13" t="s">
        <v>967</v>
      </c>
      <c r="AA107" s="13" t="s">
        <v>967</v>
      </c>
      <c r="AB107" s="13" t="s">
        <v>967</v>
      </c>
      <c r="AC107" s="13" t="s">
        <v>967</v>
      </c>
      <c r="AD107" s="13" t="s">
        <v>967</v>
      </c>
      <c r="AE107" s="13" t="s">
        <v>967</v>
      </c>
      <c r="AF107" s="13" t="s">
        <v>1812</v>
      </c>
      <c r="AG107" s="13" t="s">
        <v>967</v>
      </c>
      <c r="AH107" s="13" t="s">
        <v>1812</v>
      </c>
      <c r="AI107" s="13" t="s">
        <v>967</v>
      </c>
      <c r="AJ107" s="13" t="s">
        <v>967</v>
      </c>
      <c r="AK107" s="13" t="s">
        <v>967</v>
      </c>
      <c r="AL107" s="13" t="s">
        <v>2614</v>
      </c>
      <c r="AM107" s="13" t="s">
        <v>967</v>
      </c>
      <c r="AN107" s="13" t="s">
        <v>2614</v>
      </c>
      <c r="AO107" s="13" t="s">
        <v>967</v>
      </c>
      <c r="AP107" s="13" t="s">
        <v>1152</v>
      </c>
      <c r="AQ107" s="13" t="s">
        <v>967</v>
      </c>
      <c r="AR107" s="13" t="s">
        <v>1152</v>
      </c>
      <c r="AS107" s="13" t="s">
        <v>967</v>
      </c>
      <c r="AT107" s="13" t="s">
        <v>1152</v>
      </c>
      <c r="AU107" s="13" t="s">
        <v>967</v>
      </c>
      <c r="AV107" s="13" t="s">
        <v>1152</v>
      </c>
      <c r="AW107" s="13" t="s">
        <v>967</v>
      </c>
      <c r="AX107" s="13" t="s">
        <v>1152</v>
      </c>
      <c r="AY107" s="1" t="s">
        <v>967</v>
      </c>
      <c r="AZ107" s="13" t="s">
        <v>936</v>
      </c>
      <c r="BA107" s="1" t="s">
        <v>967</v>
      </c>
      <c r="BB107" s="13" t="s">
        <v>936</v>
      </c>
      <c r="BC107" s="1" t="s">
        <v>967</v>
      </c>
      <c r="BD107" s="13" t="s">
        <v>936</v>
      </c>
      <c r="BE107" s="1" t="s">
        <v>967</v>
      </c>
      <c r="BF107" s="29" t="s">
        <v>780</v>
      </c>
      <c r="BG107" s="85">
        <v>43122</v>
      </c>
      <c r="BH107" s="29" t="s">
        <v>4384</v>
      </c>
      <c r="BI107" s="89"/>
      <c r="BJ107" s="53"/>
      <c r="BK107" s="53"/>
      <c r="BL107" s="53"/>
      <c r="BM107" s="53"/>
      <c r="BN107" s="39" t="s">
        <v>955</v>
      </c>
      <c r="BO107" s="89"/>
      <c r="BP107" s="89"/>
      <c r="BR107" s="57"/>
      <c r="BS107" s="57"/>
      <c r="BT107" s="57"/>
      <c r="BU107" s="57"/>
    </row>
    <row r="108" spans="1:73" s="54" customFormat="1" ht="90" hidden="1" customHeight="1">
      <c r="A108" s="91" t="s">
        <v>1354</v>
      </c>
      <c r="B108" s="13" t="s">
        <v>14</v>
      </c>
      <c r="C108" s="77">
        <v>42661</v>
      </c>
      <c r="D108" s="77" t="s">
        <v>4285</v>
      </c>
      <c r="E108" s="91" t="s">
        <v>1074</v>
      </c>
      <c r="F108" s="57" t="s">
        <v>6364</v>
      </c>
      <c r="G108" s="1" t="s">
        <v>54</v>
      </c>
      <c r="H108" s="1" t="s">
        <v>8530</v>
      </c>
      <c r="I108" s="1" t="s">
        <v>55</v>
      </c>
      <c r="J108" s="13" t="s">
        <v>28</v>
      </c>
      <c r="K108" s="89">
        <v>1</v>
      </c>
      <c r="L108" s="360">
        <v>42767</v>
      </c>
      <c r="M108" s="360">
        <v>43008</v>
      </c>
      <c r="N108" s="34">
        <f t="shared" si="3"/>
        <v>35</v>
      </c>
      <c r="O108" s="121">
        <v>1</v>
      </c>
      <c r="P108" s="57" t="s">
        <v>48</v>
      </c>
      <c r="Q108" s="57"/>
      <c r="R108" s="57" t="s">
        <v>6365</v>
      </c>
      <c r="S108" s="120">
        <f t="shared" si="2"/>
        <v>323</v>
      </c>
      <c r="T108" s="57" t="s">
        <v>936</v>
      </c>
      <c r="U108" s="57" t="s">
        <v>936</v>
      </c>
      <c r="V108" s="1" t="s">
        <v>6366</v>
      </c>
      <c r="W108" s="13" t="s">
        <v>967</v>
      </c>
      <c r="X108" s="13" t="s">
        <v>967</v>
      </c>
      <c r="Y108" s="13" t="s">
        <v>967</v>
      </c>
      <c r="Z108" s="13" t="s">
        <v>967</v>
      </c>
      <c r="AA108" s="13" t="s">
        <v>967</v>
      </c>
      <c r="AB108" s="13" t="s">
        <v>967</v>
      </c>
      <c r="AC108" s="13" t="s">
        <v>967</v>
      </c>
      <c r="AD108" s="13" t="s">
        <v>967</v>
      </c>
      <c r="AE108" s="13" t="s">
        <v>967</v>
      </c>
      <c r="AF108" s="13" t="s">
        <v>1812</v>
      </c>
      <c r="AG108" s="13" t="s">
        <v>967</v>
      </c>
      <c r="AH108" s="13" t="s">
        <v>1812</v>
      </c>
      <c r="AI108" s="13" t="s">
        <v>967</v>
      </c>
      <c r="AJ108" s="13" t="s">
        <v>967</v>
      </c>
      <c r="AK108" s="13" t="s">
        <v>967</v>
      </c>
      <c r="AL108" s="13" t="s">
        <v>2614</v>
      </c>
      <c r="AM108" s="13" t="s">
        <v>967</v>
      </c>
      <c r="AN108" s="13" t="s">
        <v>2614</v>
      </c>
      <c r="AO108" s="13" t="s">
        <v>967</v>
      </c>
      <c r="AP108" s="13" t="s">
        <v>1152</v>
      </c>
      <c r="AQ108" s="13" t="s">
        <v>967</v>
      </c>
      <c r="AR108" s="13" t="s">
        <v>1152</v>
      </c>
      <c r="AS108" s="13" t="s">
        <v>967</v>
      </c>
      <c r="AT108" s="13" t="s">
        <v>1152</v>
      </c>
      <c r="AU108" s="13" t="s">
        <v>967</v>
      </c>
      <c r="AV108" s="13" t="s">
        <v>1152</v>
      </c>
      <c r="AW108" s="13" t="s">
        <v>967</v>
      </c>
      <c r="AX108" s="13" t="s">
        <v>1152</v>
      </c>
      <c r="AY108" s="1" t="s">
        <v>967</v>
      </c>
      <c r="AZ108" s="13" t="s">
        <v>936</v>
      </c>
      <c r="BA108" s="1" t="s">
        <v>967</v>
      </c>
      <c r="BB108" s="13" t="s">
        <v>936</v>
      </c>
      <c r="BC108" s="1" t="s">
        <v>967</v>
      </c>
      <c r="BD108" s="13" t="s">
        <v>936</v>
      </c>
      <c r="BE108" s="1" t="s">
        <v>967</v>
      </c>
      <c r="BF108" s="29" t="s">
        <v>780</v>
      </c>
      <c r="BG108" s="85">
        <v>43122</v>
      </c>
      <c r="BH108" s="29" t="s">
        <v>4384</v>
      </c>
      <c r="BI108" s="89"/>
      <c r="BJ108" s="53"/>
      <c r="BK108" s="53"/>
      <c r="BL108" s="53"/>
      <c r="BM108" s="53"/>
      <c r="BN108" s="39" t="s">
        <v>955</v>
      </c>
      <c r="BO108" s="89"/>
      <c r="BP108" s="89"/>
      <c r="BR108" s="57"/>
      <c r="BS108" s="57"/>
      <c r="BT108" s="57"/>
      <c r="BU108" s="57"/>
    </row>
    <row r="109" spans="1:73" s="54" customFormat="1" ht="90" hidden="1" customHeight="1">
      <c r="A109" s="91" t="s">
        <v>1355</v>
      </c>
      <c r="B109" s="13" t="s">
        <v>14</v>
      </c>
      <c r="C109" s="77">
        <v>42661</v>
      </c>
      <c r="D109" s="77" t="s">
        <v>4285</v>
      </c>
      <c r="E109" s="91" t="s">
        <v>1055</v>
      </c>
      <c r="F109" s="57" t="s">
        <v>8555</v>
      </c>
      <c r="G109" s="1" t="s">
        <v>56</v>
      </c>
      <c r="H109" s="1" t="s">
        <v>57</v>
      </c>
      <c r="I109" s="1" t="s">
        <v>58</v>
      </c>
      <c r="J109" s="13" t="s">
        <v>59</v>
      </c>
      <c r="K109" s="89">
        <v>1</v>
      </c>
      <c r="L109" s="360">
        <v>42795</v>
      </c>
      <c r="M109" s="360">
        <v>42978</v>
      </c>
      <c r="N109" s="34">
        <f t="shared" si="3"/>
        <v>27</v>
      </c>
      <c r="O109" s="121">
        <v>1</v>
      </c>
      <c r="P109" s="57" t="s">
        <v>1133</v>
      </c>
      <c r="Q109" s="57" t="s">
        <v>60</v>
      </c>
      <c r="R109" s="57" t="s">
        <v>6367</v>
      </c>
      <c r="S109" s="120">
        <f t="shared" si="2"/>
        <v>162</v>
      </c>
      <c r="T109" s="57" t="s">
        <v>936</v>
      </c>
      <c r="U109" s="57" t="s">
        <v>936</v>
      </c>
      <c r="V109" s="1" t="s">
        <v>6368</v>
      </c>
      <c r="W109" s="13" t="s">
        <v>967</v>
      </c>
      <c r="X109" s="13" t="s">
        <v>967</v>
      </c>
      <c r="Y109" s="13" t="s">
        <v>967</v>
      </c>
      <c r="Z109" s="13" t="s">
        <v>967</v>
      </c>
      <c r="AA109" s="13" t="s">
        <v>967</v>
      </c>
      <c r="AB109" s="13" t="s">
        <v>967</v>
      </c>
      <c r="AC109" s="13" t="s">
        <v>967</v>
      </c>
      <c r="AD109" s="13" t="s">
        <v>967</v>
      </c>
      <c r="AE109" s="13" t="s">
        <v>967</v>
      </c>
      <c r="AF109" s="13" t="s">
        <v>1812</v>
      </c>
      <c r="AG109" s="13" t="s">
        <v>967</v>
      </c>
      <c r="AH109" s="13" t="s">
        <v>1812</v>
      </c>
      <c r="AI109" s="13" t="s">
        <v>967</v>
      </c>
      <c r="AJ109" s="13" t="s">
        <v>967</v>
      </c>
      <c r="AK109" s="13" t="s">
        <v>967</v>
      </c>
      <c r="AL109" s="13" t="s">
        <v>2614</v>
      </c>
      <c r="AM109" s="13" t="s">
        <v>967</v>
      </c>
      <c r="AN109" s="13" t="s">
        <v>2614</v>
      </c>
      <c r="AO109" s="13" t="s">
        <v>967</v>
      </c>
      <c r="AP109" s="13" t="s">
        <v>1152</v>
      </c>
      <c r="AQ109" s="13" t="s">
        <v>967</v>
      </c>
      <c r="AR109" s="13" t="s">
        <v>1152</v>
      </c>
      <c r="AS109" s="13" t="s">
        <v>967</v>
      </c>
      <c r="AT109" s="13" t="s">
        <v>1152</v>
      </c>
      <c r="AU109" s="13" t="s">
        <v>967</v>
      </c>
      <c r="AV109" s="13" t="s">
        <v>1152</v>
      </c>
      <c r="AW109" s="13" t="s">
        <v>967</v>
      </c>
      <c r="AX109" s="13" t="s">
        <v>1152</v>
      </c>
      <c r="AY109" s="1" t="s">
        <v>967</v>
      </c>
      <c r="AZ109" s="13" t="s">
        <v>936</v>
      </c>
      <c r="BA109" s="1" t="s">
        <v>967</v>
      </c>
      <c r="BB109" s="13" t="s">
        <v>936</v>
      </c>
      <c r="BC109" s="1" t="s">
        <v>967</v>
      </c>
      <c r="BD109" s="13" t="s">
        <v>936</v>
      </c>
      <c r="BE109" s="1" t="s">
        <v>967</v>
      </c>
      <c r="BF109" s="29" t="s">
        <v>780</v>
      </c>
      <c r="BG109" s="85">
        <v>43122</v>
      </c>
      <c r="BH109" s="29" t="s">
        <v>4384</v>
      </c>
      <c r="BI109" s="89"/>
      <c r="BJ109" s="53"/>
      <c r="BK109" s="53"/>
      <c r="BL109" s="53"/>
      <c r="BM109" s="53"/>
      <c r="BN109" s="39" t="s">
        <v>955</v>
      </c>
      <c r="BO109" s="89"/>
      <c r="BP109" s="89"/>
      <c r="BR109" s="57"/>
      <c r="BS109" s="57"/>
      <c r="BT109" s="57"/>
      <c r="BU109" s="57"/>
    </row>
    <row r="110" spans="1:73" s="54" customFormat="1" ht="90" hidden="1" customHeight="1">
      <c r="A110" s="91" t="s">
        <v>1356</v>
      </c>
      <c r="B110" s="13" t="s">
        <v>14</v>
      </c>
      <c r="C110" s="77">
        <v>42661</v>
      </c>
      <c r="D110" s="77" t="s">
        <v>4285</v>
      </c>
      <c r="E110" s="91" t="s">
        <v>1075</v>
      </c>
      <c r="F110" s="57" t="s">
        <v>6369</v>
      </c>
      <c r="G110" s="1" t="s">
        <v>56</v>
      </c>
      <c r="H110" s="1" t="s">
        <v>57</v>
      </c>
      <c r="I110" s="1" t="s">
        <v>58</v>
      </c>
      <c r="J110" s="13" t="s">
        <v>59</v>
      </c>
      <c r="K110" s="89">
        <v>1</v>
      </c>
      <c r="L110" s="360">
        <v>42795</v>
      </c>
      <c r="M110" s="360">
        <v>42978</v>
      </c>
      <c r="N110" s="34">
        <f t="shared" si="3"/>
        <v>27</v>
      </c>
      <c r="O110" s="121">
        <v>1</v>
      </c>
      <c r="P110" s="57" t="s">
        <v>1133</v>
      </c>
      <c r="Q110" s="57" t="s">
        <v>60</v>
      </c>
      <c r="R110" s="57" t="s">
        <v>6367</v>
      </c>
      <c r="S110" s="120">
        <f t="shared" si="2"/>
        <v>162</v>
      </c>
      <c r="T110" s="57" t="s">
        <v>936</v>
      </c>
      <c r="U110" s="57" t="s">
        <v>936</v>
      </c>
      <c r="V110" s="1" t="s">
        <v>6368</v>
      </c>
      <c r="W110" s="13" t="s">
        <v>967</v>
      </c>
      <c r="X110" s="13" t="s">
        <v>967</v>
      </c>
      <c r="Y110" s="13" t="s">
        <v>967</v>
      </c>
      <c r="Z110" s="13" t="s">
        <v>967</v>
      </c>
      <c r="AA110" s="13" t="s">
        <v>967</v>
      </c>
      <c r="AB110" s="13" t="s">
        <v>967</v>
      </c>
      <c r="AC110" s="13" t="s">
        <v>967</v>
      </c>
      <c r="AD110" s="13" t="s">
        <v>967</v>
      </c>
      <c r="AE110" s="13" t="s">
        <v>967</v>
      </c>
      <c r="AF110" s="13" t="s">
        <v>1812</v>
      </c>
      <c r="AG110" s="13" t="s">
        <v>967</v>
      </c>
      <c r="AH110" s="13" t="s">
        <v>1812</v>
      </c>
      <c r="AI110" s="13" t="s">
        <v>967</v>
      </c>
      <c r="AJ110" s="13" t="s">
        <v>967</v>
      </c>
      <c r="AK110" s="13" t="s">
        <v>967</v>
      </c>
      <c r="AL110" s="13" t="s">
        <v>2614</v>
      </c>
      <c r="AM110" s="13" t="s">
        <v>967</v>
      </c>
      <c r="AN110" s="13" t="s">
        <v>2614</v>
      </c>
      <c r="AO110" s="13" t="s">
        <v>967</v>
      </c>
      <c r="AP110" s="13" t="s">
        <v>1152</v>
      </c>
      <c r="AQ110" s="13" t="s">
        <v>967</v>
      </c>
      <c r="AR110" s="13" t="s">
        <v>1152</v>
      </c>
      <c r="AS110" s="13" t="s">
        <v>967</v>
      </c>
      <c r="AT110" s="13" t="s">
        <v>1152</v>
      </c>
      <c r="AU110" s="13" t="s">
        <v>967</v>
      </c>
      <c r="AV110" s="13" t="s">
        <v>1152</v>
      </c>
      <c r="AW110" s="13" t="s">
        <v>967</v>
      </c>
      <c r="AX110" s="13" t="s">
        <v>1152</v>
      </c>
      <c r="AY110" s="1" t="s">
        <v>967</v>
      </c>
      <c r="AZ110" s="13" t="s">
        <v>936</v>
      </c>
      <c r="BA110" s="1" t="s">
        <v>967</v>
      </c>
      <c r="BB110" s="13" t="s">
        <v>936</v>
      </c>
      <c r="BC110" s="1" t="s">
        <v>967</v>
      </c>
      <c r="BD110" s="13" t="s">
        <v>936</v>
      </c>
      <c r="BE110" s="1" t="s">
        <v>967</v>
      </c>
      <c r="BF110" s="29" t="s">
        <v>780</v>
      </c>
      <c r="BG110" s="85">
        <v>43122</v>
      </c>
      <c r="BH110" s="29" t="s">
        <v>4384</v>
      </c>
      <c r="BI110" s="89"/>
      <c r="BJ110" s="53"/>
      <c r="BK110" s="53"/>
      <c r="BL110" s="53"/>
      <c r="BM110" s="53"/>
      <c r="BN110" s="39" t="s">
        <v>955</v>
      </c>
      <c r="BO110" s="89"/>
      <c r="BP110" s="89"/>
      <c r="BR110" s="57"/>
      <c r="BS110" s="57"/>
      <c r="BT110" s="57"/>
      <c r="BU110" s="57"/>
    </row>
    <row r="111" spans="1:73" s="54" customFormat="1" ht="90" hidden="1" customHeight="1">
      <c r="A111" s="91" t="s">
        <v>1357</v>
      </c>
      <c r="B111" s="13" t="s">
        <v>14</v>
      </c>
      <c r="C111" s="77">
        <v>42661</v>
      </c>
      <c r="D111" s="77" t="s">
        <v>4285</v>
      </c>
      <c r="E111" s="91" t="s">
        <v>1076</v>
      </c>
      <c r="F111" s="57" t="s">
        <v>6370</v>
      </c>
      <c r="G111" s="1" t="s">
        <v>61</v>
      </c>
      <c r="H111" s="1" t="s">
        <v>62</v>
      </c>
      <c r="I111" s="1" t="s">
        <v>63</v>
      </c>
      <c r="J111" s="13" t="s">
        <v>59</v>
      </c>
      <c r="K111" s="89">
        <v>1</v>
      </c>
      <c r="L111" s="360">
        <v>42795</v>
      </c>
      <c r="M111" s="360">
        <v>43100</v>
      </c>
      <c r="N111" s="34">
        <f t="shared" si="3"/>
        <v>44</v>
      </c>
      <c r="O111" s="121">
        <v>1</v>
      </c>
      <c r="P111" s="57" t="s">
        <v>1133</v>
      </c>
      <c r="Q111" s="57" t="s">
        <v>60</v>
      </c>
      <c r="R111" s="57" t="s">
        <v>9108</v>
      </c>
      <c r="S111" s="120">
        <f t="shared" si="2"/>
        <v>390</v>
      </c>
      <c r="T111" s="57" t="s">
        <v>936</v>
      </c>
      <c r="U111" s="57" t="s">
        <v>936</v>
      </c>
      <c r="V111" s="1" t="s">
        <v>6371</v>
      </c>
      <c r="W111" s="13" t="s">
        <v>967</v>
      </c>
      <c r="X111" s="13" t="s">
        <v>967</v>
      </c>
      <c r="Y111" s="13" t="s">
        <v>967</v>
      </c>
      <c r="Z111" s="13" t="s">
        <v>967</v>
      </c>
      <c r="AA111" s="13" t="s">
        <v>967</v>
      </c>
      <c r="AB111" s="13" t="s">
        <v>967</v>
      </c>
      <c r="AC111" s="13" t="s">
        <v>967</v>
      </c>
      <c r="AD111" s="13" t="s">
        <v>967</v>
      </c>
      <c r="AE111" s="13" t="s">
        <v>967</v>
      </c>
      <c r="AF111" s="13" t="s">
        <v>1812</v>
      </c>
      <c r="AG111" s="13" t="s">
        <v>967</v>
      </c>
      <c r="AH111" s="13" t="s">
        <v>1812</v>
      </c>
      <c r="AI111" s="13" t="s">
        <v>967</v>
      </c>
      <c r="AJ111" s="13" t="s">
        <v>967</v>
      </c>
      <c r="AK111" s="13" t="s">
        <v>967</v>
      </c>
      <c r="AL111" s="13" t="s">
        <v>2614</v>
      </c>
      <c r="AM111" s="13" t="s">
        <v>967</v>
      </c>
      <c r="AN111" s="13" t="s">
        <v>2614</v>
      </c>
      <c r="AO111" s="13" t="s">
        <v>967</v>
      </c>
      <c r="AP111" s="13" t="s">
        <v>1152</v>
      </c>
      <c r="AQ111" s="13" t="s">
        <v>967</v>
      </c>
      <c r="AR111" s="13" t="s">
        <v>1152</v>
      </c>
      <c r="AS111" s="13" t="s">
        <v>967</v>
      </c>
      <c r="AT111" s="13" t="s">
        <v>1152</v>
      </c>
      <c r="AU111" s="13" t="s">
        <v>967</v>
      </c>
      <c r="AV111" s="13" t="s">
        <v>1152</v>
      </c>
      <c r="AW111" s="13" t="s">
        <v>967</v>
      </c>
      <c r="AX111" s="13" t="s">
        <v>1152</v>
      </c>
      <c r="AY111" s="1" t="s">
        <v>967</v>
      </c>
      <c r="AZ111" s="13" t="s">
        <v>936</v>
      </c>
      <c r="BA111" s="1" t="s">
        <v>967</v>
      </c>
      <c r="BB111" s="13" t="s">
        <v>936</v>
      </c>
      <c r="BC111" s="1" t="s">
        <v>967</v>
      </c>
      <c r="BD111" s="13" t="s">
        <v>936</v>
      </c>
      <c r="BE111" s="1" t="s">
        <v>967</v>
      </c>
      <c r="BF111" s="29" t="s">
        <v>780</v>
      </c>
      <c r="BG111" s="85">
        <v>43122</v>
      </c>
      <c r="BH111" s="29" t="s">
        <v>4384</v>
      </c>
      <c r="BI111" s="89"/>
      <c r="BJ111" s="53"/>
      <c r="BK111" s="53"/>
      <c r="BL111" s="53"/>
      <c r="BM111" s="53"/>
      <c r="BN111" s="39" t="s">
        <v>955</v>
      </c>
      <c r="BO111" s="89"/>
      <c r="BP111" s="89"/>
      <c r="BR111" s="57"/>
      <c r="BS111" s="57"/>
      <c r="BT111" s="57"/>
      <c r="BU111" s="57"/>
    </row>
    <row r="112" spans="1:73" s="54" customFormat="1" ht="90" hidden="1" customHeight="1">
      <c r="A112" s="91" t="s">
        <v>1358</v>
      </c>
      <c r="B112" s="13" t="s">
        <v>14</v>
      </c>
      <c r="C112" s="77">
        <v>42661</v>
      </c>
      <c r="D112" s="77" t="s">
        <v>4284</v>
      </c>
      <c r="E112" s="91" t="s">
        <v>1077</v>
      </c>
      <c r="F112" s="57" t="s">
        <v>6372</v>
      </c>
      <c r="G112" s="1" t="s">
        <v>64</v>
      </c>
      <c r="H112" s="1" t="s">
        <v>8556</v>
      </c>
      <c r="I112" s="1" t="s">
        <v>65</v>
      </c>
      <c r="J112" s="13" t="s">
        <v>66</v>
      </c>
      <c r="K112" s="89">
        <v>1</v>
      </c>
      <c r="L112" s="360">
        <v>42917</v>
      </c>
      <c r="M112" s="360">
        <v>43281</v>
      </c>
      <c r="N112" s="34">
        <f t="shared" si="3"/>
        <v>52</v>
      </c>
      <c r="O112" s="121">
        <v>1</v>
      </c>
      <c r="P112" s="57" t="s">
        <v>48</v>
      </c>
      <c r="Q112" s="57"/>
      <c r="R112" s="1" t="s">
        <v>1007</v>
      </c>
      <c r="S112" s="120">
        <f t="shared" si="2"/>
        <v>140</v>
      </c>
      <c r="T112" s="57" t="s">
        <v>936</v>
      </c>
      <c r="U112" s="57" t="s">
        <v>936</v>
      </c>
      <c r="V112" s="57" t="s">
        <v>6255</v>
      </c>
      <c r="W112" s="57" t="s">
        <v>8783</v>
      </c>
      <c r="X112" s="1" t="s">
        <v>67</v>
      </c>
      <c r="Y112" s="13" t="s">
        <v>970</v>
      </c>
      <c r="Z112" s="13" t="s">
        <v>970</v>
      </c>
      <c r="AA112" s="13" t="s">
        <v>970</v>
      </c>
      <c r="AB112" s="13" t="s">
        <v>970</v>
      </c>
      <c r="AC112" s="13" t="s">
        <v>970</v>
      </c>
      <c r="AD112" s="13" t="s">
        <v>970</v>
      </c>
      <c r="AE112" s="13" t="s">
        <v>970</v>
      </c>
      <c r="AF112" s="13" t="s">
        <v>1808</v>
      </c>
      <c r="AG112" s="13" t="s">
        <v>970</v>
      </c>
      <c r="AH112" s="13" t="s">
        <v>1808</v>
      </c>
      <c r="AI112" s="13" t="s">
        <v>970</v>
      </c>
      <c r="AJ112" s="13" t="s">
        <v>970</v>
      </c>
      <c r="AK112" s="13" t="s">
        <v>970</v>
      </c>
      <c r="AL112" s="13" t="s">
        <v>2614</v>
      </c>
      <c r="AM112" s="13" t="s">
        <v>970</v>
      </c>
      <c r="AN112" s="13" t="s">
        <v>2614</v>
      </c>
      <c r="AO112" s="13" t="s">
        <v>970</v>
      </c>
      <c r="AP112" s="13" t="s">
        <v>1152</v>
      </c>
      <c r="AQ112" s="13" t="s">
        <v>970</v>
      </c>
      <c r="AR112" s="13" t="s">
        <v>1152</v>
      </c>
      <c r="AS112" s="13" t="s">
        <v>970</v>
      </c>
      <c r="AT112" s="13" t="s">
        <v>1152</v>
      </c>
      <c r="AU112" s="13" t="s">
        <v>970</v>
      </c>
      <c r="AV112" s="13" t="s">
        <v>1152</v>
      </c>
      <c r="AW112" s="13" t="s">
        <v>970</v>
      </c>
      <c r="AX112" s="13" t="s">
        <v>1152</v>
      </c>
      <c r="AY112" s="1" t="s">
        <v>970</v>
      </c>
      <c r="AZ112" s="13" t="s">
        <v>936</v>
      </c>
      <c r="BA112" s="1" t="s">
        <v>970</v>
      </c>
      <c r="BB112" s="13" t="s">
        <v>936</v>
      </c>
      <c r="BC112" s="1" t="s">
        <v>970</v>
      </c>
      <c r="BD112" s="13" t="s">
        <v>936</v>
      </c>
      <c r="BE112" s="1" t="s">
        <v>970</v>
      </c>
      <c r="BF112" s="29" t="s">
        <v>780</v>
      </c>
      <c r="BG112" s="85">
        <v>43307</v>
      </c>
      <c r="BH112" s="29" t="s">
        <v>4384</v>
      </c>
      <c r="BI112" s="89"/>
      <c r="BJ112" s="53"/>
      <c r="BK112" s="53"/>
      <c r="BL112" s="53"/>
      <c r="BM112" s="53"/>
      <c r="BN112" s="39" t="s">
        <v>955</v>
      </c>
      <c r="BO112" s="89"/>
      <c r="BP112" s="89"/>
      <c r="BR112" s="57"/>
      <c r="BS112" s="57"/>
      <c r="BT112" s="57"/>
      <c r="BU112" s="57"/>
    </row>
    <row r="113" spans="1:73" s="54" customFormat="1" ht="90" hidden="1" customHeight="1">
      <c r="A113" s="91" t="s">
        <v>1359</v>
      </c>
      <c r="B113" s="13" t="s">
        <v>14</v>
      </c>
      <c r="C113" s="77">
        <v>42661</v>
      </c>
      <c r="D113" s="77" t="s">
        <v>4285</v>
      </c>
      <c r="E113" s="91" t="s">
        <v>1079</v>
      </c>
      <c r="F113" s="57" t="s">
        <v>8557</v>
      </c>
      <c r="G113" s="1" t="s">
        <v>61</v>
      </c>
      <c r="H113" s="1" t="s">
        <v>62</v>
      </c>
      <c r="I113" s="1" t="s">
        <v>63</v>
      </c>
      <c r="J113" s="13" t="s">
        <v>59</v>
      </c>
      <c r="K113" s="89">
        <v>1</v>
      </c>
      <c r="L113" s="360">
        <v>42795</v>
      </c>
      <c r="M113" s="360">
        <v>43100</v>
      </c>
      <c r="N113" s="34">
        <f t="shared" si="3"/>
        <v>44</v>
      </c>
      <c r="O113" s="121">
        <v>1</v>
      </c>
      <c r="P113" s="57" t="s">
        <v>1133</v>
      </c>
      <c r="Q113" s="57" t="s">
        <v>60</v>
      </c>
      <c r="R113" s="57" t="s">
        <v>6373</v>
      </c>
      <c r="S113" s="120">
        <f t="shared" si="2"/>
        <v>390</v>
      </c>
      <c r="T113" s="57" t="s">
        <v>936</v>
      </c>
      <c r="U113" s="57" t="s">
        <v>936</v>
      </c>
      <c r="V113" s="1" t="s">
        <v>6374</v>
      </c>
      <c r="W113" s="13" t="s">
        <v>967</v>
      </c>
      <c r="X113" s="13" t="s">
        <v>967</v>
      </c>
      <c r="Y113" s="13" t="s">
        <v>967</v>
      </c>
      <c r="Z113" s="13" t="s">
        <v>967</v>
      </c>
      <c r="AA113" s="13" t="s">
        <v>967</v>
      </c>
      <c r="AB113" s="13" t="s">
        <v>967</v>
      </c>
      <c r="AC113" s="13" t="s">
        <v>967</v>
      </c>
      <c r="AD113" s="13" t="s">
        <v>967</v>
      </c>
      <c r="AE113" s="13" t="s">
        <v>967</v>
      </c>
      <c r="AF113" s="13" t="s">
        <v>1812</v>
      </c>
      <c r="AG113" s="13" t="s">
        <v>967</v>
      </c>
      <c r="AH113" s="13" t="s">
        <v>1812</v>
      </c>
      <c r="AI113" s="13" t="s">
        <v>967</v>
      </c>
      <c r="AJ113" s="13" t="s">
        <v>967</v>
      </c>
      <c r="AK113" s="13" t="s">
        <v>967</v>
      </c>
      <c r="AL113" s="13" t="s">
        <v>2614</v>
      </c>
      <c r="AM113" s="13" t="s">
        <v>967</v>
      </c>
      <c r="AN113" s="13" t="s">
        <v>2614</v>
      </c>
      <c r="AO113" s="13" t="s">
        <v>967</v>
      </c>
      <c r="AP113" s="13" t="s">
        <v>1152</v>
      </c>
      <c r="AQ113" s="13" t="s">
        <v>967</v>
      </c>
      <c r="AR113" s="13" t="s">
        <v>1152</v>
      </c>
      <c r="AS113" s="13" t="s">
        <v>967</v>
      </c>
      <c r="AT113" s="13" t="s">
        <v>1152</v>
      </c>
      <c r="AU113" s="13" t="s">
        <v>967</v>
      </c>
      <c r="AV113" s="13" t="s">
        <v>1152</v>
      </c>
      <c r="AW113" s="13" t="s">
        <v>967</v>
      </c>
      <c r="AX113" s="13" t="s">
        <v>1152</v>
      </c>
      <c r="AY113" s="1" t="s">
        <v>967</v>
      </c>
      <c r="AZ113" s="13" t="s">
        <v>936</v>
      </c>
      <c r="BA113" s="1" t="s">
        <v>967</v>
      </c>
      <c r="BB113" s="13" t="s">
        <v>936</v>
      </c>
      <c r="BC113" s="1" t="s">
        <v>967</v>
      </c>
      <c r="BD113" s="13" t="s">
        <v>936</v>
      </c>
      <c r="BE113" s="1" t="s">
        <v>967</v>
      </c>
      <c r="BF113" s="29" t="s">
        <v>780</v>
      </c>
      <c r="BG113" s="85">
        <v>43122</v>
      </c>
      <c r="BH113" s="29" t="s">
        <v>4384</v>
      </c>
      <c r="BI113" s="89"/>
      <c r="BJ113" s="53"/>
      <c r="BK113" s="53"/>
      <c r="BL113" s="53"/>
      <c r="BM113" s="53"/>
      <c r="BN113" s="39" t="s">
        <v>955</v>
      </c>
      <c r="BO113" s="89"/>
      <c r="BP113" s="89"/>
      <c r="BR113" s="57"/>
      <c r="BS113" s="57"/>
      <c r="BT113" s="57"/>
      <c r="BU113" s="57"/>
    </row>
    <row r="114" spans="1:73" s="54" customFormat="1" ht="90" hidden="1" customHeight="1">
      <c r="A114" s="91" t="s">
        <v>1360</v>
      </c>
      <c r="B114" s="13" t="s">
        <v>14</v>
      </c>
      <c r="C114" s="77">
        <v>42661</v>
      </c>
      <c r="D114" s="77" t="s">
        <v>4285</v>
      </c>
      <c r="E114" s="91" t="s">
        <v>1080</v>
      </c>
      <c r="F114" s="57" t="s">
        <v>8558</v>
      </c>
      <c r="G114" s="1" t="s">
        <v>56</v>
      </c>
      <c r="H114" s="1" t="s">
        <v>57</v>
      </c>
      <c r="I114" s="1" t="s">
        <v>58</v>
      </c>
      <c r="J114" s="13" t="s">
        <v>59</v>
      </c>
      <c r="K114" s="89">
        <v>1</v>
      </c>
      <c r="L114" s="360">
        <v>42795</v>
      </c>
      <c r="M114" s="360">
        <v>42978</v>
      </c>
      <c r="N114" s="34">
        <f t="shared" si="3"/>
        <v>27</v>
      </c>
      <c r="O114" s="121">
        <v>1</v>
      </c>
      <c r="P114" s="57" t="s">
        <v>1133</v>
      </c>
      <c r="Q114" s="57" t="s">
        <v>60</v>
      </c>
      <c r="R114" s="57" t="s">
        <v>6375</v>
      </c>
      <c r="S114" s="120">
        <f t="shared" si="2"/>
        <v>162</v>
      </c>
      <c r="T114" s="57" t="s">
        <v>936</v>
      </c>
      <c r="U114" s="57" t="s">
        <v>936</v>
      </c>
      <c r="V114" s="1" t="s">
        <v>6376</v>
      </c>
      <c r="W114" s="13" t="s">
        <v>967</v>
      </c>
      <c r="X114" s="13" t="s">
        <v>967</v>
      </c>
      <c r="Y114" s="13" t="s">
        <v>967</v>
      </c>
      <c r="Z114" s="13" t="s">
        <v>967</v>
      </c>
      <c r="AA114" s="13" t="s">
        <v>967</v>
      </c>
      <c r="AB114" s="13" t="s">
        <v>967</v>
      </c>
      <c r="AC114" s="13" t="s">
        <v>967</v>
      </c>
      <c r="AD114" s="13" t="s">
        <v>967</v>
      </c>
      <c r="AE114" s="13" t="s">
        <v>967</v>
      </c>
      <c r="AF114" s="13" t="s">
        <v>1812</v>
      </c>
      <c r="AG114" s="13" t="s">
        <v>967</v>
      </c>
      <c r="AH114" s="13" t="s">
        <v>1812</v>
      </c>
      <c r="AI114" s="13" t="s">
        <v>967</v>
      </c>
      <c r="AJ114" s="13" t="s">
        <v>967</v>
      </c>
      <c r="AK114" s="13" t="s">
        <v>967</v>
      </c>
      <c r="AL114" s="13" t="s">
        <v>2614</v>
      </c>
      <c r="AM114" s="13" t="s">
        <v>967</v>
      </c>
      <c r="AN114" s="13" t="s">
        <v>2614</v>
      </c>
      <c r="AO114" s="13" t="s">
        <v>967</v>
      </c>
      <c r="AP114" s="13" t="s">
        <v>1152</v>
      </c>
      <c r="AQ114" s="13" t="s">
        <v>967</v>
      </c>
      <c r="AR114" s="13" t="s">
        <v>1152</v>
      </c>
      <c r="AS114" s="13" t="s">
        <v>967</v>
      </c>
      <c r="AT114" s="13" t="s">
        <v>1152</v>
      </c>
      <c r="AU114" s="13" t="s">
        <v>967</v>
      </c>
      <c r="AV114" s="13" t="s">
        <v>1152</v>
      </c>
      <c r="AW114" s="13" t="s">
        <v>967</v>
      </c>
      <c r="AX114" s="13" t="s">
        <v>1152</v>
      </c>
      <c r="AY114" s="1" t="s">
        <v>967</v>
      </c>
      <c r="AZ114" s="13" t="s">
        <v>936</v>
      </c>
      <c r="BA114" s="1" t="s">
        <v>967</v>
      </c>
      <c r="BB114" s="13" t="s">
        <v>936</v>
      </c>
      <c r="BC114" s="1" t="s">
        <v>967</v>
      </c>
      <c r="BD114" s="13" t="s">
        <v>936</v>
      </c>
      <c r="BE114" s="1" t="s">
        <v>967</v>
      </c>
      <c r="BF114" s="29" t="s">
        <v>780</v>
      </c>
      <c r="BG114" s="85">
        <v>43122</v>
      </c>
      <c r="BH114" s="29" t="s">
        <v>4384</v>
      </c>
      <c r="BI114" s="89"/>
      <c r="BJ114" s="53"/>
      <c r="BK114" s="53"/>
      <c r="BL114" s="53"/>
      <c r="BM114" s="53"/>
      <c r="BN114" s="39" t="s">
        <v>955</v>
      </c>
      <c r="BO114" s="89"/>
      <c r="BP114" s="89"/>
      <c r="BR114" s="57"/>
      <c r="BS114" s="57"/>
      <c r="BT114" s="57"/>
      <c r="BU114" s="57"/>
    </row>
    <row r="115" spans="1:73" s="54" customFormat="1" ht="90" hidden="1" customHeight="1">
      <c r="A115" s="91" t="s">
        <v>1361</v>
      </c>
      <c r="B115" s="13" t="s">
        <v>14</v>
      </c>
      <c r="C115" s="77">
        <v>42661</v>
      </c>
      <c r="D115" s="77" t="s">
        <v>4284</v>
      </c>
      <c r="E115" s="91" t="s">
        <v>1081</v>
      </c>
      <c r="F115" s="57" t="s">
        <v>6377</v>
      </c>
      <c r="G115" s="1" t="s">
        <v>56</v>
      </c>
      <c r="H115" s="1" t="s">
        <v>57</v>
      </c>
      <c r="I115" s="1" t="s">
        <v>58</v>
      </c>
      <c r="J115" s="13" t="s">
        <v>59</v>
      </c>
      <c r="K115" s="89">
        <v>1</v>
      </c>
      <c r="L115" s="360">
        <v>42917</v>
      </c>
      <c r="M115" s="360">
        <v>43039</v>
      </c>
      <c r="N115" s="34">
        <f t="shared" si="3"/>
        <v>18</v>
      </c>
      <c r="O115" s="121">
        <v>1</v>
      </c>
      <c r="P115" s="57" t="s">
        <v>1133</v>
      </c>
      <c r="Q115" s="57" t="s">
        <v>60</v>
      </c>
      <c r="R115" s="57" t="s">
        <v>6378</v>
      </c>
      <c r="S115" s="120">
        <f t="shared" si="2"/>
        <v>162</v>
      </c>
      <c r="T115" s="57" t="s">
        <v>936</v>
      </c>
      <c r="U115" s="57" t="s">
        <v>936</v>
      </c>
      <c r="V115" s="1" t="s">
        <v>6376</v>
      </c>
      <c r="W115" s="13" t="s">
        <v>967</v>
      </c>
      <c r="X115" s="13" t="s">
        <v>967</v>
      </c>
      <c r="Y115" s="13" t="s">
        <v>967</v>
      </c>
      <c r="Z115" s="13" t="s">
        <v>967</v>
      </c>
      <c r="AA115" s="13" t="s">
        <v>967</v>
      </c>
      <c r="AB115" s="13" t="s">
        <v>967</v>
      </c>
      <c r="AC115" s="13" t="s">
        <v>967</v>
      </c>
      <c r="AD115" s="13" t="s">
        <v>967</v>
      </c>
      <c r="AE115" s="13" t="s">
        <v>967</v>
      </c>
      <c r="AF115" s="13" t="s">
        <v>1812</v>
      </c>
      <c r="AG115" s="13" t="s">
        <v>967</v>
      </c>
      <c r="AH115" s="13" t="s">
        <v>1812</v>
      </c>
      <c r="AI115" s="13" t="s">
        <v>967</v>
      </c>
      <c r="AJ115" s="13" t="s">
        <v>967</v>
      </c>
      <c r="AK115" s="13" t="s">
        <v>967</v>
      </c>
      <c r="AL115" s="13" t="s">
        <v>2614</v>
      </c>
      <c r="AM115" s="13" t="s">
        <v>967</v>
      </c>
      <c r="AN115" s="13" t="s">
        <v>2614</v>
      </c>
      <c r="AO115" s="13" t="s">
        <v>967</v>
      </c>
      <c r="AP115" s="13" t="s">
        <v>1152</v>
      </c>
      <c r="AQ115" s="13" t="s">
        <v>967</v>
      </c>
      <c r="AR115" s="13" t="s">
        <v>1152</v>
      </c>
      <c r="AS115" s="13" t="s">
        <v>967</v>
      </c>
      <c r="AT115" s="13" t="s">
        <v>1152</v>
      </c>
      <c r="AU115" s="13" t="s">
        <v>967</v>
      </c>
      <c r="AV115" s="13" t="s">
        <v>1152</v>
      </c>
      <c r="AW115" s="13" t="s">
        <v>967</v>
      </c>
      <c r="AX115" s="13" t="s">
        <v>1152</v>
      </c>
      <c r="AY115" s="1" t="s">
        <v>967</v>
      </c>
      <c r="AZ115" s="13" t="s">
        <v>936</v>
      </c>
      <c r="BA115" s="1" t="s">
        <v>967</v>
      </c>
      <c r="BB115" s="13" t="s">
        <v>936</v>
      </c>
      <c r="BC115" s="1" t="s">
        <v>967</v>
      </c>
      <c r="BD115" s="13" t="s">
        <v>936</v>
      </c>
      <c r="BE115" s="1" t="s">
        <v>967</v>
      </c>
      <c r="BF115" s="29" t="s">
        <v>780</v>
      </c>
      <c r="BG115" s="85">
        <v>43122</v>
      </c>
      <c r="BH115" s="29" t="s">
        <v>4384</v>
      </c>
      <c r="BI115" s="89"/>
      <c r="BJ115" s="53"/>
      <c r="BK115" s="53"/>
      <c r="BL115" s="53"/>
      <c r="BM115" s="53"/>
      <c r="BN115" s="39" t="s">
        <v>955</v>
      </c>
      <c r="BO115" s="89"/>
      <c r="BP115" s="89"/>
      <c r="BR115" s="57"/>
      <c r="BS115" s="57"/>
      <c r="BT115" s="57"/>
      <c r="BU115" s="57"/>
    </row>
    <row r="116" spans="1:73" s="54" customFormat="1" ht="90" hidden="1" customHeight="1">
      <c r="A116" s="91" t="s">
        <v>1362</v>
      </c>
      <c r="B116" s="13" t="s">
        <v>14</v>
      </c>
      <c r="C116" s="77">
        <v>42661</v>
      </c>
      <c r="D116" s="77" t="s">
        <v>4285</v>
      </c>
      <c r="E116" s="91" t="s">
        <v>1016</v>
      </c>
      <c r="F116" s="57" t="s">
        <v>8559</v>
      </c>
      <c r="G116" s="1" t="s">
        <v>68</v>
      </c>
      <c r="H116" s="1" t="s">
        <v>69</v>
      </c>
      <c r="I116" s="1" t="s">
        <v>70</v>
      </c>
      <c r="J116" s="13" t="s">
        <v>66</v>
      </c>
      <c r="K116" s="89">
        <v>1</v>
      </c>
      <c r="L116" s="360">
        <v>42917</v>
      </c>
      <c r="M116" s="360">
        <v>43039</v>
      </c>
      <c r="N116" s="34">
        <f t="shared" si="3"/>
        <v>18</v>
      </c>
      <c r="O116" s="121">
        <v>1</v>
      </c>
      <c r="P116" s="57" t="s">
        <v>71</v>
      </c>
      <c r="Q116" s="57" t="s">
        <v>60</v>
      </c>
      <c r="R116" s="57" t="s">
        <v>6379</v>
      </c>
      <c r="S116" s="120">
        <f t="shared" si="2"/>
        <v>390</v>
      </c>
      <c r="T116" s="57" t="s">
        <v>936</v>
      </c>
      <c r="U116" s="57" t="s">
        <v>936</v>
      </c>
      <c r="V116" s="1" t="s">
        <v>6380</v>
      </c>
      <c r="W116" s="13" t="s">
        <v>967</v>
      </c>
      <c r="X116" s="13" t="s">
        <v>967</v>
      </c>
      <c r="Y116" s="13" t="s">
        <v>967</v>
      </c>
      <c r="Z116" s="13" t="s">
        <v>967</v>
      </c>
      <c r="AA116" s="13" t="s">
        <v>967</v>
      </c>
      <c r="AB116" s="13" t="s">
        <v>967</v>
      </c>
      <c r="AC116" s="13" t="s">
        <v>967</v>
      </c>
      <c r="AD116" s="13" t="s">
        <v>967</v>
      </c>
      <c r="AE116" s="13" t="s">
        <v>967</v>
      </c>
      <c r="AF116" s="13" t="s">
        <v>1812</v>
      </c>
      <c r="AG116" s="13" t="s">
        <v>967</v>
      </c>
      <c r="AH116" s="13" t="s">
        <v>1812</v>
      </c>
      <c r="AI116" s="13" t="s">
        <v>967</v>
      </c>
      <c r="AJ116" s="13" t="s">
        <v>967</v>
      </c>
      <c r="AK116" s="13" t="s">
        <v>967</v>
      </c>
      <c r="AL116" s="13" t="s">
        <v>2614</v>
      </c>
      <c r="AM116" s="13" t="s">
        <v>967</v>
      </c>
      <c r="AN116" s="13" t="s">
        <v>2614</v>
      </c>
      <c r="AO116" s="13" t="s">
        <v>967</v>
      </c>
      <c r="AP116" s="13" t="s">
        <v>1152</v>
      </c>
      <c r="AQ116" s="13" t="s">
        <v>967</v>
      </c>
      <c r="AR116" s="13" t="s">
        <v>1152</v>
      </c>
      <c r="AS116" s="13" t="s">
        <v>967</v>
      </c>
      <c r="AT116" s="13" t="s">
        <v>1152</v>
      </c>
      <c r="AU116" s="13" t="s">
        <v>967</v>
      </c>
      <c r="AV116" s="13" t="s">
        <v>1152</v>
      </c>
      <c r="AW116" s="13" t="s">
        <v>967</v>
      </c>
      <c r="AX116" s="13" t="s">
        <v>1152</v>
      </c>
      <c r="AY116" s="1" t="s">
        <v>967</v>
      </c>
      <c r="AZ116" s="13" t="s">
        <v>936</v>
      </c>
      <c r="BA116" s="1" t="s">
        <v>967</v>
      </c>
      <c r="BB116" s="13" t="s">
        <v>936</v>
      </c>
      <c r="BC116" s="1" t="s">
        <v>967</v>
      </c>
      <c r="BD116" s="13" t="s">
        <v>936</v>
      </c>
      <c r="BE116" s="1" t="s">
        <v>967</v>
      </c>
      <c r="BF116" s="29" t="s">
        <v>780</v>
      </c>
      <c r="BG116" s="85">
        <v>43122</v>
      </c>
      <c r="BH116" s="29" t="s">
        <v>4384</v>
      </c>
      <c r="BI116" s="89"/>
      <c r="BJ116" s="53"/>
      <c r="BK116" s="53"/>
      <c r="BL116" s="53"/>
      <c r="BM116" s="53"/>
      <c r="BN116" s="39" t="s">
        <v>955</v>
      </c>
      <c r="BO116" s="89"/>
      <c r="BP116" s="89"/>
      <c r="BR116" s="57"/>
      <c r="BS116" s="57"/>
      <c r="BT116" s="57"/>
      <c r="BU116" s="57"/>
    </row>
    <row r="117" spans="1:73" s="54" customFormat="1" ht="90" hidden="1" customHeight="1">
      <c r="A117" s="91" t="s">
        <v>1363</v>
      </c>
      <c r="B117" s="13" t="s">
        <v>14</v>
      </c>
      <c r="C117" s="77">
        <v>42661</v>
      </c>
      <c r="D117" s="77" t="s">
        <v>4285</v>
      </c>
      <c r="E117" s="91" t="s">
        <v>1082</v>
      </c>
      <c r="F117" s="57" t="s">
        <v>8560</v>
      </c>
      <c r="G117" s="1" t="s">
        <v>68</v>
      </c>
      <c r="H117" s="1" t="s">
        <v>69</v>
      </c>
      <c r="I117" s="1" t="s">
        <v>72</v>
      </c>
      <c r="J117" s="13" t="s">
        <v>66</v>
      </c>
      <c r="K117" s="89">
        <v>1</v>
      </c>
      <c r="L117" s="360">
        <v>42917</v>
      </c>
      <c r="M117" s="360">
        <v>43069</v>
      </c>
      <c r="N117" s="34">
        <f t="shared" si="3"/>
        <v>22</v>
      </c>
      <c r="O117" s="121">
        <v>1</v>
      </c>
      <c r="P117" s="57" t="s">
        <v>71</v>
      </c>
      <c r="Q117" s="57" t="s">
        <v>60</v>
      </c>
      <c r="R117" s="57" t="s">
        <v>6381</v>
      </c>
      <c r="S117" s="120">
        <f t="shared" si="2"/>
        <v>389</v>
      </c>
      <c r="T117" s="57" t="s">
        <v>936</v>
      </c>
      <c r="U117" s="57" t="s">
        <v>936</v>
      </c>
      <c r="V117" s="1" t="s">
        <v>6380</v>
      </c>
      <c r="W117" s="13" t="s">
        <v>967</v>
      </c>
      <c r="X117" s="13" t="s">
        <v>967</v>
      </c>
      <c r="Y117" s="13" t="s">
        <v>967</v>
      </c>
      <c r="Z117" s="13" t="s">
        <v>967</v>
      </c>
      <c r="AA117" s="13" t="s">
        <v>967</v>
      </c>
      <c r="AB117" s="13" t="s">
        <v>967</v>
      </c>
      <c r="AC117" s="13" t="s">
        <v>967</v>
      </c>
      <c r="AD117" s="13" t="s">
        <v>967</v>
      </c>
      <c r="AE117" s="13" t="s">
        <v>967</v>
      </c>
      <c r="AF117" s="13" t="s">
        <v>1812</v>
      </c>
      <c r="AG117" s="13" t="s">
        <v>967</v>
      </c>
      <c r="AH117" s="13" t="s">
        <v>1812</v>
      </c>
      <c r="AI117" s="13" t="s">
        <v>967</v>
      </c>
      <c r="AJ117" s="13" t="s">
        <v>967</v>
      </c>
      <c r="AK117" s="13" t="s">
        <v>967</v>
      </c>
      <c r="AL117" s="13" t="s">
        <v>2614</v>
      </c>
      <c r="AM117" s="13" t="s">
        <v>967</v>
      </c>
      <c r="AN117" s="13" t="s">
        <v>2614</v>
      </c>
      <c r="AO117" s="13" t="s">
        <v>967</v>
      </c>
      <c r="AP117" s="13" t="s">
        <v>1152</v>
      </c>
      <c r="AQ117" s="13" t="s">
        <v>967</v>
      </c>
      <c r="AR117" s="13" t="s">
        <v>1152</v>
      </c>
      <c r="AS117" s="13" t="s">
        <v>967</v>
      </c>
      <c r="AT117" s="13" t="s">
        <v>1152</v>
      </c>
      <c r="AU117" s="13" t="s">
        <v>967</v>
      </c>
      <c r="AV117" s="13" t="s">
        <v>1152</v>
      </c>
      <c r="AW117" s="13" t="s">
        <v>967</v>
      </c>
      <c r="AX117" s="13" t="s">
        <v>1152</v>
      </c>
      <c r="AY117" s="1" t="s">
        <v>967</v>
      </c>
      <c r="AZ117" s="13" t="s">
        <v>936</v>
      </c>
      <c r="BA117" s="1" t="s">
        <v>967</v>
      </c>
      <c r="BB117" s="13" t="s">
        <v>936</v>
      </c>
      <c r="BC117" s="1" t="s">
        <v>967</v>
      </c>
      <c r="BD117" s="13" t="s">
        <v>936</v>
      </c>
      <c r="BE117" s="1" t="s">
        <v>967</v>
      </c>
      <c r="BF117" s="29" t="s">
        <v>780</v>
      </c>
      <c r="BG117" s="85">
        <v>43122</v>
      </c>
      <c r="BH117" s="29" t="s">
        <v>4384</v>
      </c>
      <c r="BI117" s="89"/>
      <c r="BJ117" s="53"/>
      <c r="BK117" s="53"/>
      <c r="BL117" s="53"/>
      <c r="BM117" s="53"/>
      <c r="BN117" s="39" t="s">
        <v>955</v>
      </c>
      <c r="BO117" s="89"/>
      <c r="BP117" s="89"/>
      <c r="BR117" s="57"/>
      <c r="BS117" s="57"/>
      <c r="BT117" s="57"/>
      <c r="BU117" s="57"/>
    </row>
    <row r="118" spans="1:73" s="54" customFormat="1" ht="90" hidden="1" customHeight="1">
      <c r="A118" s="91" t="s">
        <v>1364</v>
      </c>
      <c r="B118" s="13" t="s">
        <v>14</v>
      </c>
      <c r="C118" s="77">
        <v>42661</v>
      </c>
      <c r="D118" s="77" t="s">
        <v>4285</v>
      </c>
      <c r="E118" s="91" t="s">
        <v>1083</v>
      </c>
      <c r="F118" s="57" t="s">
        <v>6382</v>
      </c>
      <c r="G118" s="1" t="s">
        <v>8561</v>
      </c>
      <c r="H118" s="1" t="s">
        <v>73</v>
      </c>
      <c r="I118" s="1" t="s">
        <v>73</v>
      </c>
      <c r="J118" s="13" t="s">
        <v>66</v>
      </c>
      <c r="K118" s="89">
        <v>1</v>
      </c>
      <c r="L118" s="360">
        <v>42795</v>
      </c>
      <c r="M118" s="360">
        <v>43100</v>
      </c>
      <c r="N118" s="34">
        <f t="shared" si="3"/>
        <v>44</v>
      </c>
      <c r="O118" s="121">
        <v>1</v>
      </c>
      <c r="P118" s="57" t="s">
        <v>71</v>
      </c>
      <c r="Q118" s="57" t="s">
        <v>60</v>
      </c>
      <c r="R118" s="57" t="s">
        <v>6383</v>
      </c>
      <c r="S118" s="120">
        <f t="shared" si="2"/>
        <v>195</v>
      </c>
      <c r="T118" s="57" t="s">
        <v>936</v>
      </c>
      <c r="U118" s="57" t="s">
        <v>936</v>
      </c>
      <c r="V118" s="1" t="s">
        <v>6384</v>
      </c>
      <c r="W118" s="13" t="s">
        <v>967</v>
      </c>
      <c r="X118" s="13" t="s">
        <v>967</v>
      </c>
      <c r="Y118" s="13" t="s">
        <v>967</v>
      </c>
      <c r="Z118" s="13" t="s">
        <v>967</v>
      </c>
      <c r="AA118" s="13" t="s">
        <v>967</v>
      </c>
      <c r="AB118" s="13" t="s">
        <v>967</v>
      </c>
      <c r="AC118" s="13" t="s">
        <v>967</v>
      </c>
      <c r="AD118" s="13" t="s">
        <v>967</v>
      </c>
      <c r="AE118" s="13" t="s">
        <v>967</v>
      </c>
      <c r="AF118" s="13" t="s">
        <v>1812</v>
      </c>
      <c r="AG118" s="13" t="s">
        <v>967</v>
      </c>
      <c r="AH118" s="13" t="s">
        <v>1812</v>
      </c>
      <c r="AI118" s="13" t="s">
        <v>967</v>
      </c>
      <c r="AJ118" s="13" t="s">
        <v>967</v>
      </c>
      <c r="AK118" s="13" t="s">
        <v>967</v>
      </c>
      <c r="AL118" s="13" t="s">
        <v>2614</v>
      </c>
      <c r="AM118" s="13" t="s">
        <v>967</v>
      </c>
      <c r="AN118" s="13" t="s">
        <v>2614</v>
      </c>
      <c r="AO118" s="13" t="s">
        <v>967</v>
      </c>
      <c r="AP118" s="13" t="s">
        <v>1152</v>
      </c>
      <c r="AQ118" s="13" t="s">
        <v>967</v>
      </c>
      <c r="AR118" s="13" t="s">
        <v>1152</v>
      </c>
      <c r="AS118" s="13" t="s">
        <v>967</v>
      </c>
      <c r="AT118" s="13" t="s">
        <v>1152</v>
      </c>
      <c r="AU118" s="13" t="s">
        <v>967</v>
      </c>
      <c r="AV118" s="13" t="s">
        <v>1152</v>
      </c>
      <c r="AW118" s="13" t="s">
        <v>967</v>
      </c>
      <c r="AX118" s="13" t="s">
        <v>1152</v>
      </c>
      <c r="AY118" s="1" t="s">
        <v>967</v>
      </c>
      <c r="AZ118" s="13" t="s">
        <v>936</v>
      </c>
      <c r="BA118" s="1" t="s">
        <v>967</v>
      </c>
      <c r="BB118" s="13" t="s">
        <v>936</v>
      </c>
      <c r="BC118" s="1" t="s">
        <v>967</v>
      </c>
      <c r="BD118" s="13" t="s">
        <v>936</v>
      </c>
      <c r="BE118" s="1" t="s">
        <v>967</v>
      </c>
      <c r="BF118" s="29" t="s">
        <v>780</v>
      </c>
      <c r="BG118" s="85">
        <v>43122</v>
      </c>
      <c r="BH118" s="29" t="s">
        <v>4384</v>
      </c>
      <c r="BI118" s="89"/>
      <c r="BJ118" s="53"/>
      <c r="BK118" s="53"/>
      <c r="BL118" s="53"/>
      <c r="BM118" s="53"/>
      <c r="BN118" s="39" t="s">
        <v>955</v>
      </c>
      <c r="BO118" s="89"/>
      <c r="BP118" s="89"/>
      <c r="BR118" s="57"/>
      <c r="BS118" s="57"/>
      <c r="BT118" s="57"/>
      <c r="BU118" s="57"/>
    </row>
    <row r="119" spans="1:73" s="54" customFormat="1" ht="90" hidden="1" customHeight="1">
      <c r="A119" s="91" t="s">
        <v>1365</v>
      </c>
      <c r="B119" s="13" t="s">
        <v>14</v>
      </c>
      <c r="C119" s="77">
        <v>42661</v>
      </c>
      <c r="D119" s="77" t="s">
        <v>4285</v>
      </c>
      <c r="E119" s="91" t="s">
        <v>1084</v>
      </c>
      <c r="F119" s="57" t="s">
        <v>8562</v>
      </c>
      <c r="G119" s="1" t="s">
        <v>61</v>
      </c>
      <c r="H119" s="1" t="s">
        <v>62</v>
      </c>
      <c r="I119" s="1" t="s">
        <v>63</v>
      </c>
      <c r="J119" s="13" t="s">
        <v>59</v>
      </c>
      <c r="K119" s="89">
        <v>1</v>
      </c>
      <c r="L119" s="360">
        <v>42795</v>
      </c>
      <c r="M119" s="360">
        <v>43100</v>
      </c>
      <c r="N119" s="34">
        <f t="shared" si="3"/>
        <v>44</v>
      </c>
      <c r="O119" s="121">
        <v>1</v>
      </c>
      <c r="P119" s="57" t="s">
        <v>1133</v>
      </c>
      <c r="Q119" s="57" t="s">
        <v>60</v>
      </c>
      <c r="R119" s="57" t="s">
        <v>6385</v>
      </c>
      <c r="S119" s="120">
        <f t="shared" si="2"/>
        <v>390</v>
      </c>
      <c r="T119" s="57" t="s">
        <v>936</v>
      </c>
      <c r="U119" s="57" t="s">
        <v>936</v>
      </c>
      <c r="V119" s="1" t="s">
        <v>6374</v>
      </c>
      <c r="W119" s="13" t="s">
        <v>967</v>
      </c>
      <c r="X119" s="13" t="s">
        <v>967</v>
      </c>
      <c r="Y119" s="13" t="s">
        <v>967</v>
      </c>
      <c r="Z119" s="13" t="s">
        <v>967</v>
      </c>
      <c r="AA119" s="13" t="s">
        <v>967</v>
      </c>
      <c r="AB119" s="13" t="s">
        <v>967</v>
      </c>
      <c r="AC119" s="13" t="s">
        <v>967</v>
      </c>
      <c r="AD119" s="13" t="s">
        <v>967</v>
      </c>
      <c r="AE119" s="13" t="s">
        <v>967</v>
      </c>
      <c r="AF119" s="13" t="s">
        <v>1812</v>
      </c>
      <c r="AG119" s="13" t="s">
        <v>967</v>
      </c>
      <c r="AH119" s="13" t="s">
        <v>1812</v>
      </c>
      <c r="AI119" s="13" t="s">
        <v>967</v>
      </c>
      <c r="AJ119" s="13" t="s">
        <v>967</v>
      </c>
      <c r="AK119" s="13" t="s">
        <v>967</v>
      </c>
      <c r="AL119" s="13" t="s">
        <v>2614</v>
      </c>
      <c r="AM119" s="13" t="s">
        <v>967</v>
      </c>
      <c r="AN119" s="13" t="s">
        <v>2614</v>
      </c>
      <c r="AO119" s="13" t="s">
        <v>967</v>
      </c>
      <c r="AP119" s="13" t="s">
        <v>1152</v>
      </c>
      <c r="AQ119" s="13" t="s">
        <v>967</v>
      </c>
      <c r="AR119" s="13" t="s">
        <v>1152</v>
      </c>
      <c r="AS119" s="13" t="s">
        <v>967</v>
      </c>
      <c r="AT119" s="13" t="s">
        <v>1152</v>
      </c>
      <c r="AU119" s="13" t="s">
        <v>967</v>
      </c>
      <c r="AV119" s="13" t="s">
        <v>1152</v>
      </c>
      <c r="AW119" s="13" t="s">
        <v>967</v>
      </c>
      <c r="AX119" s="13" t="s">
        <v>1152</v>
      </c>
      <c r="AY119" s="1" t="s">
        <v>967</v>
      </c>
      <c r="AZ119" s="13" t="s">
        <v>936</v>
      </c>
      <c r="BA119" s="1" t="s">
        <v>967</v>
      </c>
      <c r="BB119" s="13" t="s">
        <v>936</v>
      </c>
      <c r="BC119" s="1" t="s">
        <v>967</v>
      </c>
      <c r="BD119" s="13" t="s">
        <v>936</v>
      </c>
      <c r="BE119" s="1" t="s">
        <v>967</v>
      </c>
      <c r="BF119" s="29" t="s">
        <v>780</v>
      </c>
      <c r="BG119" s="85">
        <v>43122</v>
      </c>
      <c r="BH119" s="29" t="s">
        <v>4384</v>
      </c>
      <c r="BI119" s="89"/>
      <c r="BJ119" s="53"/>
      <c r="BK119" s="53"/>
      <c r="BL119" s="53"/>
      <c r="BM119" s="53"/>
      <c r="BN119" s="39" t="s">
        <v>955</v>
      </c>
      <c r="BO119" s="89"/>
      <c r="BP119" s="89"/>
      <c r="BR119" s="57"/>
      <c r="BS119" s="57"/>
      <c r="BT119" s="57"/>
      <c r="BU119" s="57"/>
    </row>
    <row r="120" spans="1:73" s="54" customFormat="1" ht="90" hidden="1" customHeight="1">
      <c r="A120" s="91" t="s">
        <v>1366</v>
      </c>
      <c r="B120" s="13" t="s">
        <v>14</v>
      </c>
      <c r="C120" s="77">
        <v>42661</v>
      </c>
      <c r="D120" s="77" t="s">
        <v>4285</v>
      </c>
      <c r="E120" s="91" t="s">
        <v>1085</v>
      </c>
      <c r="F120" s="57" t="s">
        <v>8563</v>
      </c>
      <c r="G120" s="1" t="s">
        <v>61</v>
      </c>
      <c r="H120" s="1" t="s">
        <v>62</v>
      </c>
      <c r="I120" s="1" t="s">
        <v>63</v>
      </c>
      <c r="J120" s="13" t="s">
        <v>59</v>
      </c>
      <c r="K120" s="89">
        <v>1</v>
      </c>
      <c r="L120" s="360">
        <v>42795</v>
      </c>
      <c r="M120" s="360">
        <v>43100</v>
      </c>
      <c r="N120" s="34">
        <f t="shared" si="3"/>
        <v>44</v>
      </c>
      <c r="O120" s="121">
        <v>1</v>
      </c>
      <c r="P120" s="57" t="s">
        <v>1133</v>
      </c>
      <c r="Q120" s="57" t="s">
        <v>60</v>
      </c>
      <c r="R120" s="57" t="s">
        <v>6378</v>
      </c>
      <c r="S120" s="120">
        <f t="shared" si="2"/>
        <v>162</v>
      </c>
      <c r="T120" s="57" t="s">
        <v>936</v>
      </c>
      <c r="U120" s="57" t="s">
        <v>936</v>
      </c>
      <c r="V120" s="1" t="s">
        <v>6386</v>
      </c>
      <c r="W120" s="13" t="s">
        <v>967</v>
      </c>
      <c r="X120" s="13" t="s">
        <v>967</v>
      </c>
      <c r="Y120" s="13" t="s">
        <v>967</v>
      </c>
      <c r="Z120" s="13" t="s">
        <v>967</v>
      </c>
      <c r="AA120" s="13" t="s">
        <v>967</v>
      </c>
      <c r="AB120" s="13" t="s">
        <v>967</v>
      </c>
      <c r="AC120" s="13" t="s">
        <v>967</v>
      </c>
      <c r="AD120" s="13" t="s">
        <v>967</v>
      </c>
      <c r="AE120" s="13" t="s">
        <v>967</v>
      </c>
      <c r="AF120" s="13" t="s">
        <v>1812</v>
      </c>
      <c r="AG120" s="13" t="s">
        <v>967</v>
      </c>
      <c r="AH120" s="13" t="s">
        <v>1812</v>
      </c>
      <c r="AI120" s="13" t="s">
        <v>967</v>
      </c>
      <c r="AJ120" s="13" t="s">
        <v>967</v>
      </c>
      <c r="AK120" s="13" t="s">
        <v>967</v>
      </c>
      <c r="AL120" s="13" t="s">
        <v>2614</v>
      </c>
      <c r="AM120" s="13" t="s">
        <v>967</v>
      </c>
      <c r="AN120" s="13" t="s">
        <v>2614</v>
      </c>
      <c r="AO120" s="13" t="s">
        <v>967</v>
      </c>
      <c r="AP120" s="13" t="s">
        <v>1152</v>
      </c>
      <c r="AQ120" s="13" t="s">
        <v>967</v>
      </c>
      <c r="AR120" s="13" t="s">
        <v>1152</v>
      </c>
      <c r="AS120" s="13" t="s">
        <v>967</v>
      </c>
      <c r="AT120" s="13" t="s">
        <v>1152</v>
      </c>
      <c r="AU120" s="13" t="s">
        <v>967</v>
      </c>
      <c r="AV120" s="13" t="s">
        <v>1152</v>
      </c>
      <c r="AW120" s="13" t="s">
        <v>967</v>
      </c>
      <c r="AX120" s="13" t="s">
        <v>1152</v>
      </c>
      <c r="AY120" s="1" t="s">
        <v>967</v>
      </c>
      <c r="AZ120" s="13" t="s">
        <v>936</v>
      </c>
      <c r="BA120" s="1" t="s">
        <v>967</v>
      </c>
      <c r="BB120" s="13" t="s">
        <v>936</v>
      </c>
      <c r="BC120" s="1" t="s">
        <v>967</v>
      </c>
      <c r="BD120" s="13" t="s">
        <v>936</v>
      </c>
      <c r="BE120" s="1" t="s">
        <v>967</v>
      </c>
      <c r="BF120" s="29" t="s">
        <v>780</v>
      </c>
      <c r="BG120" s="85">
        <v>43122</v>
      </c>
      <c r="BH120" s="29" t="s">
        <v>4384</v>
      </c>
      <c r="BI120" s="89"/>
      <c r="BJ120" s="53"/>
      <c r="BK120" s="53"/>
      <c r="BL120" s="53"/>
      <c r="BM120" s="53"/>
      <c r="BN120" s="39" t="s">
        <v>955</v>
      </c>
      <c r="BO120" s="89"/>
      <c r="BP120" s="89"/>
      <c r="BR120" s="57"/>
      <c r="BS120" s="57"/>
      <c r="BT120" s="57"/>
      <c r="BU120" s="57"/>
    </row>
    <row r="121" spans="1:73" s="54" customFormat="1" ht="90" hidden="1" customHeight="1">
      <c r="A121" s="91" t="s">
        <v>1367</v>
      </c>
      <c r="B121" s="13" t="s">
        <v>14</v>
      </c>
      <c r="C121" s="77">
        <v>42661</v>
      </c>
      <c r="D121" s="77" t="s">
        <v>4285</v>
      </c>
      <c r="E121" s="91" t="s">
        <v>1086</v>
      </c>
      <c r="F121" s="57" t="s">
        <v>8564</v>
      </c>
      <c r="G121" s="1" t="s">
        <v>61</v>
      </c>
      <c r="H121" s="1" t="s">
        <v>62</v>
      </c>
      <c r="I121" s="1" t="s">
        <v>63</v>
      </c>
      <c r="J121" s="13" t="s">
        <v>59</v>
      </c>
      <c r="K121" s="89">
        <v>1</v>
      </c>
      <c r="L121" s="360">
        <v>42795</v>
      </c>
      <c r="M121" s="360">
        <v>43100</v>
      </c>
      <c r="N121" s="34">
        <f t="shared" si="3"/>
        <v>44</v>
      </c>
      <c r="O121" s="121">
        <v>1</v>
      </c>
      <c r="P121" s="57" t="s">
        <v>1133</v>
      </c>
      <c r="Q121" s="57" t="s">
        <v>60</v>
      </c>
      <c r="R121" s="57" t="s">
        <v>6385</v>
      </c>
      <c r="S121" s="120">
        <f t="shared" si="2"/>
        <v>390</v>
      </c>
      <c r="T121" s="57" t="s">
        <v>936</v>
      </c>
      <c r="U121" s="57" t="s">
        <v>936</v>
      </c>
      <c r="V121" s="1" t="s">
        <v>6387</v>
      </c>
      <c r="W121" s="13" t="s">
        <v>967</v>
      </c>
      <c r="X121" s="13" t="s">
        <v>967</v>
      </c>
      <c r="Y121" s="13" t="s">
        <v>967</v>
      </c>
      <c r="Z121" s="13" t="s">
        <v>967</v>
      </c>
      <c r="AA121" s="13" t="s">
        <v>967</v>
      </c>
      <c r="AB121" s="13" t="s">
        <v>967</v>
      </c>
      <c r="AC121" s="13" t="s">
        <v>967</v>
      </c>
      <c r="AD121" s="13" t="s">
        <v>967</v>
      </c>
      <c r="AE121" s="13" t="s">
        <v>967</v>
      </c>
      <c r="AF121" s="13" t="s">
        <v>1812</v>
      </c>
      <c r="AG121" s="13" t="s">
        <v>967</v>
      </c>
      <c r="AH121" s="13" t="s">
        <v>1812</v>
      </c>
      <c r="AI121" s="13" t="s">
        <v>967</v>
      </c>
      <c r="AJ121" s="13" t="s">
        <v>967</v>
      </c>
      <c r="AK121" s="13" t="s">
        <v>967</v>
      </c>
      <c r="AL121" s="13" t="s">
        <v>2614</v>
      </c>
      <c r="AM121" s="13" t="s">
        <v>967</v>
      </c>
      <c r="AN121" s="13" t="s">
        <v>2614</v>
      </c>
      <c r="AO121" s="13" t="s">
        <v>967</v>
      </c>
      <c r="AP121" s="13" t="s">
        <v>1152</v>
      </c>
      <c r="AQ121" s="13" t="s">
        <v>967</v>
      </c>
      <c r="AR121" s="13" t="s">
        <v>1152</v>
      </c>
      <c r="AS121" s="13" t="s">
        <v>967</v>
      </c>
      <c r="AT121" s="13" t="s">
        <v>1152</v>
      </c>
      <c r="AU121" s="13" t="s">
        <v>967</v>
      </c>
      <c r="AV121" s="13" t="s">
        <v>1152</v>
      </c>
      <c r="AW121" s="13" t="s">
        <v>967</v>
      </c>
      <c r="AX121" s="13" t="s">
        <v>1152</v>
      </c>
      <c r="AY121" s="1" t="s">
        <v>967</v>
      </c>
      <c r="AZ121" s="13" t="s">
        <v>936</v>
      </c>
      <c r="BA121" s="1" t="s">
        <v>967</v>
      </c>
      <c r="BB121" s="13" t="s">
        <v>936</v>
      </c>
      <c r="BC121" s="1" t="s">
        <v>967</v>
      </c>
      <c r="BD121" s="13" t="s">
        <v>936</v>
      </c>
      <c r="BE121" s="1" t="s">
        <v>967</v>
      </c>
      <c r="BF121" s="29" t="s">
        <v>780</v>
      </c>
      <c r="BG121" s="85">
        <v>43122</v>
      </c>
      <c r="BH121" s="29" t="s">
        <v>4384</v>
      </c>
      <c r="BI121" s="89"/>
      <c r="BJ121" s="53"/>
      <c r="BK121" s="53"/>
      <c r="BL121" s="53"/>
      <c r="BM121" s="53"/>
      <c r="BN121" s="39" t="s">
        <v>955</v>
      </c>
      <c r="BO121" s="89"/>
      <c r="BP121" s="89"/>
      <c r="BR121" s="57"/>
      <c r="BS121" s="57"/>
      <c r="BT121" s="57"/>
      <c r="BU121" s="57"/>
    </row>
    <row r="122" spans="1:73" s="54" customFormat="1" ht="90" hidden="1" customHeight="1">
      <c r="A122" s="91" t="s">
        <v>1368</v>
      </c>
      <c r="B122" s="13" t="s">
        <v>14</v>
      </c>
      <c r="C122" s="77">
        <v>42661</v>
      </c>
      <c r="D122" s="77" t="s">
        <v>4285</v>
      </c>
      <c r="E122" s="91" t="s">
        <v>1071</v>
      </c>
      <c r="F122" s="57" t="s">
        <v>6388</v>
      </c>
      <c r="G122" s="1" t="s">
        <v>41</v>
      </c>
      <c r="H122" s="1" t="s">
        <v>42</v>
      </c>
      <c r="I122" s="1" t="s">
        <v>43</v>
      </c>
      <c r="J122" s="13" t="s">
        <v>28</v>
      </c>
      <c r="K122" s="89">
        <v>1</v>
      </c>
      <c r="L122" s="360">
        <v>42826</v>
      </c>
      <c r="M122" s="360">
        <v>43190</v>
      </c>
      <c r="N122" s="34">
        <f t="shared" si="3"/>
        <v>52</v>
      </c>
      <c r="O122" s="121">
        <v>1</v>
      </c>
      <c r="P122" s="57" t="s">
        <v>44</v>
      </c>
      <c r="Q122" s="57" t="s">
        <v>45</v>
      </c>
      <c r="R122" s="57" t="s">
        <v>6389</v>
      </c>
      <c r="S122" s="120">
        <f t="shared" si="2"/>
        <v>248</v>
      </c>
      <c r="T122" s="57" t="s">
        <v>936</v>
      </c>
      <c r="U122" s="57" t="s">
        <v>936</v>
      </c>
      <c r="V122" s="1" t="s">
        <v>6390</v>
      </c>
      <c r="W122" s="13" t="s">
        <v>967</v>
      </c>
      <c r="X122" s="13" t="s">
        <v>967</v>
      </c>
      <c r="Y122" s="13" t="s">
        <v>967</v>
      </c>
      <c r="Z122" s="13" t="s">
        <v>967</v>
      </c>
      <c r="AA122" s="13" t="s">
        <v>967</v>
      </c>
      <c r="AB122" s="13" t="s">
        <v>967</v>
      </c>
      <c r="AC122" s="13" t="s">
        <v>967</v>
      </c>
      <c r="AD122" s="13" t="s">
        <v>967</v>
      </c>
      <c r="AE122" s="13" t="s">
        <v>967</v>
      </c>
      <c r="AF122" s="13" t="s">
        <v>1812</v>
      </c>
      <c r="AG122" s="13" t="s">
        <v>967</v>
      </c>
      <c r="AH122" s="13" t="s">
        <v>1812</v>
      </c>
      <c r="AI122" s="13" t="s">
        <v>967</v>
      </c>
      <c r="AJ122" s="13" t="s">
        <v>967</v>
      </c>
      <c r="AK122" s="13" t="s">
        <v>967</v>
      </c>
      <c r="AL122" s="13" t="s">
        <v>2614</v>
      </c>
      <c r="AM122" s="13" t="s">
        <v>967</v>
      </c>
      <c r="AN122" s="13" t="s">
        <v>2614</v>
      </c>
      <c r="AO122" s="13" t="s">
        <v>967</v>
      </c>
      <c r="AP122" s="13" t="s">
        <v>1152</v>
      </c>
      <c r="AQ122" s="13" t="s">
        <v>967</v>
      </c>
      <c r="AR122" s="13" t="s">
        <v>1152</v>
      </c>
      <c r="AS122" s="13" t="s">
        <v>967</v>
      </c>
      <c r="AT122" s="13" t="s">
        <v>1152</v>
      </c>
      <c r="AU122" s="13" t="s">
        <v>967</v>
      </c>
      <c r="AV122" s="13" t="s">
        <v>1152</v>
      </c>
      <c r="AW122" s="13" t="s">
        <v>967</v>
      </c>
      <c r="AX122" s="13" t="s">
        <v>1152</v>
      </c>
      <c r="AY122" s="1" t="s">
        <v>967</v>
      </c>
      <c r="AZ122" s="13" t="s">
        <v>936</v>
      </c>
      <c r="BA122" s="1" t="s">
        <v>967</v>
      </c>
      <c r="BB122" s="13" t="s">
        <v>936</v>
      </c>
      <c r="BC122" s="1" t="s">
        <v>967</v>
      </c>
      <c r="BD122" s="13" t="s">
        <v>936</v>
      </c>
      <c r="BE122" s="1" t="s">
        <v>967</v>
      </c>
      <c r="BF122" s="29" t="s">
        <v>780</v>
      </c>
      <c r="BG122" s="85">
        <v>43122</v>
      </c>
      <c r="BH122" s="29" t="s">
        <v>4384</v>
      </c>
      <c r="BI122" s="89"/>
      <c r="BJ122" s="53"/>
      <c r="BK122" s="53"/>
      <c r="BL122" s="53"/>
      <c r="BM122" s="53"/>
      <c r="BN122" s="39" t="s">
        <v>955</v>
      </c>
      <c r="BO122" s="89"/>
      <c r="BP122" s="89"/>
      <c r="BR122" s="57"/>
      <c r="BS122" s="57"/>
      <c r="BT122" s="57"/>
      <c r="BU122" s="57"/>
    </row>
    <row r="123" spans="1:73" s="54" customFormat="1" ht="90" hidden="1" customHeight="1">
      <c r="A123" s="91" t="s">
        <v>1369</v>
      </c>
      <c r="B123" s="13" t="s">
        <v>14</v>
      </c>
      <c r="C123" s="77">
        <v>42661</v>
      </c>
      <c r="D123" s="77" t="s">
        <v>4285</v>
      </c>
      <c r="E123" s="91" t="s">
        <v>1087</v>
      </c>
      <c r="F123" s="57" t="s">
        <v>6391</v>
      </c>
      <c r="G123" s="1" t="s">
        <v>204</v>
      </c>
      <c r="H123" s="1" t="s">
        <v>205</v>
      </c>
      <c r="I123" s="1" t="s">
        <v>206</v>
      </c>
      <c r="J123" s="13" t="s">
        <v>207</v>
      </c>
      <c r="K123" s="89">
        <v>1</v>
      </c>
      <c r="L123" s="360">
        <v>42795</v>
      </c>
      <c r="M123" s="360">
        <v>43424</v>
      </c>
      <c r="N123" s="34">
        <f t="shared" si="3"/>
        <v>38</v>
      </c>
      <c r="O123" s="121">
        <v>1</v>
      </c>
      <c r="P123" s="57" t="s">
        <v>44</v>
      </c>
      <c r="Q123" s="57" t="s">
        <v>45</v>
      </c>
      <c r="R123" s="1" t="s">
        <v>1013</v>
      </c>
      <c r="S123" s="120">
        <f t="shared" si="2"/>
        <v>383</v>
      </c>
      <c r="T123" s="57" t="s">
        <v>936</v>
      </c>
      <c r="U123" s="57" t="s">
        <v>936</v>
      </c>
      <c r="V123" s="57" t="s">
        <v>6255</v>
      </c>
      <c r="W123" s="57" t="s">
        <v>1003</v>
      </c>
      <c r="X123" s="57" t="s">
        <v>1008</v>
      </c>
      <c r="Y123" s="57" t="s">
        <v>208</v>
      </c>
      <c r="Z123" s="13" t="s">
        <v>1013</v>
      </c>
      <c r="AA123" s="57" t="s">
        <v>1014</v>
      </c>
      <c r="AB123" s="57" t="s">
        <v>1014</v>
      </c>
      <c r="AC123" s="57" t="s">
        <v>1014</v>
      </c>
      <c r="AD123" s="57" t="s">
        <v>1014</v>
      </c>
      <c r="AE123" s="57" t="s">
        <v>1014</v>
      </c>
      <c r="AF123" s="57" t="s">
        <v>8565</v>
      </c>
      <c r="AG123" s="57" t="s">
        <v>1014</v>
      </c>
      <c r="AH123" s="57" t="s">
        <v>8565</v>
      </c>
      <c r="AI123" s="57" t="s">
        <v>1014</v>
      </c>
      <c r="AJ123" s="57" t="s">
        <v>1014</v>
      </c>
      <c r="AK123" s="57" t="s">
        <v>1014</v>
      </c>
      <c r="AL123" s="57" t="s">
        <v>2614</v>
      </c>
      <c r="AM123" s="57" t="s">
        <v>1014</v>
      </c>
      <c r="AN123" s="57" t="s">
        <v>2614</v>
      </c>
      <c r="AO123" s="57" t="s">
        <v>1014</v>
      </c>
      <c r="AP123" s="57" t="s">
        <v>1152</v>
      </c>
      <c r="AQ123" s="57" t="s">
        <v>1014</v>
      </c>
      <c r="AR123" s="57" t="s">
        <v>1152</v>
      </c>
      <c r="AS123" s="57" t="s">
        <v>1014</v>
      </c>
      <c r="AT123" s="57" t="s">
        <v>1152</v>
      </c>
      <c r="AU123" s="57" t="s">
        <v>1014</v>
      </c>
      <c r="AV123" s="57" t="s">
        <v>1152</v>
      </c>
      <c r="AW123" s="57" t="s">
        <v>1014</v>
      </c>
      <c r="AX123" s="57" t="s">
        <v>1152</v>
      </c>
      <c r="AY123" s="57" t="s">
        <v>1014</v>
      </c>
      <c r="AZ123" s="57" t="s">
        <v>936</v>
      </c>
      <c r="BA123" s="57" t="s">
        <v>1014</v>
      </c>
      <c r="BB123" s="57" t="s">
        <v>936</v>
      </c>
      <c r="BC123" s="57" t="s">
        <v>1014</v>
      </c>
      <c r="BD123" s="57" t="s">
        <v>936</v>
      </c>
      <c r="BE123" s="57" t="s">
        <v>1014</v>
      </c>
      <c r="BF123" s="29" t="s">
        <v>780</v>
      </c>
      <c r="BG123" s="85">
        <v>43482</v>
      </c>
      <c r="BH123" s="29" t="s">
        <v>4384</v>
      </c>
      <c r="BI123" s="89"/>
      <c r="BJ123" s="53"/>
      <c r="BK123" s="53"/>
      <c r="BL123" s="53"/>
      <c r="BM123" s="53"/>
      <c r="BN123" s="39" t="s">
        <v>955</v>
      </c>
      <c r="BO123" s="89"/>
      <c r="BP123" s="89"/>
      <c r="BR123" s="57"/>
      <c r="BS123" s="57"/>
      <c r="BT123" s="57"/>
      <c r="BU123" s="57"/>
    </row>
    <row r="124" spans="1:73" s="54" customFormat="1" ht="90" hidden="1" customHeight="1">
      <c r="A124" s="91" t="s">
        <v>1370</v>
      </c>
      <c r="B124" s="13" t="s">
        <v>14</v>
      </c>
      <c r="C124" s="77">
        <v>42661</v>
      </c>
      <c r="D124" s="77" t="s">
        <v>4285</v>
      </c>
      <c r="E124" s="91" t="s">
        <v>1088</v>
      </c>
      <c r="F124" s="57" t="s">
        <v>8566</v>
      </c>
      <c r="G124" s="1" t="s">
        <v>74</v>
      </c>
      <c r="H124" s="1" t="s">
        <v>75</v>
      </c>
      <c r="I124" s="1" t="s">
        <v>75</v>
      </c>
      <c r="J124" s="13" t="s">
        <v>59</v>
      </c>
      <c r="K124" s="89">
        <v>1</v>
      </c>
      <c r="L124" s="360">
        <v>42795</v>
      </c>
      <c r="M124" s="360">
        <v>42978</v>
      </c>
      <c r="N124" s="34">
        <f t="shared" si="3"/>
        <v>27</v>
      </c>
      <c r="O124" s="121">
        <v>1</v>
      </c>
      <c r="P124" s="57" t="s">
        <v>76</v>
      </c>
      <c r="Q124" s="57" t="s">
        <v>77</v>
      </c>
      <c r="R124" s="57" t="s">
        <v>6392</v>
      </c>
      <c r="S124" s="120">
        <f t="shared" si="2"/>
        <v>204</v>
      </c>
      <c r="T124" s="57" t="s">
        <v>936</v>
      </c>
      <c r="U124" s="57" t="s">
        <v>936</v>
      </c>
      <c r="V124" s="1" t="s">
        <v>6393</v>
      </c>
      <c r="W124" s="13" t="s">
        <v>967</v>
      </c>
      <c r="X124" s="13" t="s">
        <v>967</v>
      </c>
      <c r="Y124" s="13" t="s">
        <v>967</v>
      </c>
      <c r="Z124" s="13" t="s">
        <v>967</v>
      </c>
      <c r="AA124" s="13" t="s">
        <v>967</v>
      </c>
      <c r="AB124" s="13" t="s">
        <v>967</v>
      </c>
      <c r="AC124" s="13" t="s">
        <v>967</v>
      </c>
      <c r="AD124" s="13" t="s">
        <v>967</v>
      </c>
      <c r="AE124" s="13" t="s">
        <v>967</v>
      </c>
      <c r="AF124" s="13" t="s">
        <v>1812</v>
      </c>
      <c r="AG124" s="13" t="s">
        <v>967</v>
      </c>
      <c r="AH124" s="13" t="s">
        <v>1812</v>
      </c>
      <c r="AI124" s="13" t="s">
        <v>967</v>
      </c>
      <c r="AJ124" s="13" t="s">
        <v>967</v>
      </c>
      <c r="AK124" s="13" t="s">
        <v>967</v>
      </c>
      <c r="AL124" s="13" t="s">
        <v>2614</v>
      </c>
      <c r="AM124" s="13" t="s">
        <v>967</v>
      </c>
      <c r="AN124" s="13" t="s">
        <v>2614</v>
      </c>
      <c r="AO124" s="13" t="s">
        <v>967</v>
      </c>
      <c r="AP124" s="13" t="s">
        <v>1152</v>
      </c>
      <c r="AQ124" s="13" t="s">
        <v>967</v>
      </c>
      <c r="AR124" s="13" t="s">
        <v>1152</v>
      </c>
      <c r="AS124" s="13" t="s">
        <v>967</v>
      </c>
      <c r="AT124" s="13" t="s">
        <v>1152</v>
      </c>
      <c r="AU124" s="13" t="s">
        <v>967</v>
      </c>
      <c r="AV124" s="13" t="s">
        <v>1152</v>
      </c>
      <c r="AW124" s="13" t="s">
        <v>967</v>
      </c>
      <c r="AX124" s="13" t="s">
        <v>1152</v>
      </c>
      <c r="AY124" s="1" t="s">
        <v>967</v>
      </c>
      <c r="AZ124" s="13" t="s">
        <v>936</v>
      </c>
      <c r="BA124" s="1" t="s">
        <v>967</v>
      </c>
      <c r="BB124" s="13" t="s">
        <v>936</v>
      </c>
      <c r="BC124" s="1" t="s">
        <v>967</v>
      </c>
      <c r="BD124" s="13" t="s">
        <v>936</v>
      </c>
      <c r="BE124" s="1" t="s">
        <v>967</v>
      </c>
      <c r="BF124" s="29" t="s">
        <v>780</v>
      </c>
      <c r="BG124" s="85">
        <v>43122</v>
      </c>
      <c r="BH124" s="29" t="s">
        <v>4384</v>
      </c>
      <c r="BI124" s="89"/>
      <c r="BJ124" s="53"/>
      <c r="BK124" s="53"/>
      <c r="BL124" s="53"/>
      <c r="BM124" s="53"/>
      <c r="BN124" s="39" t="s">
        <v>955</v>
      </c>
      <c r="BO124" s="89"/>
      <c r="BP124" s="89"/>
      <c r="BR124" s="57"/>
      <c r="BS124" s="57"/>
      <c r="BT124" s="57"/>
      <c r="BU124" s="57"/>
    </row>
    <row r="125" spans="1:73" s="54" customFormat="1" ht="90" hidden="1" customHeight="1">
      <c r="A125" s="91" t="s">
        <v>1371</v>
      </c>
      <c r="B125" s="13" t="s">
        <v>14</v>
      </c>
      <c r="C125" s="77">
        <v>42661</v>
      </c>
      <c r="D125" s="77" t="s">
        <v>4285</v>
      </c>
      <c r="E125" s="91" t="s">
        <v>1089</v>
      </c>
      <c r="F125" s="57" t="s">
        <v>8567</v>
      </c>
      <c r="G125" s="1" t="s">
        <v>8568</v>
      </c>
      <c r="H125" s="81" t="s">
        <v>8569</v>
      </c>
      <c r="I125" s="1" t="s">
        <v>8570</v>
      </c>
      <c r="J125" s="13" t="s">
        <v>78</v>
      </c>
      <c r="K125" s="89">
        <v>1</v>
      </c>
      <c r="L125" s="360">
        <v>43009</v>
      </c>
      <c r="M125" s="360">
        <v>43281</v>
      </c>
      <c r="N125" s="34">
        <f t="shared" si="3"/>
        <v>39</v>
      </c>
      <c r="O125" s="121">
        <v>1</v>
      </c>
      <c r="P125" s="57" t="s">
        <v>24</v>
      </c>
      <c r="Q125" s="57"/>
      <c r="R125" s="1" t="s">
        <v>1173</v>
      </c>
      <c r="S125" s="120">
        <f t="shared" si="2"/>
        <v>322</v>
      </c>
      <c r="T125" s="57" t="s">
        <v>936</v>
      </c>
      <c r="U125" s="57" t="s">
        <v>936</v>
      </c>
      <c r="V125" s="57" t="s">
        <v>6255</v>
      </c>
      <c r="W125" s="57" t="s">
        <v>8571</v>
      </c>
      <c r="X125" s="1" t="s">
        <v>79</v>
      </c>
      <c r="Y125" s="13" t="s">
        <v>970</v>
      </c>
      <c r="Z125" s="13" t="s">
        <v>970</v>
      </c>
      <c r="AA125" s="13" t="s">
        <v>970</v>
      </c>
      <c r="AB125" s="13" t="s">
        <v>970</v>
      </c>
      <c r="AC125" s="13" t="s">
        <v>970</v>
      </c>
      <c r="AD125" s="13" t="s">
        <v>970</v>
      </c>
      <c r="AE125" s="13" t="s">
        <v>970</v>
      </c>
      <c r="AF125" s="13" t="s">
        <v>1808</v>
      </c>
      <c r="AG125" s="13" t="s">
        <v>970</v>
      </c>
      <c r="AH125" s="13" t="s">
        <v>1808</v>
      </c>
      <c r="AI125" s="13" t="s">
        <v>970</v>
      </c>
      <c r="AJ125" s="13" t="s">
        <v>970</v>
      </c>
      <c r="AK125" s="13" t="s">
        <v>970</v>
      </c>
      <c r="AL125" s="13" t="s">
        <v>2614</v>
      </c>
      <c r="AM125" s="13" t="s">
        <v>970</v>
      </c>
      <c r="AN125" s="13" t="s">
        <v>2614</v>
      </c>
      <c r="AO125" s="13" t="s">
        <v>970</v>
      </c>
      <c r="AP125" s="13" t="s">
        <v>1152</v>
      </c>
      <c r="AQ125" s="13" t="s">
        <v>970</v>
      </c>
      <c r="AR125" s="13" t="s">
        <v>1152</v>
      </c>
      <c r="AS125" s="13" t="s">
        <v>970</v>
      </c>
      <c r="AT125" s="13" t="s">
        <v>1152</v>
      </c>
      <c r="AU125" s="13" t="s">
        <v>970</v>
      </c>
      <c r="AV125" s="13" t="s">
        <v>1152</v>
      </c>
      <c r="AW125" s="13" t="s">
        <v>970</v>
      </c>
      <c r="AX125" s="13" t="s">
        <v>1152</v>
      </c>
      <c r="AY125" s="1" t="s">
        <v>970</v>
      </c>
      <c r="AZ125" s="13" t="s">
        <v>936</v>
      </c>
      <c r="BA125" s="1" t="s">
        <v>970</v>
      </c>
      <c r="BB125" s="13" t="s">
        <v>936</v>
      </c>
      <c r="BC125" s="1" t="s">
        <v>970</v>
      </c>
      <c r="BD125" s="13" t="s">
        <v>936</v>
      </c>
      <c r="BE125" s="1" t="s">
        <v>970</v>
      </c>
      <c r="BF125" s="29" t="s">
        <v>780</v>
      </c>
      <c r="BG125" s="85">
        <v>43307</v>
      </c>
      <c r="BH125" s="29" t="s">
        <v>4384</v>
      </c>
      <c r="BI125" s="89"/>
      <c r="BJ125" s="53"/>
      <c r="BK125" s="53"/>
      <c r="BL125" s="53"/>
      <c r="BM125" s="53"/>
      <c r="BN125" s="39" t="s">
        <v>955</v>
      </c>
      <c r="BO125" s="89"/>
      <c r="BP125" s="89"/>
      <c r="BR125" s="57"/>
      <c r="BS125" s="57"/>
      <c r="BT125" s="57"/>
      <c r="BU125" s="57"/>
    </row>
    <row r="126" spans="1:73" s="54" customFormat="1" ht="90" hidden="1" customHeight="1">
      <c r="A126" s="91" t="s">
        <v>1372</v>
      </c>
      <c r="B126" s="13" t="s">
        <v>14</v>
      </c>
      <c r="C126" s="77">
        <v>42661</v>
      </c>
      <c r="D126" s="77" t="s">
        <v>4285</v>
      </c>
      <c r="E126" s="91" t="s">
        <v>1090</v>
      </c>
      <c r="F126" s="57" t="s">
        <v>6394</v>
      </c>
      <c r="G126" s="1" t="s">
        <v>80</v>
      </c>
      <c r="H126" s="81" t="s">
        <v>81</v>
      </c>
      <c r="I126" s="1" t="s">
        <v>82</v>
      </c>
      <c r="J126" s="13" t="s">
        <v>83</v>
      </c>
      <c r="K126" s="89">
        <v>1</v>
      </c>
      <c r="L126" s="360">
        <v>42979</v>
      </c>
      <c r="M126" s="360">
        <v>43190</v>
      </c>
      <c r="N126" s="34">
        <f t="shared" si="3"/>
        <v>31</v>
      </c>
      <c r="O126" s="121">
        <v>1</v>
      </c>
      <c r="P126" s="57" t="s">
        <v>44</v>
      </c>
      <c r="Q126" s="57" t="s">
        <v>84</v>
      </c>
      <c r="R126" s="57" t="s">
        <v>6395</v>
      </c>
      <c r="S126" s="120">
        <f t="shared" si="2"/>
        <v>174</v>
      </c>
      <c r="T126" s="57" t="s">
        <v>936</v>
      </c>
      <c r="U126" s="57" t="s">
        <v>936</v>
      </c>
      <c r="V126" s="1" t="s">
        <v>8572</v>
      </c>
      <c r="W126" s="13" t="s">
        <v>967</v>
      </c>
      <c r="X126" s="13" t="s">
        <v>967</v>
      </c>
      <c r="Y126" s="13" t="s">
        <v>967</v>
      </c>
      <c r="Z126" s="13" t="s">
        <v>967</v>
      </c>
      <c r="AA126" s="13" t="s">
        <v>967</v>
      </c>
      <c r="AB126" s="13" t="s">
        <v>967</v>
      </c>
      <c r="AC126" s="13" t="s">
        <v>967</v>
      </c>
      <c r="AD126" s="13" t="s">
        <v>967</v>
      </c>
      <c r="AE126" s="13" t="s">
        <v>967</v>
      </c>
      <c r="AF126" s="13" t="s">
        <v>1812</v>
      </c>
      <c r="AG126" s="13" t="s">
        <v>967</v>
      </c>
      <c r="AH126" s="13" t="s">
        <v>1812</v>
      </c>
      <c r="AI126" s="13" t="s">
        <v>967</v>
      </c>
      <c r="AJ126" s="13" t="s">
        <v>967</v>
      </c>
      <c r="AK126" s="13" t="s">
        <v>967</v>
      </c>
      <c r="AL126" s="13" t="s">
        <v>2614</v>
      </c>
      <c r="AM126" s="13" t="s">
        <v>967</v>
      </c>
      <c r="AN126" s="13" t="s">
        <v>2614</v>
      </c>
      <c r="AO126" s="13" t="s">
        <v>967</v>
      </c>
      <c r="AP126" s="13" t="s">
        <v>1152</v>
      </c>
      <c r="AQ126" s="13" t="s">
        <v>967</v>
      </c>
      <c r="AR126" s="13" t="s">
        <v>1152</v>
      </c>
      <c r="AS126" s="13" t="s">
        <v>967</v>
      </c>
      <c r="AT126" s="13" t="s">
        <v>1152</v>
      </c>
      <c r="AU126" s="13" t="s">
        <v>967</v>
      </c>
      <c r="AV126" s="13" t="s">
        <v>1152</v>
      </c>
      <c r="AW126" s="13" t="s">
        <v>967</v>
      </c>
      <c r="AX126" s="13" t="s">
        <v>1152</v>
      </c>
      <c r="AY126" s="1" t="s">
        <v>967</v>
      </c>
      <c r="AZ126" s="13" t="s">
        <v>936</v>
      </c>
      <c r="BA126" s="1" t="s">
        <v>967</v>
      </c>
      <c r="BB126" s="13" t="s">
        <v>936</v>
      </c>
      <c r="BC126" s="1" t="s">
        <v>967</v>
      </c>
      <c r="BD126" s="13" t="s">
        <v>936</v>
      </c>
      <c r="BE126" s="1" t="s">
        <v>967</v>
      </c>
      <c r="BF126" s="29" t="s">
        <v>780</v>
      </c>
      <c r="BG126" s="85">
        <v>43122</v>
      </c>
      <c r="BH126" s="29" t="s">
        <v>4384</v>
      </c>
      <c r="BI126" s="89"/>
      <c r="BJ126" s="53"/>
      <c r="BK126" s="53"/>
      <c r="BL126" s="53"/>
      <c r="BM126" s="53"/>
      <c r="BN126" s="39" t="s">
        <v>955</v>
      </c>
      <c r="BO126" s="89"/>
      <c r="BP126" s="89"/>
      <c r="BR126" s="57"/>
      <c r="BS126" s="57"/>
      <c r="BT126" s="57"/>
      <c r="BU126" s="57"/>
    </row>
    <row r="127" spans="1:73" s="54" customFormat="1" ht="90" hidden="1" customHeight="1">
      <c r="A127" s="91" t="s">
        <v>1373</v>
      </c>
      <c r="B127" s="13" t="s">
        <v>14</v>
      </c>
      <c r="C127" s="77">
        <v>42661</v>
      </c>
      <c r="D127" s="77" t="s">
        <v>4285</v>
      </c>
      <c r="E127" s="91" t="s">
        <v>1091</v>
      </c>
      <c r="F127" s="57" t="s">
        <v>6396</v>
      </c>
      <c r="G127" s="1" t="s">
        <v>80</v>
      </c>
      <c r="H127" s="81" t="s">
        <v>81</v>
      </c>
      <c r="I127" s="1" t="s">
        <v>82</v>
      </c>
      <c r="J127" s="13" t="s">
        <v>83</v>
      </c>
      <c r="K127" s="89">
        <v>1</v>
      </c>
      <c r="L127" s="360">
        <v>42979</v>
      </c>
      <c r="M127" s="360">
        <v>43190</v>
      </c>
      <c r="N127" s="34">
        <f t="shared" si="3"/>
        <v>31</v>
      </c>
      <c r="O127" s="121">
        <v>1</v>
      </c>
      <c r="P127" s="57" t="s">
        <v>44</v>
      </c>
      <c r="Q127" s="57" t="s">
        <v>84</v>
      </c>
      <c r="R127" s="57" t="s">
        <v>6395</v>
      </c>
      <c r="S127" s="120">
        <f t="shared" si="2"/>
        <v>174</v>
      </c>
      <c r="T127" s="57" t="s">
        <v>936</v>
      </c>
      <c r="U127" s="57" t="s">
        <v>936</v>
      </c>
      <c r="V127" s="1" t="s">
        <v>8572</v>
      </c>
      <c r="W127" s="13" t="s">
        <v>967</v>
      </c>
      <c r="X127" s="13" t="s">
        <v>967</v>
      </c>
      <c r="Y127" s="13" t="s">
        <v>967</v>
      </c>
      <c r="Z127" s="13" t="s">
        <v>967</v>
      </c>
      <c r="AA127" s="13" t="s">
        <v>967</v>
      </c>
      <c r="AB127" s="13" t="s">
        <v>967</v>
      </c>
      <c r="AC127" s="13" t="s">
        <v>967</v>
      </c>
      <c r="AD127" s="13" t="s">
        <v>967</v>
      </c>
      <c r="AE127" s="13" t="s">
        <v>967</v>
      </c>
      <c r="AF127" s="13" t="s">
        <v>1812</v>
      </c>
      <c r="AG127" s="13" t="s">
        <v>967</v>
      </c>
      <c r="AH127" s="13" t="s">
        <v>1812</v>
      </c>
      <c r="AI127" s="13" t="s">
        <v>967</v>
      </c>
      <c r="AJ127" s="13" t="s">
        <v>967</v>
      </c>
      <c r="AK127" s="13" t="s">
        <v>967</v>
      </c>
      <c r="AL127" s="13" t="s">
        <v>2614</v>
      </c>
      <c r="AM127" s="13" t="s">
        <v>967</v>
      </c>
      <c r="AN127" s="13" t="s">
        <v>2614</v>
      </c>
      <c r="AO127" s="13" t="s">
        <v>967</v>
      </c>
      <c r="AP127" s="13" t="s">
        <v>1152</v>
      </c>
      <c r="AQ127" s="13" t="s">
        <v>967</v>
      </c>
      <c r="AR127" s="13" t="s">
        <v>1152</v>
      </c>
      <c r="AS127" s="13" t="s">
        <v>967</v>
      </c>
      <c r="AT127" s="13" t="s">
        <v>1152</v>
      </c>
      <c r="AU127" s="13" t="s">
        <v>967</v>
      </c>
      <c r="AV127" s="13" t="s">
        <v>1152</v>
      </c>
      <c r="AW127" s="13" t="s">
        <v>967</v>
      </c>
      <c r="AX127" s="13" t="s">
        <v>1152</v>
      </c>
      <c r="AY127" s="1" t="s">
        <v>967</v>
      </c>
      <c r="AZ127" s="13" t="s">
        <v>936</v>
      </c>
      <c r="BA127" s="1" t="s">
        <v>967</v>
      </c>
      <c r="BB127" s="13" t="s">
        <v>936</v>
      </c>
      <c r="BC127" s="1" t="s">
        <v>967</v>
      </c>
      <c r="BD127" s="13" t="s">
        <v>936</v>
      </c>
      <c r="BE127" s="1" t="s">
        <v>967</v>
      </c>
      <c r="BF127" s="29" t="s">
        <v>780</v>
      </c>
      <c r="BG127" s="85">
        <v>43122</v>
      </c>
      <c r="BH127" s="29" t="s">
        <v>4384</v>
      </c>
      <c r="BI127" s="89"/>
      <c r="BJ127" s="53"/>
      <c r="BK127" s="53"/>
      <c r="BL127" s="53"/>
      <c r="BM127" s="53"/>
      <c r="BN127" s="39" t="s">
        <v>955</v>
      </c>
      <c r="BO127" s="89"/>
      <c r="BP127" s="89"/>
      <c r="BR127" s="57"/>
      <c r="BS127" s="57"/>
      <c r="BT127" s="57"/>
      <c r="BU127" s="57"/>
    </row>
    <row r="128" spans="1:73" s="54" customFormat="1" ht="90" hidden="1" customHeight="1">
      <c r="A128" s="91" t="s">
        <v>1374</v>
      </c>
      <c r="B128" s="13" t="s">
        <v>14</v>
      </c>
      <c r="C128" s="77">
        <v>42661</v>
      </c>
      <c r="D128" s="77" t="s">
        <v>4285</v>
      </c>
      <c r="E128" s="91" t="s">
        <v>1115</v>
      </c>
      <c r="F128" s="57" t="s">
        <v>6397</v>
      </c>
      <c r="G128" s="1" t="s">
        <v>8573</v>
      </c>
      <c r="H128" s="1" t="s">
        <v>324</v>
      </c>
      <c r="I128" s="1" t="s">
        <v>217</v>
      </c>
      <c r="J128" s="13" t="s">
        <v>28</v>
      </c>
      <c r="K128" s="89">
        <v>3</v>
      </c>
      <c r="L128" s="360">
        <v>42737</v>
      </c>
      <c r="M128" s="360">
        <v>43100</v>
      </c>
      <c r="N128" s="34">
        <f t="shared" si="3"/>
        <v>52</v>
      </c>
      <c r="O128" s="121">
        <v>3</v>
      </c>
      <c r="P128" s="57" t="s">
        <v>24</v>
      </c>
      <c r="Q128" s="57"/>
      <c r="R128" s="57" t="s">
        <v>6398</v>
      </c>
      <c r="S128" s="120">
        <f t="shared" si="2"/>
        <v>363</v>
      </c>
      <c r="T128" s="57" t="s">
        <v>936</v>
      </c>
      <c r="U128" s="57" t="s">
        <v>936</v>
      </c>
      <c r="V128" s="1" t="s">
        <v>6399</v>
      </c>
      <c r="W128" s="13" t="s">
        <v>967</v>
      </c>
      <c r="X128" s="13" t="s">
        <v>967</v>
      </c>
      <c r="Y128" s="13" t="s">
        <v>967</v>
      </c>
      <c r="Z128" s="13" t="s">
        <v>967</v>
      </c>
      <c r="AA128" s="13" t="s">
        <v>967</v>
      </c>
      <c r="AB128" s="13" t="s">
        <v>967</v>
      </c>
      <c r="AC128" s="13" t="s">
        <v>967</v>
      </c>
      <c r="AD128" s="13" t="s">
        <v>967</v>
      </c>
      <c r="AE128" s="13" t="s">
        <v>967</v>
      </c>
      <c r="AF128" s="13" t="s">
        <v>1812</v>
      </c>
      <c r="AG128" s="13" t="s">
        <v>967</v>
      </c>
      <c r="AH128" s="13" t="s">
        <v>1812</v>
      </c>
      <c r="AI128" s="13" t="s">
        <v>967</v>
      </c>
      <c r="AJ128" s="13" t="s">
        <v>967</v>
      </c>
      <c r="AK128" s="13" t="s">
        <v>967</v>
      </c>
      <c r="AL128" s="13" t="s">
        <v>2614</v>
      </c>
      <c r="AM128" s="13" t="s">
        <v>967</v>
      </c>
      <c r="AN128" s="13" t="s">
        <v>2614</v>
      </c>
      <c r="AO128" s="13" t="s">
        <v>967</v>
      </c>
      <c r="AP128" s="13" t="s">
        <v>1152</v>
      </c>
      <c r="AQ128" s="13" t="s">
        <v>967</v>
      </c>
      <c r="AR128" s="13" t="s">
        <v>1152</v>
      </c>
      <c r="AS128" s="13" t="s">
        <v>967</v>
      </c>
      <c r="AT128" s="13" t="s">
        <v>1152</v>
      </c>
      <c r="AU128" s="13" t="s">
        <v>967</v>
      </c>
      <c r="AV128" s="13" t="s">
        <v>1152</v>
      </c>
      <c r="AW128" s="13" t="s">
        <v>967</v>
      </c>
      <c r="AX128" s="13" t="s">
        <v>1152</v>
      </c>
      <c r="AY128" s="1" t="s">
        <v>967</v>
      </c>
      <c r="AZ128" s="13" t="s">
        <v>936</v>
      </c>
      <c r="BA128" s="1" t="s">
        <v>967</v>
      </c>
      <c r="BB128" s="13" t="s">
        <v>936</v>
      </c>
      <c r="BC128" s="1" t="s">
        <v>967</v>
      </c>
      <c r="BD128" s="13" t="s">
        <v>936</v>
      </c>
      <c r="BE128" s="1" t="s">
        <v>967</v>
      </c>
      <c r="BF128" s="29" t="s">
        <v>780</v>
      </c>
      <c r="BG128" s="85">
        <v>43122</v>
      </c>
      <c r="BH128" s="29" t="s">
        <v>4384</v>
      </c>
      <c r="BI128" s="89"/>
      <c r="BJ128" s="53"/>
      <c r="BK128" s="53"/>
      <c r="BL128" s="53"/>
      <c r="BM128" s="53"/>
      <c r="BN128" s="39" t="s">
        <v>955</v>
      </c>
      <c r="BO128" s="89"/>
      <c r="BP128" s="89"/>
      <c r="BR128" s="57"/>
      <c r="BS128" s="57"/>
      <c r="BT128" s="57"/>
      <c r="BU128" s="57"/>
    </row>
    <row r="129" spans="1:73" s="54" customFormat="1" ht="90" hidden="1" customHeight="1">
      <c r="A129" s="91" t="s">
        <v>1375</v>
      </c>
      <c r="B129" s="13" t="s">
        <v>14</v>
      </c>
      <c r="C129" s="77">
        <v>42661</v>
      </c>
      <c r="D129" s="77" t="s">
        <v>4285</v>
      </c>
      <c r="E129" s="91" t="s">
        <v>1092</v>
      </c>
      <c r="F129" s="1" t="s">
        <v>6400</v>
      </c>
      <c r="G129" s="1" t="s">
        <v>85</v>
      </c>
      <c r="H129" s="1" t="s">
        <v>86</v>
      </c>
      <c r="I129" s="1" t="s">
        <v>87</v>
      </c>
      <c r="J129" s="13" t="s">
        <v>28</v>
      </c>
      <c r="K129" s="89">
        <v>1</v>
      </c>
      <c r="L129" s="360">
        <v>42737</v>
      </c>
      <c r="M129" s="360">
        <v>43099</v>
      </c>
      <c r="N129" s="34">
        <f t="shared" si="3"/>
        <v>52</v>
      </c>
      <c r="O129" s="121">
        <v>1</v>
      </c>
      <c r="P129" s="57" t="s">
        <v>24</v>
      </c>
      <c r="Q129" s="57"/>
      <c r="R129" s="57" t="s">
        <v>6401</v>
      </c>
      <c r="S129" s="120">
        <f t="shared" si="2"/>
        <v>379</v>
      </c>
      <c r="T129" s="57" t="s">
        <v>936</v>
      </c>
      <c r="U129" s="57" t="s">
        <v>936</v>
      </c>
      <c r="V129" s="1" t="s">
        <v>6402</v>
      </c>
      <c r="W129" s="13" t="s">
        <v>967</v>
      </c>
      <c r="X129" s="13" t="s">
        <v>967</v>
      </c>
      <c r="Y129" s="13" t="s">
        <v>967</v>
      </c>
      <c r="Z129" s="13" t="s">
        <v>967</v>
      </c>
      <c r="AA129" s="13" t="s">
        <v>967</v>
      </c>
      <c r="AB129" s="13" t="s">
        <v>967</v>
      </c>
      <c r="AC129" s="13" t="s">
        <v>967</v>
      </c>
      <c r="AD129" s="13" t="s">
        <v>967</v>
      </c>
      <c r="AE129" s="13" t="s">
        <v>967</v>
      </c>
      <c r="AF129" s="13" t="s">
        <v>1812</v>
      </c>
      <c r="AG129" s="13" t="s">
        <v>967</v>
      </c>
      <c r="AH129" s="13" t="s">
        <v>1812</v>
      </c>
      <c r="AI129" s="13" t="s">
        <v>967</v>
      </c>
      <c r="AJ129" s="13" t="s">
        <v>967</v>
      </c>
      <c r="AK129" s="13" t="s">
        <v>967</v>
      </c>
      <c r="AL129" s="13" t="s">
        <v>2614</v>
      </c>
      <c r="AM129" s="13" t="s">
        <v>967</v>
      </c>
      <c r="AN129" s="13" t="s">
        <v>2614</v>
      </c>
      <c r="AO129" s="13" t="s">
        <v>967</v>
      </c>
      <c r="AP129" s="13" t="s">
        <v>1152</v>
      </c>
      <c r="AQ129" s="13" t="s">
        <v>967</v>
      </c>
      <c r="AR129" s="13" t="s">
        <v>1152</v>
      </c>
      <c r="AS129" s="13" t="s">
        <v>967</v>
      </c>
      <c r="AT129" s="13" t="s">
        <v>1152</v>
      </c>
      <c r="AU129" s="13" t="s">
        <v>967</v>
      </c>
      <c r="AV129" s="13" t="s">
        <v>1152</v>
      </c>
      <c r="AW129" s="13" t="s">
        <v>967</v>
      </c>
      <c r="AX129" s="13" t="s">
        <v>1152</v>
      </c>
      <c r="AY129" s="1" t="s">
        <v>967</v>
      </c>
      <c r="AZ129" s="13" t="s">
        <v>936</v>
      </c>
      <c r="BA129" s="1" t="s">
        <v>967</v>
      </c>
      <c r="BB129" s="13" t="s">
        <v>936</v>
      </c>
      <c r="BC129" s="1" t="s">
        <v>967</v>
      </c>
      <c r="BD129" s="13" t="s">
        <v>936</v>
      </c>
      <c r="BE129" s="1" t="s">
        <v>967</v>
      </c>
      <c r="BF129" s="29" t="s">
        <v>780</v>
      </c>
      <c r="BG129" s="85">
        <v>43122</v>
      </c>
      <c r="BH129" s="29" t="s">
        <v>4384</v>
      </c>
      <c r="BI129" s="89"/>
      <c r="BJ129" s="53"/>
      <c r="BK129" s="53"/>
      <c r="BL129" s="53"/>
      <c r="BM129" s="53"/>
      <c r="BN129" s="39" t="s">
        <v>955</v>
      </c>
      <c r="BO129" s="89"/>
      <c r="BP129" s="89"/>
      <c r="BR129" s="57"/>
      <c r="BS129" s="57"/>
      <c r="BT129" s="57"/>
      <c r="BU129" s="57"/>
    </row>
    <row r="130" spans="1:73" s="54" customFormat="1" ht="90" hidden="1" customHeight="1">
      <c r="A130" s="91" t="s">
        <v>1376</v>
      </c>
      <c r="B130" s="13" t="s">
        <v>14</v>
      </c>
      <c r="C130" s="77">
        <v>42661</v>
      </c>
      <c r="D130" s="77" t="s">
        <v>4285</v>
      </c>
      <c r="E130" s="91" t="s">
        <v>1094</v>
      </c>
      <c r="F130" s="57" t="s">
        <v>6403</v>
      </c>
      <c r="G130" s="1" t="s">
        <v>85</v>
      </c>
      <c r="H130" s="1" t="s">
        <v>88</v>
      </c>
      <c r="I130" s="1" t="s">
        <v>89</v>
      </c>
      <c r="J130" s="13" t="s">
        <v>28</v>
      </c>
      <c r="K130" s="89">
        <v>1</v>
      </c>
      <c r="L130" s="360">
        <v>42737</v>
      </c>
      <c r="M130" s="360">
        <v>43100</v>
      </c>
      <c r="N130" s="34">
        <f t="shared" si="3"/>
        <v>52</v>
      </c>
      <c r="O130" s="121">
        <v>1</v>
      </c>
      <c r="P130" s="57" t="s">
        <v>24</v>
      </c>
      <c r="Q130" s="57"/>
      <c r="R130" s="57" t="s">
        <v>9109</v>
      </c>
      <c r="S130" s="120">
        <f t="shared" si="2"/>
        <v>388</v>
      </c>
      <c r="T130" s="57" t="s">
        <v>936</v>
      </c>
      <c r="U130" s="57" t="s">
        <v>936</v>
      </c>
      <c r="V130" s="1" t="s">
        <v>8784</v>
      </c>
      <c r="W130" s="13" t="s">
        <v>967</v>
      </c>
      <c r="X130" s="13" t="s">
        <v>967</v>
      </c>
      <c r="Y130" s="13" t="s">
        <v>967</v>
      </c>
      <c r="Z130" s="13" t="s">
        <v>967</v>
      </c>
      <c r="AA130" s="13" t="s">
        <v>967</v>
      </c>
      <c r="AB130" s="13" t="s">
        <v>967</v>
      </c>
      <c r="AC130" s="13" t="s">
        <v>967</v>
      </c>
      <c r="AD130" s="13" t="s">
        <v>967</v>
      </c>
      <c r="AE130" s="13" t="s">
        <v>967</v>
      </c>
      <c r="AF130" s="13" t="s">
        <v>1812</v>
      </c>
      <c r="AG130" s="13" t="s">
        <v>967</v>
      </c>
      <c r="AH130" s="13" t="s">
        <v>1812</v>
      </c>
      <c r="AI130" s="13" t="s">
        <v>967</v>
      </c>
      <c r="AJ130" s="13" t="s">
        <v>967</v>
      </c>
      <c r="AK130" s="13" t="s">
        <v>967</v>
      </c>
      <c r="AL130" s="13" t="s">
        <v>2614</v>
      </c>
      <c r="AM130" s="13" t="s">
        <v>967</v>
      </c>
      <c r="AN130" s="13" t="s">
        <v>2614</v>
      </c>
      <c r="AO130" s="13" t="s">
        <v>967</v>
      </c>
      <c r="AP130" s="13" t="s">
        <v>1152</v>
      </c>
      <c r="AQ130" s="13" t="s">
        <v>967</v>
      </c>
      <c r="AR130" s="13" t="s">
        <v>1152</v>
      </c>
      <c r="AS130" s="13" t="s">
        <v>967</v>
      </c>
      <c r="AT130" s="13" t="s">
        <v>1152</v>
      </c>
      <c r="AU130" s="13" t="s">
        <v>967</v>
      </c>
      <c r="AV130" s="13" t="s">
        <v>1152</v>
      </c>
      <c r="AW130" s="13" t="s">
        <v>967</v>
      </c>
      <c r="AX130" s="13" t="s">
        <v>1152</v>
      </c>
      <c r="AY130" s="1" t="s">
        <v>967</v>
      </c>
      <c r="AZ130" s="13" t="s">
        <v>936</v>
      </c>
      <c r="BA130" s="1" t="s">
        <v>967</v>
      </c>
      <c r="BB130" s="13" t="s">
        <v>936</v>
      </c>
      <c r="BC130" s="1" t="s">
        <v>967</v>
      </c>
      <c r="BD130" s="13" t="s">
        <v>936</v>
      </c>
      <c r="BE130" s="1" t="s">
        <v>967</v>
      </c>
      <c r="BF130" s="29" t="s">
        <v>780</v>
      </c>
      <c r="BG130" s="85">
        <v>43122</v>
      </c>
      <c r="BH130" s="29" t="s">
        <v>4384</v>
      </c>
      <c r="BI130" s="89"/>
      <c r="BJ130" s="53"/>
      <c r="BK130" s="53"/>
      <c r="BL130" s="53"/>
      <c r="BM130" s="53"/>
      <c r="BN130" s="39" t="s">
        <v>955</v>
      </c>
      <c r="BO130" s="89"/>
      <c r="BP130" s="89"/>
      <c r="BR130" s="57"/>
      <c r="BS130" s="57"/>
      <c r="BT130" s="57"/>
      <c r="BU130" s="57"/>
    </row>
    <row r="131" spans="1:73" s="54" customFormat="1" ht="90" hidden="1" customHeight="1">
      <c r="A131" s="91" t="s">
        <v>1377</v>
      </c>
      <c r="B131" s="13" t="s">
        <v>14</v>
      </c>
      <c r="C131" s="77">
        <v>42661</v>
      </c>
      <c r="D131" s="77" t="s">
        <v>4285</v>
      </c>
      <c r="E131" s="91" t="s">
        <v>1095</v>
      </c>
      <c r="F131" s="57" t="s">
        <v>6404</v>
      </c>
      <c r="G131" s="1" t="s">
        <v>90</v>
      </c>
      <c r="H131" s="1" t="s">
        <v>91</v>
      </c>
      <c r="I131" s="1" t="s">
        <v>92</v>
      </c>
      <c r="J131" s="13" t="s">
        <v>93</v>
      </c>
      <c r="K131" s="89">
        <v>1</v>
      </c>
      <c r="L131" s="360">
        <v>43009</v>
      </c>
      <c r="M131" s="360">
        <v>43373</v>
      </c>
      <c r="N131" s="34">
        <f t="shared" si="3"/>
        <v>52</v>
      </c>
      <c r="O131" s="121">
        <v>1</v>
      </c>
      <c r="P131" s="57" t="s">
        <v>24</v>
      </c>
      <c r="Q131" s="57"/>
      <c r="R131" s="57" t="s">
        <v>6405</v>
      </c>
      <c r="S131" s="120">
        <f t="shared" ref="S131:S194" si="4">LEN(R131)</f>
        <v>104</v>
      </c>
      <c r="T131" s="57" t="s">
        <v>936</v>
      </c>
      <c r="U131" s="57" t="s">
        <v>936</v>
      </c>
      <c r="V131" s="1" t="s">
        <v>8574</v>
      </c>
      <c r="W131" s="13" t="s">
        <v>967</v>
      </c>
      <c r="X131" s="13" t="s">
        <v>967</v>
      </c>
      <c r="Y131" s="13" t="s">
        <v>967</v>
      </c>
      <c r="Z131" s="13" t="s">
        <v>967</v>
      </c>
      <c r="AA131" s="13" t="s">
        <v>967</v>
      </c>
      <c r="AB131" s="13" t="s">
        <v>967</v>
      </c>
      <c r="AC131" s="13" t="s">
        <v>967</v>
      </c>
      <c r="AD131" s="13" t="s">
        <v>967</v>
      </c>
      <c r="AE131" s="13" t="s">
        <v>967</v>
      </c>
      <c r="AF131" s="13" t="s">
        <v>1812</v>
      </c>
      <c r="AG131" s="13" t="s">
        <v>967</v>
      </c>
      <c r="AH131" s="13" t="s">
        <v>1812</v>
      </c>
      <c r="AI131" s="13" t="s">
        <v>967</v>
      </c>
      <c r="AJ131" s="13" t="s">
        <v>967</v>
      </c>
      <c r="AK131" s="13" t="s">
        <v>967</v>
      </c>
      <c r="AL131" s="13" t="s">
        <v>2614</v>
      </c>
      <c r="AM131" s="13" t="s">
        <v>967</v>
      </c>
      <c r="AN131" s="13" t="s">
        <v>2614</v>
      </c>
      <c r="AO131" s="13" t="s">
        <v>967</v>
      </c>
      <c r="AP131" s="13" t="s">
        <v>1152</v>
      </c>
      <c r="AQ131" s="13" t="s">
        <v>967</v>
      </c>
      <c r="AR131" s="13" t="s">
        <v>1152</v>
      </c>
      <c r="AS131" s="13" t="s">
        <v>967</v>
      </c>
      <c r="AT131" s="13" t="s">
        <v>1152</v>
      </c>
      <c r="AU131" s="13" t="s">
        <v>967</v>
      </c>
      <c r="AV131" s="13" t="s">
        <v>1152</v>
      </c>
      <c r="AW131" s="13" t="s">
        <v>967</v>
      </c>
      <c r="AX131" s="13" t="s">
        <v>1152</v>
      </c>
      <c r="AY131" s="1" t="s">
        <v>967</v>
      </c>
      <c r="AZ131" s="13" t="s">
        <v>936</v>
      </c>
      <c r="BA131" s="1" t="s">
        <v>967</v>
      </c>
      <c r="BB131" s="13" t="s">
        <v>936</v>
      </c>
      <c r="BC131" s="1" t="s">
        <v>967</v>
      </c>
      <c r="BD131" s="13" t="s">
        <v>936</v>
      </c>
      <c r="BE131" s="1" t="s">
        <v>967</v>
      </c>
      <c r="BF131" s="29" t="s">
        <v>780</v>
      </c>
      <c r="BG131" s="85">
        <v>43122</v>
      </c>
      <c r="BH131" s="29" t="s">
        <v>4384</v>
      </c>
      <c r="BI131" s="89"/>
      <c r="BJ131" s="53"/>
      <c r="BK131" s="53"/>
      <c r="BL131" s="53"/>
      <c r="BM131" s="53"/>
      <c r="BN131" s="39" t="s">
        <v>955</v>
      </c>
      <c r="BO131" s="89"/>
      <c r="BP131" s="89"/>
      <c r="BR131" s="57"/>
      <c r="BS131" s="57"/>
      <c r="BT131" s="57"/>
      <c r="BU131" s="57"/>
    </row>
    <row r="132" spans="1:73" s="54" customFormat="1" ht="90" hidden="1" customHeight="1">
      <c r="A132" s="91" t="s">
        <v>1378</v>
      </c>
      <c r="B132" s="13" t="s">
        <v>14</v>
      </c>
      <c r="C132" s="77">
        <v>42661</v>
      </c>
      <c r="D132" s="77" t="s">
        <v>4285</v>
      </c>
      <c r="E132" s="91" t="s">
        <v>1096</v>
      </c>
      <c r="F132" s="57" t="s">
        <v>6406</v>
      </c>
      <c r="G132" s="1" t="s">
        <v>61</v>
      </c>
      <c r="H132" s="1" t="s">
        <v>62</v>
      </c>
      <c r="I132" s="1" t="s">
        <v>63</v>
      </c>
      <c r="J132" s="13" t="s">
        <v>59</v>
      </c>
      <c r="K132" s="89">
        <v>1</v>
      </c>
      <c r="L132" s="360">
        <v>42795</v>
      </c>
      <c r="M132" s="360">
        <v>43100</v>
      </c>
      <c r="N132" s="34">
        <f t="shared" ref="N132:N195" si="5">+WEEKNUM(M132-L132)</f>
        <v>44</v>
      </c>
      <c r="O132" s="121">
        <v>1</v>
      </c>
      <c r="P132" s="57" t="s">
        <v>1133</v>
      </c>
      <c r="Q132" s="57" t="s">
        <v>60</v>
      </c>
      <c r="R132" s="57" t="s">
        <v>6379</v>
      </c>
      <c r="S132" s="120">
        <f t="shared" si="4"/>
        <v>390</v>
      </c>
      <c r="T132" s="57" t="s">
        <v>936</v>
      </c>
      <c r="U132" s="57" t="s">
        <v>936</v>
      </c>
      <c r="V132" s="1" t="s">
        <v>6374</v>
      </c>
      <c r="W132" s="13" t="s">
        <v>967</v>
      </c>
      <c r="X132" s="13" t="s">
        <v>967</v>
      </c>
      <c r="Y132" s="13" t="s">
        <v>967</v>
      </c>
      <c r="Z132" s="13" t="s">
        <v>967</v>
      </c>
      <c r="AA132" s="13" t="s">
        <v>967</v>
      </c>
      <c r="AB132" s="13" t="s">
        <v>967</v>
      </c>
      <c r="AC132" s="13" t="s">
        <v>967</v>
      </c>
      <c r="AD132" s="13" t="s">
        <v>967</v>
      </c>
      <c r="AE132" s="13" t="s">
        <v>967</v>
      </c>
      <c r="AF132" s="13" t="s">
        <v>1812</v>
      </c>
      <c r="AG132" s="13" t="s">
        <v>967</v>
      </c>
      <c r="AH132" s="13" t="s">
        <v>1812</v>
      </c>
      <c r="AI132" s="13" t="s">
        <v>967</v>
      </c>
      <c r="AJ132" s="13" t="s">
        <v>967</v>
      </c>
      <c r="AK132" s="13" t="s">
        <v>967</v>
      </c>
      <c r="AL132" s="13" t="s">
        <v>2614</v>
      </c>
      <c r="AM132" s="13" t="s">
        <v>967</v>
      </c>
      <c r="AN132" s="13" t="s">
        <v>2614</v>
      </c>
      <c r="AO132" s="13" t="s">
        <v>967</v>
      </c>
      <c r="AP132" s="13" t="s">
        <v>1152</v>
      </c>
      <c r="AQ132" s="13" t="s">
        <v>967</v>
      </c>
      <c r="AR132" s="13" t="s">
        <v>1152</v>
      </c>
      <c r="AS132" s="13" t="s">
        <v>967</v>
      </c>
      <c r="AT132" s="13" t="s">
        <v>1152</v>
      </c>
      <c r="AU132" s="13" t="s">
        <v>967</v>
      </c>
      <c r="AV132" s="13" t="s">
        <v>1152</v>
      </c>
      <c r="AW132" s="13" t="s">
        <v>967</v>
      </c>
      <c r="AX132" s="13" t="s">
        <v>1152</v>
      </c>
      <c r="AY132" s="1" t="s">
        <v>967</v>
      </c>
      <c r="AZ132" s="13" t="s">
        <v>936</v>
      </c>
      <c r="BA132" s="1" t="s">
        <v>967</v>
      </c>
      <c r="BB132" s="13" t="s">
        <v>936</v>
      </c>
      <c r="BC132" s="1" t="s">
        <v>967</v>
      </c>
      <c r="BD132" s="13" t="s">
        <v>936</v>
      </c>
      <c r="BE132" s="1" t="s">
        <v>967</v>
      </c>
      <c r="BF132" s="29" t="s">
        <v>780</v>
      </c>
      <c r="BG132" s="85">
        <v>43122</v>
      </c>
      <c r="BH132" s="29" t="s">
        <v>4384</v>
      </c>
      <c r="BI132" s="89"/>
      <c r="BJ132" s="53"/>
      <c r="BK132" s="53"/>
      <c r="BL132" s="53"/>
      <c r="BM132" s="53"/>
      <c r="BN132" s="39" t="s">
        <v>955</v>
      </c>
      <c r="BO132" s="89"/>
      <c r="BP132" s="89"/>
      <c r="BR132" s="57"/>
      <c r="BS132" s="57"/>
      <c r="BT132" s="57"/>
      <c r="BU132" s="57"/>
    </row>
    <row r="133" spans="1:73" s="54" customFormat="1" ht="90" hidden="1" customHeight="1">
      <c r="A133" s="91" t="s">
        <v>1379</v>
      </c>
      <c r="B133" s="13" t="s">
        <v>14</v>
      </c>
      <c r="C133" s="77">
        <v>42661</v>
      </c>
      <c r="D133" s="77" t="s">
        <v>4285</v>
      </c>
      <c r="E133" s="91" t="s">
        <v>1097</v>
      </c>
      <c r="F133" s="57" t="s">
        <v>6407</v>
      </c>
      <c r="G133" s="1" t="s">
        <v>61</v>
      </c>
      <c r="H133" s="1" t="s">
        <v>62</v>
      </c>
      <c r="I133" s="1" t="s">
        <v>63</v>
      </c>
      <c r="J133" s="13" t="s">
        <v>59</v>
      </c>
      <c r="K133" s="89">
        <v>1</v>
      </c>
      <c r="L133" s="360">
        <v>42795</v>
      </c>
      <c r="M133" s="360">
        <v>43100</v>
      </c>
      <c r="N133" s="34">
        <f t="shared" si="5"/>
        <v>44</v>
      </c>
      <c r="O133" s="121">
        <v>1</v>
      </c>
      <c r="P133" s="57" t="s">
        <v>1133</v>
      </c>
      <c r="Q133" s="57" t="s">
        <v>60</v>
      </c>
      <c r="R133" s="57" t="s">
        <v>6379</v>
      </c>
      <c r="S133" s="120">
        <f t="shared" si="4"/>
        <v>390</v>
      </c>
      <c r="T133" s="57" t="s">
        <v>936</v>
      </c>
      <c r="U133" s="57" t="s">
        <v>936</v>
      </c>
      <c r="V133" s="1" t="s">
        <v>6374</v>
      </c>
      <c r="W133" s="13" t="s">
        <v>967</v>
      </c>
      <c r="X133" s="13" t="s">
        <v>967</v>
      </c>
      <c r="Y133" s="13" t="s">
        <v>967</v>
      </c>
      <c r="Z133" s="13" t="s">
        <v>967</v>
      </c>
      <c r="AA133" s="13" t="s">
        <v>967</v>
      </c>
      <c r="AB133" s="13" t="s">
        <v>967</v>
      </c>
      <c r="AC133" s="13" t="s">
        <v>967</v>
      </c>
      <c r="AD133" s="13" t="s">
        <v>967</v>
      </c>
      <c r="AE133" s="13" t="s">
        <v>967</v>
      </c>
      <c r="AF133" s="13" t="s">
        <v>1812</v>
      </c>
      <c r="AG133" s="13" t="s">
        <v>967</v>
      </c>
      <c r="AH133" s="13" t="s">
        <v>1812</v>
      </c>
      <c r="AI133" s="13" t="s">
        <v>967</v>
      </c>
      <c r="AJ133" s="13" t="s">
        <v>967</v>
      </c>
      <c r="AK133" s="13" t="s">
        <v>967</v>
      </c>
      <c r="AL133" s="13" t="s">
        <v>2614</v>
      </c>
      <c r="AM133" s="13" t="s">
        <v>967</v>
      </c>
      <c r="AN133" s="13" t="s">
        <v>2614</v>
      </c>
      <c r="AO133" s="13" t="s">
        <v>967</v>
      </c>
      <c r="AP133" s="13" t="s">
        <v>1152</v>
      </c>
      <c r="AQ133" s="13" t="s">
        <v>967</v>
      </c>
      <c r="AR133" s="13" t="s">
        <v>1152</v>
      </c>
      <c r="AS133" s="13" t="s">
        <v>967</v>
      </c>
      <c r="AT133" s="13" t="s">
        <v>1152</v>
      </c>
      <c r="AU133" s="13" t="s">
        <v>967</v>
      </c>
      <c r="AV133" s="13" t="s">
        <v>1152</v>
      </c>
      <c r="AW133" s="13" t="s">
        <v>967</v>
      </c>
      <c r="AX133" s="13" t="s">
        <v>1152</v>
      </c>
      <c r="AY133" s="1" t="s">
        <v>967</v>
      </c>
      <c r="AZ133" s="13" t="s">
        <v>936</v>
      </c>
      <c r="BA133" s="1" t="s">
        <v>967</v>
      </c>
      <c r="BB133" s="13" t="s">
        <v>936</v>
      </c>
      <c r="BC133" s="1" t="s">
        <v>967</v>
      </c>
      <c r="BD133" s="13" t="s">
        <v>936</v>
      </c>
      <c r="BE133" s="1" t="s">
        <v>967</v>
      </c>
      <c r="BF133" s="29" t="s">
        <v>780</v>
      </c>
      <c r="BG133" s="85">
        <v>43122</v>
      </c>
      <c r="BH133" s="29" t="s">
        <v>4384</v>
      </c>
      <c r="BI133" s="89"/>
      <c r="BJ133" s="53"/>
      <c r="BK133" s="53"/>
      <c r="BL133" s="53"/>
      <c r="BM133" s="53"/>
      <c r="BN133" s="39" t="s">
        <v>955</v>
      </c>
      <c r="BO133" s="89"/>
      <c r="BP133" s="89"/>
      <c r="BR133" s="57"/>
      <c r="BS133" s="57"/>
      <c r="BT133" s="57"/>
      <c r="BU133" s="57"/>
    </row>
    <row r="134" spans="1:73" s="54" customFormat="1" ht="90" hidden="1" customHeight="1">
      <c r="A134" s="91" t="s">
        <v>1380</v>
      </c>
      <c r="B134" s="13" t="s">
        <v>14</v>
      </c>
      <c r="C134" s="77">
        <v>42661</v>
      </c>
      <c r="D134" s="77" t="s">
        <v>4284</v>
      </c>
      <c r="E134" s="91" t="s">
        <v>1098</v>
      </c>
      <c r="F134" s="57" t="s">
        <v>6408</v>
      </c>
      <c r="G134" s="1" t="s">
        <v>61</v>
      </c>
      <c r="H134" s="1" t="s">
        <v>62</v>
      </c>
      <c r="I134" s="1" t="s">
        <v>63</v>
      </c>
      <c r="J134" s="13" t="s">
        <v>59</v>
      </c>
      <c r="K134" s="89">
        <v>1</v>
      </c>
      <c r="L134" s="360">
        <v>42795</v>
      </c>
      <c r="M134" s="360">
        <v>43100</v>
      </c>
      <c r="N134" s="34">
        <f t="shared" si="5"/>
        <v>44</v>
      </c>
      <c r="O134" s="121">
        <v>1</v>
      </c>
      <c r="P134" s="57" t="s">
        <v>1133</v>
      </c>
      <c r="Q134" s="57" t="s">
        <v>60</v>
      </c>
      <c r="R134" s="57" t="s">
        <v>6379</v>
      </c>
      <c r="S134" s="120">
        <f t="shared" si="4"/>
        <v>390</v>
      </c>
      <c r="T134" s="57" t="s">
        <v>936</v>
      </c>
      <c r="U134" s="57" t="s">
        <v>936</v>
      </c>
      <c r="V134" s="1" t="s">
        <v>6374</v>
      </c>
      <c r="W134" s="13" t="s">
        <v>967</v>
      </c>
      <c r="X134" s="13" t="s">
        <v>967</v>
      </c>
      <c r="Y134" s="13" t="s">
        <v>967</v>
      </c>
      <c r="Z134" s="13" t="s">
        <v>967</v>
      </c>
      <c r="AA134" s="13" t="s">
        <v>967</v>
      </c>
      <c r="AB134" s="13" t="s">
        <v>967</v>
      </c>
      <c r="AC134" s="13" t="s">
        <v>967</v>
      </c>
      <c r="AD134" s="13" t="s">
        <v>967</v>
      </c>
      <c r="AE134" s="13" t="s">
        <v>967</v>
      </c>
      <c r="AF134" s="13" t="s">
        <v>1812</v>
      </c>
      <c r="AG134" s="13" t="s">
        <v>967</v>
      </c>
      <c r="AH134" s="13" t="s">
        <v>1812</v>
      </c>
      <c r="AI134" s="13" t="s">
        <v>967</v>
      </c>
      <c r="AJ134" s="13" t="s">
        <v>967</v>
      </c>
      <c r="AK134" s="13" t="s">
        <v>967</v>
      </c>
      <c r="AL134" s="13" t="s">
        <v>2614</v>
      </c>
      <c r="AM134" s="13" t="s">
        <v>967</v>
      </c>
      <c r="AN134" s="13" t="s">
        <v>2614</v>
      </c>
      <c r="AO134" s="13" t="s">
        <v>967</v>
      </c>
      <c r="AP134" s="13" t="s">
        <v>1152</v>
      </c>
      <c r="AQ134" s="13" t="s">
        <v>967</v>
      </c>
      <c r="AR134" s="13" t="s">
        <v>1152</v>
      </c>
      <c r="AS134" s="13" t="s">
        <v>967</v>
      </c>
      <c r="AT134" s="13" t="s">
        <v>1152</v>
      </c>
      <c r="AU134" s="13" t="s">
        <v>967</v>
      </c>
      <c r="AV134" s="13" t="s">
        <v>1152</v>
      </c>
      <c r="AW134" s="13" t="s">
        <v>967</v>
      </c>
      <c r="AX134" s="13" t="s">
        <v>1152</v>
      </c>
      <c r="AY134" s="1" t="s">
        <v>967</v>
      </c>
      <c r="AZ134" s="13" t="s">
        <v>936</v>
      </c>
      <c r="BA134" s="1" t="s">
        <v>967</v>
      </c>
      <c r="BB134" s="13" t="s">
        <v>936</v>
      </c>
      <c r="BC134" s="1" t="s">
        <v>967</v>
      </c>
      <c r="BD134" s="13" t="s">
        <v>936</v>
      </c>
      <c r="BE134" s="1" t="s">
        <v>967</v>
      </c>
      <c r="BF134" s="29" t="s">
        <v>780</v>
      </c>
      <c r="BG134" s="85">
        <v>43122</v>
      </c>
      <c r="BH134" s="29" t="s">
        <v>4384</v>
      </c>
      <c r="BI134" s="89"/>
      <c r="BJ134" s="53"/>
      <c r="BK134" s="53"/>
      <c r="BL134" s="53"/>
      <c r="BM134" s="53"/>
      <c r="BN134" s="39" t="s">
        <v>955</v>
      </c>
      <c r="BO134" s="89"/>
      <c r="BP134" s="89"/>
      <c r="BR134" s="57"/>
      <c r="BS134" s="57"/>
      <c r="BT134" s="57"/>
      <c r="BU134" s="57"/>
    </row>
    <row r="135" spans="1:73" s="54" customFormat="1" ht="90" hidden="1" customHeight="1">
      <c r="A135" s="91" t="s">
        <v>1381</v>
      </c>
      <c r="B135" s="13" t="s">
        <v>14</v>
      </c>
      <c r="C135" s="77">
        <v>42661</v>
      </c>
      <c r="D135" s="77" t="s">
        <v>4285</v>
      </c>
      <c r="E135" s="91" t="s">
        <v>1100</v>
      </c>
      <c r="F135" s="57" t="s">
        <v>8575</v>
      </c>
      <c r="G135" s="1" t="s">
        <v>98</v>
      </c>
      <c r="H135" s="1" t="s">
        <v>99</v>
      </c>
      <c r="I135" s="1" t="s">
        <v>58</v>
      </c>
      <c r="J135" s="13" t="s">
        <v>59</v>
      </c>
      <c r="K135" s="89">
        <v>1</v>
      </c>
      <c r="L135" s="360">
        <v>42795</v>
      </c>
      <c r="M135" s="360">
        <v>42978</v>
      </c>
      <c r="N135" s="34">
        <f t="shared" si="5"/>
        <v>27</v>
      </c>
      <c r="O135" s="121">
        <v>1</v>
      </c>
      <c r="P135" s="57" t="s">
        <v>1133</v>
      </c>
      <c r="Q135" s="57" t="s">
        <v>60</v>
      </c>
      <c r="R135" s="57" t="s">
        <v>6378</v>
      </c>
      <c r="S135" s="120">
        <f t="shared" si="4"/>
        <v>162</v>
      </c>
      <c r="T135" s="57" t="s">
        <v>936</v>
      </c>
      <c r="U135" s="57" t="s">
        <v>936</v>
      </c>
      <c r="V135" s="1" t="s">
        <v>6409</v>
      </c>
      <c r="W135" s="13" t="s">
        <v>967</v>
      </c>
      <c r="X135" s="13" t="s">
        <v>967</v>
      </c>
      <c r="Y135" s="13" t="s">
        <v>967</v>
      </c>
      <c r="Z135" s="13" t="s">
        <v>967</v>
      </c>
      <c r="AA135" s="13" t="s">
        <v>967</v>
      </c>
      <c r="AB135" s="13" t="s">
        <v>967</v>
      </c>
      <c r="AC135" s="13" t="s">
        <v>967</v>
      </c>
      <c r="AD135" s="13" t="s">
        <v>967</v>
      </c>
      <c r="AE135" s="13" t="s">
        <v>967</v>
      </c>
      <c r="AF135" s="13" t="s">
        <v>1812</v>
      </c>
      <c r="AG135" s="13" t="s">
        <v>967</v>
      </c>
      <c r="AH135" s="13" t="s">
        <v>1812</v>
      </c>
      <c r="AI135" s="13" t="s">
        <v>967</v>
      </c>
      <c r="AJ135" s="13" t="s">
        <v>967</v>
      </c>
      <c r="AK135" s="13" t="s">
        <v>967</v>
      </c>
      <c r="AL135" s="13" t="s">
        <v>2614</v>
      </c>
      <c r="AM135" s="13" t="s">
        <v>967</v>
      </c>
      <c r="AN135" s="13" t="s">
        <v>2614</v>
      </c>
      <c r="AO135" s="13" t="s">
        <v>967</v>
      </c>
      <c r="AP135" s="13" t="s">
        <v>1152</v>
      </c>
      <c r="AQ135" s="13" t="s">
        <v>967</v>
      </c>
      <c r="AR135" s="13" t="s">
        <v>1152</v>
      </c>
      <c r="AS135" s="13" t="s">
        <v>967</v>
      </c>
      <c r="AT135" s="13" t="s">
        <v>1152</v>
      </c>
      <c r="AU135" s="13" t="s">
        <v>967</v>
      </c>
      <c r="AV135" s="13" t="s">
        <v>1152</v>
      </c>
      <c r="AW135" s="13" t="s">
        <v>967</v>
      </c>
      <c r="AX135" s="13" t="s">
        <v>1152</v>
      </c>
      <c r="AY135" s="1" t="s">
        <v>967</v>
      </c>
      <c r="AZ135" s="13" t="s">
        <v>936</v>
      </c>
      <c r="BA135" s="1" t="s">
        <v>967</v>
      </c>
      <c r="BB135" s="13" t="s">
        <v>936</v>
      </c>
      <c r="BC135" s="1" t="s">
        <v>967</v>
      </c>
      <c r="BD135" s="13" t="s">
        <v>936</v>
      </c>
      <c r="BE135" s="1" t="s">
        <v>967</v>
      </c>
      <c r="BF135" s="29" t="s">
        <v>780</v>
      </c>
      <c r="BG135" s="85">
        <v>43122</v>
      </c>
      <c r="BH135" s="29" t="s">
        <v>4384</v>
      </c>
      <c r="BI135" s="89"/>
      <c r="BJ135" s="53"/>
      <c r="BK135" s="53"/>
      <c r="BL135" s="53"/>
      <c r="BM135" s="53"/>
      <c r="BN135" s="39" t="s">
        <v>955</v>
      </c>
      <c r="BO135" s="89"/>
      <c r="BP135" s="89"/>
      <c r="BR135" s="57"/>
      <c r="BS135" s="57"/>
      <c r="BT135" s="57"/>
      <c r="BU135" s="57"/>
    </row>
    <row r="136" spans="1:73" s="54" customFormat="1" ht="90" hidden="1" customHeight="1">
      <c r="A136" s="91" t="s">
        <v>1382</v>
      </c>
      <c r="B136" s="13" t="s">
        <v>14</v>
      </c>
      <c r="C136" s="77">
        <v>42661</v>
      </c>
      <c r="D136" s="77" t="s">
        <v>4285</v>
      </c>
      <c r="E136" s="91" t="s">
        <v>1101</v>
      </c>
      <c r="F136" s="57" t="s">
        <v>6410</v>
      </c>
      <c r="G136" s="1" t="s">
        <v>94</v>
      </c>
      <c r="H136" s="1" t="s">
        <v>95</v>
      </c>
      <c r="I136" s="1" t="s">
        <v>95</v>
      </c>
      <c r="J136" s="13" t="s">
        <v>59</v>
      </c>
      <c r="K136" s="89">
        <v>1</v>
      </c>
      <c r="L136" s="360">
        <v>42795</v>
      </c>
      <c r="M136" s="360">
        <v>43069</v>
      </c>
      <c r="N136" s="34">
        <f t="shared" si="5"/>
        <v>40</v>
      </c>
      <c r="O136" s="121">
        <v>1</v>
      </c>
      <c r="P136" s="57" t="s">
        <v>24</v>
      </c>
      <c r="Q136" s="57"/>
      <c r="R136" s="57" t="s">
        <v>6411</v>
      </c>
      <c r="S136" s="120">
        <f t="shared" si="4"/>
        <v>198</v>
      </c>
      <c r="T136" s="57" t="s">
        <v>936</v>
      </c>
      <c r="U136" s="57" t="s">
        <v>936</v>
      </c>
      <c r="V136" s="1" t="s">
        <v>6412</v>
      </c>
      <c r="W136" s="13" t="s">
        <v>967</v>
      </c>
      <c r="X136" s="13" t="s">
        <v>967</v>
      </c>
      <c r="Y136" s="13" t="s">
        <v>967</v>
      </c>
      <c r="Z136" s="13" t="s">
        <v>967</v>
      </c>
      <c r="AA136" s="13" t="s">
        <v>967</v>
      </c>
      <c r="AB136" s="13" t="s">
        <v>967</v>
      </c>
      <c r="AC136" s="13" t="s">
        <v>967</v>
      </c>
      <c r="AD136" s="13" t="s">
        <v>967</v>
      </c>
      <c r="AE136" s="13" t="s">
        <v>967</v>
      </c>
      <c r="AF136" s="13" t="s">
        <v>1812</v>
      </c>
      <c r="AG136" s="13" t="s">
        <v>967</v>
      </c>
      <c r="AH136" s="13" t="s">
        <v>1812</v>
      </c>
      <c r="AI136" s="13" t="s">
        <v>967</v>
      </c>
      <c r="AJ136" s="13" t="s">
        <v>967</v>
      </c>
      <c r="AK136" s="13" t="s">
        <v>967</v>
      </c>
      <c r="AL136" s="13" t="s">
        <v>2614</v>
      </c>
      <c r="AM136" s="13" t="s">
        <v>967</v>
      </c>
      <c r="AN136" s="13" t="s">
        <v>2614</v>
      </c>
      <c r="AO136" s="13" t="s">
        <v>967</v>
      </c>
      <c r="AP136" s="13" t="s">
        <v>1152</v>
      </c>
      <c r="AQ136" s="13" t="s">
        <v>967</v>
      </c>
      <c r="AR136" s="13" t="s">
        <v>1152</v>
      </c>
      <c r="AS136" s="13" t="s">
        <v>967</v>
      </c>
      <c r="AT136" s="13" t="s">
        <v>1152</v>
      </c>
      <c r="AU136" s="13" t="s">
        <v>967</v>
      </c>
      <c r="AV136" s="13" t="s">
        <v>1152</v>
      </c>
      <c r="AW136" s="13" t="s">
        <v>967</v>
      </c>
      <c r="AX136" s="13" t="s">
        <v>1152</v>
      </c>
      <c r="AY136" s="1" t="s">
        <v>967</v>
      </c>
      <c r="AZ136" s="13" t="s">
        <v>936</v>
      </c>
      <c r="BA136" s="1" t="s">
        <v>967</v>
      </c>
      <c r="BB136" s="13" t="s">
        <v>936</v>
      </c>
      <c r="BC136" s="1" t="s">
        <v>967</v>
      </c>
      <c r="BD136" s="13" t="s">
        <v>936</v>
      </c>
      <c r="BE136" s="1" t="s">
        <v>967</v>
      </c>
      <c r="BF136" s="29" t="s">
        <v>780</v>
      </c>
      <c r="BG136" s="85">
        <v>43122</v>
      </c>
      <c r="BH136" s="29" t="s">
        <v>4384</v>
      </c>
      <c r="BI136" s="89"/>
      <c r="BJ136" s="53"/>
      <c r="BK136" s="53"/>
      <c r="BL136" s="53"/>
      <c r="BM136" s="53"/>
      <c r="BN136" s="39" t="s">
        <v>955</v>
      </c>
      <c r="BO136" s="89"/>
      <c r="BP136" s="89"/>
      <c r="BR136" s="57"/>
      <c r="BS136" s="57"/>
      <c r="BT136" s="57"/>
      <c r="BU136" s="57"/>
    </row>
    <row r="137" spans="1:73" s="54" customFormat="1" ht="90" hidden="1" customHeight="1">
      <c r="A137" s="91" t="s">
        <v>1383</v>
      </c>
      <c r="B137" s="13" t="s">
        <v>14</v>
      </c>
      <c r="C137" s="77">
        <v>42661</v>
      </c>
      <c r="D137" s="77" t="s">
        <v>4285</v>
      </c>
      <c r="E137" s="91" t="s">
        <v>1102</v>
      </c>
      <c r="F137" s="57" t="s">
        <v>6413</v>
      </c>
      <c r="G137" s="1" t="s">
        <v>17</v>
      </c>
      <c r="H137" s="1" t="s">
        <v>100</v>
      </c>
      <c r="I137" s="1" t="s">
        <v>101</v>
      </c>
      <c r="J137" s="13" t="s">
        <v>20</v>
      </c>
      <c r="K137" s="89">
        <v>3</v>
      </c>
      <c r="L137" s="360">
        <v>42795</v>
      </c>
      <c r="M137" s="360">
        <v>43100</v>
      </c>
      <c r="N137" s="34">
        <f t="shared" si="5"/>
        <v>44</v>
      </c>
      <c r="O137" s="121">
        <v>3</v>
      </c>
      <c r="P137" s="57" t="s">
        <v>15</v>
      </c>
      <c r="Q137" s="57"/>
      <c r="R137" s="57" t="s">
        <v>6414</v>
      </c>
      <c r="S137" s="120">
        <f t="shared" si="4"/>
        <v>243</v>
      </c>
      <c r="T137" s="57" t="s">
        <v>936</v>
      </c>
      <c r="U137" s="57" t="s">
        <v>936</v>
      </c>
      <c r="V137" s="1" t="s">
        <v>6415</v>
      </c>
      <c r="W137" s="13" t="s">
        <v>967</v>
      </c>
      <c r="X137" s="13" t="s">
        <v>967</v>
      </c>
      <c r="Y137" s="13" t="s">
        <v>967</v>
      </c>
      <c r="Z137" s="13" t="s">
        <v>967</v>
      </c>
      <c r="AA137" s="13" t="s">
        <v>967</v>
      </c>
      <c r="AB137" s="13" t="s">
        <v>967</v>
      </c>
      <c r="AC137" s="13" t="s">
        <v>967</v>
      </c>
      <c r="AD137" s="13" t="s">
        <v>967</v>
      </c>
      <c r="AE137" s="13" t="s">
        <v>967</v>
      </c>
      <c r="AF137" s="13" t="s">
        <v>1812</v>
      </c>
      <c r="AG137" s="13" t="s">
        <v>967</v>
      </c>
      <c r="AH137" s="13" t="s">
        <v>1812</v>
      </c>
      <c r="AI137" s="13" t="s">
        <v>967</v>
      </c>
      <c r="AJ137" s="13" t="s">
        <v>967</v>
      </c>
      <c r="AK137" s="13" t="s">
        <v>967</v>
      </c>
      <c r="AL137" s="13" t="s">
        <v>2614</v>
      </c>
      <c r="AM137" s="13" t="s">
        <v>967</v>
      </c>
      <c r="AN137" s="13" t="s">
        <v>2614</v>
      </c>
      <c r="AO137" s="13" t="s">
        <v>967</v>
      </c>
      <c r="AP137" s="13" t="s">
        <v>1152</v>
      </c>
      <c r="AQ137" s="13" t="s">
        <v>967</v>
      </c>
      <c r="AR137" s="13" t="s">
        <v>1152</v>
      </c>
      <c r="AS137" s="13" t="s">
        <v>967</v>
      </c>
      <c r="AT137" s="13" t="s">
        <v>1152</v>
      </c>
      <c r="AU137" s="13" t="s">
        <v>967</v>
      </c>
      <c r="AV137" s="13" t="s">
        <v>1152</v>
      </c>
      <c r="AW137" s="13" t="s">
        <v>967</v>
      </c>
      <c r="AX137" s="13" t="s">
        <v>1152</v>
      </c>
      <c r="AY137" s="1" t="s">
        <v>967</v>
      </c>
      <c r="AZ137" s="13" t="s">
        <v>936</v>
      </c>
      <c r="BA137" s="1" t="s">
        <v>967</v>
      </c>
      <c r="BB137" s="13" t="s">
        <v>936</v>
      </c>
      <c r="BC137" s="1" t="s">
        <v>967</v>
      </c>
      <c r="BD137" s="13" t="s">
        <v>936</v>
      </c>
      <c r="BE137" s="1" t="s">
        <v>967</v>
      </c>
      <c r="BF137" s="29" t="s">
        <v>780</v>
      </c>
      <c r="BG137" s="85">
        <v>43122</v>
      </c>
      <c r="BH137" s="29" t="s">
        <v>4384</v>
      </c>
      <c r="BI137" s="89"/>
      <c r="BJ137" s="53"/>
      <c r="BK137" s="53"/>
      <c r="BL137" s="53"/>
      <c r="BM137" s="53"/>
      <c r="BN137" s="39" t="s">
        <v>955</v>
      </c>
      <c r="BO137" s="89"/>
      <c r="BP137" s="89"/>
      <c r="BR137" s="57"/>
      <c r="BS137" s="57"/>
      <c r="BT137" s="57"/>
      <c r="BU137" s="57"/>
    </row>
    <row r="138" spans="1:73" s="54" customFormat="1" ht="90" hidden="1" customHeight="1">
      <c r="A138" s="91" t="s">
        <v>1384</v>
      </c>
      <c r="B138" s="13" t="s">
        <v>14</v>
      </c>
      <c r="C138" s="77">
        <v>42661</v>
      </c>
      <c r="D138" s="77" t="s">
        <v>4379</v>
      </c>
      <c r="E138" s="91" t="s">
        <v>1104</v>
      </c>
      <c r="F138" s="57" t="s">
        <v>8576</v>
      </c>
      <c r="G138" s="1" t="s">
        <v>316</v>
      </c>
      <c r="H138" s="1" t="s">
        <v>216</v>
      </c>
      <c r="I138" s="1" t="s">
        <v>317</v>
      </c>
      <c r="J138" s="13" t="s">
        <v>28</v>
      </c>
      <c r="K138" s="89">
        <v>2</v>
      </c>
      <c r="L138" s="360">
        <v>42737</v>
      </c>
      <c r="M138" s="360">
        <v>43100</v>
      </c>
      <c r="N138" s="34">
        <f t="shared" si="5"/>
        <v>52</v>
      </c>
      <c r="O138" s="121">
        <v>2</v>
      </c>
      <c r="P138" s="57" t="s">
        <v>24</v>
      </c>
      <c r="Q138" s="57"/>
      <c r="R138" s="57" t="s">
        <v>6416</v>
      </c>
      <c r="S138" s="120">
        <f t="shared" si="4"/>
        <v>329</v>
      </c>
      <c r="T138" s="57" t="s">
        <v>936</v>
      </c>
      <c r="U138" s="57" t="s">
        <v>936</v>
      </c>
      <c r="V138" s="1" t="s">
        <v>6417</v>
      </c>
      <c r="W138" s="13" t="s">
        <v>967</v>
      </c>
      <c r="X138" s="13" t="s">
        <v>967</v>
      </c>
      <c r="Y138" s="13" t="s">
        <v>967</v>
      </c>
      <c r="Z138" s="13" t="s">
        <v>967</v>
      </c>
      <c r="AA138" s="13" t="s">
        <v>967</v>
      </c>
      <c r="AB138" s="13" t="s">
        <v>967</v>
      </c>
      <c r="AC138" s="13" t="s">
        <v>967</v>
      </c>
      <c r="AD138" s="13" t="s">
        <v>967</v>
      </c>
      <c r="AE138" s="13" t="s">
        <v>967</v>
      </c>
      <c r="AF138" s="13" t="s">
        <v>1812</v>
      </c>
      <c r="AG138" s="13" t="s">
        <v>967</v>
      </c>
      <c r="AH138" s="13" t="s">
        <v>1812</v>
      </c>
      <c r="AI138" s="13" t="s">
        <v>967</v>
      </c>
      <c r="AJ138" s="13" t="s">
        <v>967</v>
      </c>
      <c r="AK138" s="13" t="s">
        <v>967</v>
      </c>
      <c r="AL138" s="13" t="s">
        <v>2614</v>
      </c>
      <c r="AM138" s="13" t="s">
        <v>967</v>
      </c>
      <c r="AN138" s="13" t="s">
        <v>2614</v>
      </c>
      <c r="AO138" s="13" t="s">
        <v>967</v>
      </c>
      <c r="AP138" s="13" t="s">
        <v>1152</v>
      </c>
      <c r="AQ138" s="13" t="s">
        <v>967</v>
      </c>
      <c r="AR138" s="13" t="s">
        <v>1152</v>
      </c>
      <c r="AS138" s="13" t="s">
        <v>967</v>
      </c>
      <c r="AT138" s="13" t="s">
        <v>1152</v>
      </c>
      <c r="AU138" s="13" t="s">
        <v>967</v>
      </c>
      <c r="AV138" s="13" t="s">
        <v>1152</v>
      </c>
      <c r="AW138" s="13" t="s">
        <v>967</v>
      </c>
      <c r="AX138" s="13" t="s">
        <v>1152</v>
      </c>
      <c r="AY138" s="1" t="s">
        <v>967</v>
      </c>
      <c r="AZ138" s="13" t="s">
        <v>936</v>
      </c>
      <c r="BA138" s="1" t="s">
        <v>967</v>
      </c>
      <c r="BB138" s="13" t="s">
        <v>936</v>
      </c>
      <c r="BC138" s="1" t="s">
        <v>967</v>
      </c>
      <c r="BD138" s="13" t="s">
        <v>936</v>
      </c>
      <c r="BE138" s="1" t="s">
        <v>967</v>
      </c>
      <c r="BF138" s="29" t="s">
        <v>780</v>
      </c>
      <c r="BG138" s="85">
        <v>43122</v>
      </c>
      <c r="BH138" s="29" t="s">
        <v>4384</v>
      </c>
      <c r="BI138" s="89"/>
      <c r="BJ138" s="53"/>
      <c r="BK138" s="53"/>
      <c r="BL138" s="53"/>
      <c r="BM138" s="53"/>
      <c r="BN138" s="39" t="s">
        <v>955</v>
      </c>
      <c r="BO138" s="89"/>
      <c r="BP138" s="89"/>
      <c r="BR138" s="57"/>
      <c r="BS138" s="57"/>
      <c r="BT138" s="57"/>
      <c r="BU138" s="57"/>
    </row>
    <row r="139" spans="1:73" s="54" customFormat="1" ht="90" hidden="1" customHeight="1">
      <c r="A139" s="91" t="s">
        <v>1385</v>
      </c>
      <c r="B139" s="13" t="s">
        <v>14</v>
      </c>
      <c r="C139" s="77">
        <v>42661</v>
      </c>
      <c r="D139" s="77" t="s">
        <v>4284</v>
      </c>
      <c r="E139" s="91" t="s">
        <v>1037</v>
      </c>
      <c r="F139" s="57" t="s">
        <v>6418</v>
      </c>
      <c r="G139" s="1" t="s">
        <v>8577</v>
      </c>
      <c r="H139" s="1" t="s">
        <v>96</v>
      </c>
      <c r="I139" s="1" t="s">
        <v>97</v>
      </c>
      <c r="J139" s="13" t="s">
        <v>28</v>
      </c>
      <c r="K139" s="89">
        <v>1</v>
      </c>
      <c r="L139" s="360">
        <v>42737</v>
      </c>
      <c r="M139" s="360">
        <v>43100</v>
      </c>
      <c r="N139" s="34">
        <f t="shared" si="5"/>
        <v>52</v>
      </c>
      <c r="O139" s="121">
        <v>1</v>
      </c>
      <c r="P139" s="57" t="s">
        <v>24</v>
      </c>
      <c r="Q139" s="57"/>
      <c r="R139" s="57" t="s">
        <v>6419</v>
      </c>
      <c r="S139" s="120">
        <f t="shared" si="4"/>
        <v>187</v>
      </c>
      <c r="T139" s="57" t="s">
        <v>936</v>
      </c>
      <c r="U139" s="57" t="s">
        <v>936</v>
      </c>
      <c r="V139" s="1" t="s">
        <v>6420</v>
      </c>
      <c r="W139" s="13" t="s">
        <v>967</v>
      </c>
      <c r="X139" s="13" t="s">
        <v>967</v>
      </c>
      <c r="Y139" s="13" t="s">
        <v>967</v>
      </c>
      <c r="Z139" s="13" t="s">
        <v>967</v>
      </c>
      <c r="AA139" s="13" t="s">
        <v>967</v>
      </c>
      <c r="AB139" s="13" t="s">
        <v>967</v>
      </c>
      <c r="AC139" s="13" t="s">
        <v>967</v>
      </c>
      <c r="AD139" s="13" t="s">
        <v>967</v>
      </c>
      <c r="AE139" s="13" t="s">
        <v>967</v>
      </c>
      <c r="AF139" s="13" t="s">
        <v>1812</v>
      </c>
      <c r="AG139" s="13" t="s">
        <v>967</v>
      </c>
      <c r="AH139" s="13" t="s">
        <v>1812</v>
      </c>
      <c r="AI139" s="13" t="s">
        <v>967</v>
      </c>
      <c r="AJ139" s="13" t="s">
        <v>967</v>
      </c>
      <c r="AK139" s="13" t="s">
        <v>967</v>
      </c>
      <c r="AL139" s="13" t="s">
        <v>2614</v>
      </c>
      <c r="AM139" s="13" t="s">
        <v>967</v>
      </c>
      <c r="AN139" s="13" t="s">
        <v>2614</v>
      </c>
      <c r="AO139" s="13" t="s">
        <v>967</v>
      </c>
      <c r="AP139" s="13" t="s">
        <v>1152</v>
      </c>
      <c r="AQ139" s="13" t="s">
        <v>967</v>
      </c>
      <c r="AR139" s="13" t="s">
        <v>1152</v>
      </c>
      <c r="AS139" s="13" t="s">
        <v>967</v>
      </c>
      <c r="AT139" s="13" t="s">
        <v>1152</v>
      </c>
      <c r="AU139" s="13" t="s">
        <v>967</v>
      </c>
      <c r="AV139" s="13" t="s">
        <v>1152</v>
      </c>
      <c r="AW139" s="13" t="s">
        <v>967</v>
      </c>
      <c r="AX139" s="13" t="s">
        <v>1152</v>
      </c>
      <c r="AY139" s="1" t="s">
        <v>967</v>
      </c>
      <c r="AZ139" s="13" t="s">
        <v>936</v>
      </c>
      <c r="BA139" s="1" t="s">
        <v>967</v>
      </c>
      <c r="BB139" s="13" t="s">
        <v>936</v>
      </c>
      <c r="BC139" s="1" t="s">
        <v>967</v>
      </c>
      <c r="BD139" s="13" t="s">
        <v>936</v>
      </c>
      <c r="BE139" s="1" t="s">
        <v>967</v>
      </c>
      <c r="BF139" s="29" t="s">
        <v>780</v>
      </c>
      <c r="BG139" s="85">
        <v>43122</v>
      </c>
      <c r="BH139" s="29" t="s">
        <v>4384</v>
      </c>
      <c r="BI139" s="89"/>
      <c r="BJ139" s="53"/>
      <c r="BK139" s="53"/>
      <c r="BL139" s="53"/>
      <c r="BM139" s="53"/>
      <c r="BN139" s="39" t="s">
        <v>955</v>
      </c>
      <c r="BO139" s="89"/>
      <c r="BP139" s="89"/>
      <c r="BR139" s="57"/>
      <c r="BS139" s="57"/>
      <c r="BT139" s="57"/>
      <c r="BU139" s="57"/>
    </row>
    <row r="140" spans="1:73" s="54" customFormat="1" ht="90" hidden="1" customHeight="1">
      <c r="A140" s="91" t="s">
        <v>1386</v>
      </c>
      <c r="B140" s="13" t="s">
        <v>14</v>
      </c>
      <c r="C140" s="77">
        <v>42661</v>
      </c>
      <c r="D140" s="77" t="s">
        <v>4285</v>
      </c>
      <c r="E140" s="91" t="s">
        <v>1039</v>
      </c>
      <c r="F140" s="57" t="s">
        <v>8578</v>
      </c>
      <c r="G140" s="1" t="s">
        <v>8579</v>
      </c>
      <c r="H140" s="1" t="s">
        <v>21</v>
      </c>
      <c r="I140" s="1" t="s">
        <v>22</v>
      </c>
      <c r="J140" s="1" t="s">
        <v>23</v>
      </c>
      <c r="K140" s="89">
        <v>1</v>
      </c>
      <c r="L140" s="360">
        <v>42979</v>
      </c>
      <c r="M140" s="360">
        <v>43434</v>
      </c>
      <c r="N140" s="34">
        <f t="shared" si="5"/>
        <v>13</v>
      </c>
      <c r="O140" s="121">
        <v>1</v>
      </c>
      <c r="P140" s="57" t="s">
        <v>24</v>
      </c>
      <c r="Q140" s="57"/>
      <c r="R140" s="1" t="s">
        <v>9167</v>
      </c>
      <c r="S140" s="120">
        <f t="shared" si="4"/>
        <v>376</v>
      </c>
      <c r="T140" s="57" t="s">
        <v>936</v>
      </c>
      <c r="U140" s="57" t="s">
        <v>936</v>
      </c>
      <c r="V140" s="57" t="s">
        <v>6255</v>
      </c>
      <c r="W140" s="1" t="s">
        <v>1004</v>
      </c>
      <c r="X140" s="57" t="s">
        <v>8580</v>
      </c>
      <c r="Y140" s="57" t="s">
        <v>1011</v>
      </c>
      <c r="Z140" s="57" t="s">
        <v>1012</v>
      </c>
      <c r="AA140" s="57" t="s">
        <v>25</v>
      </c>
      <c r="AB140" s="57" t="s">
        <v>1134</v>
      </c>
      <c r="AC140" s="57" t="s">
        <v>1134</v>
      </c>
      <c r="AD140" s="57" t="s">
        <v>1134</v>
      </c>
      <c r="AE140" s="57" t="s">
        <v>1134</v>
      </c>
      <c r="AF140" s="1" t="s">
        <v>1152</v>
      </c>
      <c r="AG140" s="57" t="s">
        <v>1134</v>
      </c>
      <c r="AH140" s="1" t="s">
        <v>1152</v>
      </c>
      <c r="AI140" s="57" t="s">
        <v>1134</v>
      </c>
      <c r="AJ140" s="1" t="s">
        <v>1152</v>
      </c>
      <c r="AK140" s="57" t="s">
        <v>1134</v>
      </c>
      <c r="AL140" s="1" t="s">
        <v>1152</v>
      </c>
      <c r="AM140" s="57" t="s">
        <v>1134</v>
      </c>
      <c r="AN140" s="1" t="s">
        <v>1152</v>
      </c>
      <c r="AO140" s="57" t="s">
        <v>1134</v>
      </c>
      <c r="AP140" s="1" t="s">
        <v>1152</v>
      </c>
      <c r="AQ140" s="57" t="s">
        <v>1134</v>
      </c>
      <c r="AR140" s="1" t="s">
        <v>1152</v>
      </c>
      <c r="AS140" s="57" t="s">
        <v>1134</v>
      </c>
      <c r="AT140" s="1" t="s">
        <v>1152</v>
      </c>
      <c r="AU140" s="1" t="s">
        <v>1134</v>
      </c>
      <c r="AV140" s="1" t="s">
        <v>1152</v>
      </c>
      <c r="AW140" s="1" t="s">
        <v>1134</v>
      </c>
      <c r="AX140" s="1" t="s">
        <v>1152</v>
      </c>
      <c r="AY140" s="1" t="s">
        <v>1134</v>
      </c>
      <c r="AZ140" s="1" t="s">
        <v>936</v>
      </c>
      <c r="BA140" s="1" t="s">
        <v>1134</v>
      </c>
      <c r="BB140" s="1" t="s">
        <v>936</v>
      </c>
      <c r="BC140" s="1" t="s">
        <v>1134</v>
      </c>
      <c r="BD140" s="1" t="s">
        <v>936</v>
      </c>
      <c r="BE140" s="1" t="s">
        <v>1134</v>
      </c>
      <c r="BF140" s="29" t="s">
        <v>780</v>
      </c>
      <c r="BG140" s="85">
        <v>43555</v>
      </c>
      <c r="BH140" s="29" t="s">
        <v>4370</v>
      </c>
      <c r="BI140" s="85">
        <v>44162</v>
      </c>
      <c r="BJ140" s="4" t="s">
        <v>1887</v>
      </c>
      <c r="BK140" s="4" t="s">
        <v>2292</v>
      </c>
      <c r="BL140" s="4" t="s">
        <v>5459</v>
      </c>
      <c r="BM140" s="4" t="s">
        <v>9209</v>
      </c>
      <c r="BN140" s="39" t="s">
        <v>1884</v>
      </c>
      <c r="BO140" s="227" t="s">
        <v>2578</v>
      </c>
      <c r="BP140" s="227"/>
      <c r="BR140" s="57"/>
      <c r="BS140" s="57"/>
      <c r="BT140" s="57"/>
      <c r="BU140" s="57"/>
    </row>
    <row r="141" spans="1:73" s="54" customFormat="1" ht="90" hidden="1" customHeight="1">
      <c r="A141" s="91" t="s">
        <v>1387</v>
      </c>
      <c r="B141" s="13" t="s">
        <v>14</v>
      </c>
      <c r="C141" s="77">
        <v>42661</v>
      </c>
      <c r="D141" s="77" t="s">
        <v>4285</v>
      </c>
      <c r="E141" s="91" t="s">
        <v>1116</v>
      </c>
      <c r="F141" s="57" t="s">
        <v>6421</v>
      </c>
      <c r="G141" s="1" t="s">
        <v>325</v>
      </c>
      <c r="H141" s="1" t="s">
        <v>324</v>
      </c>
      <c r="I141" s="1" t="s">
        <v>217</v>
      </c>
      <c r="J141" s="13" t="s">
        <v>28</v>
      </c>
      <c r="K141" s="89">
        <v>3</v>
      </c>
      <c r="L141" s="360">
        <v>42737</v>
      </c>
      <c r="M141" s="360">
        <v>43100</v>
      </c>
      <c r="N141" s="34">
        <f t="shared" si="5"/>
        <v>52</v>
      </c>
      <c r="O141" s="121">
        <v>3</v>
      </c>
      <c r="P141" s="57" t="s">
        <v>24</v>
      </c>
      <c r="Q141" s="57"/>
      <c r="R141" s="57" t="s">
        <v>6398</v>
      </c>
      <c r="S141" s="120">
        <f t="shared" si="4"/>
        <v>363</v>
      </c>
      <c r="T141" s="57" t="s">
        <v>936</v>
      </c>
      <c r="U141" s="57" t="s">
        <v>936</v>
      </c>
      <c r="V141" s="1" t="s">
        <v>6399</v>
      </c>
      <c r="W141" s="13" t="s">
        <v>967</v>
      </c>
      <c r="X141" s="13" t="s">
        <v>967</v>
      </c>
      <c r="Y141" s="13" t="s">
        <v>967</v>
      </c>
      <c r="Z141" s="13" t="s">
        <v>967</v>
      </c>
      <c r="AA141" s="13" t="s">
        <v>967</v>
      </c>
      <c r="AB141" s="13" t="s">
        <v>967</v>
      </c>
      <c r="AC141" s="13" t="s">
        <v>967</v>
      </c>
      <c r="AD141" s="13" t="s">
        <v>967</v>
      </c>
      <c r="AE141" s="13" t="s">
        <v>967</v>
      </c>
      <c r="AF141" s="13" t="s">
        <v>1812</v>
      </c>
      <c r="AG141" s="13" t="s">
        <v>967</v>
      </c>
      <c r="AH141" s="13" t="s">
        <v>1812</v>
      </c>
      <c r="AI141" s="13" t="s">
        <v>967</v>
      </c>
      <c r="AJ141" s="13" t="s">
        <v>967</v>
      </c>
      <c r="AK141" s="13" t="s">
        <v>967</v>
      </c>
      <c r="AL141" s="13" t="s">
        <v>2614</v>
      </c>
      <c r="AM141" s="13" t="s">
        <v>967</v>
      </c>
      <c r="AN141" s="13" t="s">
        <v>2614</v>
      </c>
      <c r="AO141" s="13" t="s">
        <v>967</v>
      </c>
      <c r="AP141" s="13" t="s">
        <v>1152</v>
      </c>
      <c r="AQ141" s="13" t="s">
        <v>967</v>
      </c>
      <c r="AR141" s="13" t="s">
        <v>1152</v>
      </c>
      <c r="AS141" s="13" t="s">
        <v>967</v>
      </c>
      <c r="AT141" s="13" t="s">
        <v>1152</v>
      </c>
      <c r="AU141" s="13" t="s">
        <v>967</v>
      </c>
      <c r="AV141" s="13" t="s">
        <v>1152</v>
      </c>
      <c r="AW141" s="13" t="s">
        <v>967</v>
      </c>
      <c r="AX141" s="13" t="s">
        <v>1152</v>
      </c>
      <c r="AY141" s="1" t="s">
        <v>967</v>
      </c>
      <c r="AZ141" s="13" t="s">
        <v>936</v>
      </c>
      <c r="BA141" s="1" t="s">
        <v>967</v>
      </c>
      <c r="BB141" s="13" t="s">
        <v>936</v>
      </c>
      <c r="BC141" s="1" t="s">
        <v>967</v>
      </c>
      <c r="BD141" s="13" t="s">
        <v>936</v>
      </c>
      <c r="BE141" s="1" t="s">
        <v>967</v>
      </c>
      <c r="BF141" s="29" t="s">
        <v>780</v>
      </c>
      <c r="BG141" s="85">
        <v>43122</v>
      </c>
      <c r="BH141" s="29" t="s">
        <v>4384</v>
      </c>
      <c r="BI141" s="89"/>
      <c r="BJ141" s="53"/>
      <c r="BK141" s="53"/>
      <c r="BL141" s="53"/>
      <c r="BM141" s="53"/>
      <c r="BN141" s="39" t="s">
        <v>955</v>
      </c>
      <c r="BO141" s="89"/>
      <c r="BP141" s="89"/>
      <c r="BR141" s="57"/>
      <c r="BS141" s="57"/>
      <c r="BT141" s="57"/>
      <c r="BU141" s="57"/>
    </row>
    <row r="142" spans="1:73" s="54" customFormat="1" ht="90" hidden="1" customHeight="1">
      <c r="A142" s="91" t="s">
        <v>1388</v>
      </c>
      <c r="B142" s="13" t="s">
        <v>14</v>
      </c>
      <c r="C142" s="77">
        <v>42661</v>
      </c>
      <c r="D142" s="77" t="s">
        <v>4284</v>
      </c>
      <c r="E142" s="91" t="s">
        <v>1038</v>
      </c>
      <c r="F142" s="57" t="s">
        <v>8581</v>
      </c>
      <c r="G142" s="1" t="s">
        <v>109</v>
      </c>
      <c r="H142" s="1" t="s">
        <v>8582</v>
      </c>
      <c r="I142" s="1" t="s">
        <v>110</v>
      </c>
      <c r="J142" s="13" t="s">
        <v>111</v>
      </c>
      <c r="K142" s="89">
        <v>1</v>
      </c>
      <c r="L142" s="360">
        <v>42755</v>
      </c>
      <c r="M142" s="360">
        <v>43100</v>
      </c>
      <c r="N142" s="34">
        <f t="shared" si="5"/>
        <v>50</v>
      </c>
      <c r="O142" s="121">
        <v>1</v>
      </c>
      <c r="P142" s="57" t="s">
        <v>112</v>
      </c>
      <c r="Q142" s="57"/>
      <c r="R142" s="57" t="s">
        <v>6422</v>
      </c>
      <c r="S142" s="120">
        <f t="shared" si="4"/>
        <v>289</v>
      </c>
      <c r="T142" s="57" t="s">
        <v>936</v>
      </c>
      <c r="U142" s="57" t="s">
        <v>936</v>
      </c>
      <c r="V142" s="1" t="s">
        <v>6423</v>
      </c>
      <c r="W142" s="13" t="s">
        <v>967</v>
      </c>
      <c r="X142" s="13" t="s">
        <v>967</v>
      </c>
      <c r="Y142" s="13" t="s">
        <v>967</v>
      </c>
      <c r="Z142" s="13" t="s">
        <v>967</v>
      </c>
      <c r="AA142" s="13" t="s">
        <v>967</v>
      </c>
      <c r="AB142" s="13" t="s">
        <v>967</v>
      </c>
      <c r="AC142" s="13" t="s">
        <v>967</v>
      </c>
      <c r="AD142" s="13" t="s">
        <v>967</v>
      </c>
      <c r="AE142" s="13" t="s">
        <v>967</v>
      </c>
      <c r="AF142" s="13" t="s">
        <v>1812</v>
      </c>
      <c r="AG142" s="13" t="s">
        <v>967</v>
      </c>
      <c r="AH142" s="13" t="s">
        <v>1812</v>
      </c>
      <c r="AI142" s="13" t="s">
        <v>967</v>
      </c>
      <c r="AJ142" s="13" t="s">
        <v>967</v>
      </c>
      <c r="AK142" s="13" t="s">
        <v>967</v>
      </c>
      <c r="AL142" s="13" t="s">
        <v>2614</v>
      </c>
      <c r="AM142" s="13" t="s">
        <v>967</v>
      </c>
      <c r="AN142" s="13" t="s">
        <v>2614</v>
      </c>
      <c r="AO142" s="13" t="s">
        <v>967</v>
      </c>
      <c r="AP142" s="13" t="s">
        <v>1152</v>
      </c>
      <c r="AQ142" s="13" t="s">
        <v>967</v>
      </c>
      <c r="AR142" s="13" t="s">
        <v>1152</v>
      </c>
      <c r="AS142" s="13" t="s">
        <v>967</v>
      </c>
      <c r="AT142" s="13" t="s">
        <v>1152</v>
      </c>
      <c r="AU142" s="13" t="s">
        <v>967</v>
      </c>
      <c r="AV142" s="13" t="s">
        <v>1152</v>
      </c>
      <c r="AW142" s="13" t="s">
        <v>967</v>
      </c>
      <c r="AX142" s="13" t="s">
        <v>1152</v>
      </c>
      <c r="AY142" s="1" t="s">
        <v>967</v>
      </c>
      <c r="AZ142" s="13" t="s">
        <v>936</v>
      </c>
      <c r="BA142" s="1" t="s">
        <v>967</v>
      </c>
      <c r="BB142" s="13" t="s">
        <v>936</v>
      </c>
      <c r="BC142" s="1" t="s">
        <v>967</v>
      </c>
      <c r="BD142" s="13" t="s">
        <v>936</v>
      </c>
      <c r="BE142" s="1" t="s">
        <v>967</v>
      </c>
      <c r="BF142" s="29" t="s">
        <v>780</v>
      </c>
      <c r="BG142" s="85">
        <v>43122</v>
      </c>
      <c r="BH142" s="29" t="s">
        <v>4384</v>
      </c>
      <c r="BI142" s="89"/>
      <c r="BJ142" s="53"/>
      <c r="BK142" s="53"/>
      <c r="BL142" s="53"/>
      <c r="BM142" s="53"/>
      <c r="BN142" s="39" t="s">
        <v>955</v>
      </c>
      <c r="BO142" s="89"/>
      <c r="BP142" s="89"/>
      <c r="BR142" s="57"/>
      <c r="BS142" s="57"/>
      <c r="BT142" s="57"/>
      <c r="BU142" s="57"/>
    </row>
    <row r="143" spans="1:73" s="54" customFormat="1" ht="90" hidden="1" customHeight="1">
      <c r="A143" s="91" t="s">
        <v>1389</v>
      </c>
      <c r="B143" s="13" t="s">
        <v>14</v>
      </c>
      <c r="C143" s="77">
        <v>42661</v>
      </c>
      <c r="D143" s="77" t="s">
        <v>4285</v>
      </c>
      <c r="E143" s="91" t="s">
        <v>1040</v>
      </c>
      <c r="F143" s="57" t="s">
        <v>6424</v>
      </c>
      <c r="G143" s="1" t="s">
        <v>109</v>
      </c>
      <c r="H143" s="1" t="s">
        <v>8582</v>
      </c>
      <c r="I143" s="1" t="s">
        <v>110</v>
      </c>
      <c r="J143" s="13" t="s">
        <v>111</v>
      </c>
      <c r="K143" s="89">
        <v>1</v>
      </c>
      <c r="L143" s="360">
        <v>42755</v>
      </c>
      <c r="M143" s="360">
        <v>43100</v>
      </c>
      <c r="N143" s="34">
        <f t="shared" si="5"/>
        <v>50</v>
      </c>
      <c r="O143" s="121">
        <v>1</v>
      </c>
      <c r="P143" s="57" t="s">
        <v>112</v>
      </c>
      <c r="Q143" s="57"/>
      <c r="R143" s="57" t="s">
        <v>6425</v>
      </c>
      <c r="S143" s="120">
        <f t="shared" si="4"/>
        <v>387</v>
      </c>
      <c r="T143" s="57" t="s">
        <v>936</v>
      </c>
      <c r="U143" s="57" t="s">
        <v>936</v>
      </c>
      <c r="V143" s="83" t="s">
        <v>8583</v>
      </c>
      <c r="W143" s="13" t="s">
        <v>967</v>
      </c>
      <c r="X143" s="13" t="s">
        <v>967</v>
      </c>
      <c r="Y143" s="13" t="s">
        <v>967</v>
      </c>
      <c r="Z143" s="13" t="s">
        <v>967</v>
      </c>
      <c r="AA143" s="13" t="s">
        <v>967</v>
      </c>
      <c r="AB143" s="13" t="s">
        <v>967</v>
      </c>
      <c r="AC143" s="13" t="s">
        <v>967</v>
      </c>
      <c r="AD143" s="13" t="s">
        <v>967</v>
      </c>
      <c r="AE143" s="13" t="s">
        <v>967</v>
      </c>
      <c r="AF143" s="13" t="s">
        <v>1812</v>
      </c>
      <c r="AG143" s="13" t="s">
        <v>967</v>
      </c>
      <c r="AH143" s="13" t="s">
        <v>1812</v>
      </c>
      <c r="AI143" s="13" t="s">
        <v>967</v>
      </c>
      <c r="AJ143" s="13" t="s">
        <v>967</v>
      </c>
      <c r="AK143" s="13" t="s">
        <v>967</v>
      </c>
      <c r="AL143" s="13" t="s">
        <v>2614</v>
      </c>
      <c r="AM143" s="13" t="s">
        <v>967</v>
      </c>
      <c r="AN143" s="13" t="s">
        <v>2614</v>
      </c>
      <c r="AO143" s="13" t="s">
        <v>967</v>
      </c>
      <c r="AP143" s="13" t="s">
        <v>1152</v>
      </c>
      <c r="AQ143" s="13" t="s">
        <v>967</v>
      </c>
      <c r="AR143" s="13" t="s">
        <v>1152</v>
      </c>
      <c r="AS143" s="13" t="s">
        <v>967</v>
      </c>
      <c r="AT143" s="13" t="s">
        <v>1152</v>
      </c>
      <c r="AU143" s="13" t="s">
        <v>967</v>
      </c>
      <c r="AV143" s="13" t="s">
        <v>1152</v>
      </c>
      <c r="AW143" s="13" t="s">
        <v>967</v>
      </c>
      <c r="AX143" s="13" t="s">
        <v>1152</v>
      </c>
      <c r="AY143" s="1" t="s">
        <v>967</v>
      </c>
      <c r="AZ143" s="13" t="s">
        <v>936</v>
      </c>
      <c r="BA143" s="1" t="s">
        <v>967</v>
      </c>
      <c r="BB143" s="13" t="s">
        <v>936</v>
      </c>
      <c r="BC143" s="1" t="s">
        <v>967</v>
      </c>
      <c r="BD143" s="13" t="s">
        <v>936</v>
      </c>
      <c r="BE143" s="1" t="s">
        <v>967</v>
      </c>
      <c r="BF143" s="29" t="s">
        <v>780</v>
      </c>
      <c r="BG143" s="85">
        <v>43122</v>
      </c>
      <c r="BH143" s="29" t="s">
        <v>4384</v>
      </c>
      <c r="BI143" s="89"/>
      <c r="BJ143" s="53"/>
      <c r="BK143" s="53"/>
      <c r="BL143" s="53"/>
      <c r="BM143" s="53"/>
      <c r="BN143" s="39" t="s">
        <v>955</v>
      </c>
      <c r="BO143" s="89"/>
      <c r="BP143" s="89"/>
      <c r="BR143" s="57"/>
      <c r="BS143" s="57"/>
      <c r="BT143" s="57"/>
      <c r="BU143" s="57"/>
    </row>
    <row r="144" spans="1:73" s="54" customFormat="1" ht="90" hidden="1" customHeight="1">
      <c r="A144" s="91" t="s">
        <v>1390</v>
      </c>
      <c r="B144" s="13" t="s">
        <v>14</v>
      </c>
      <c r="C144" s="77">
        <v>42661</v>
      </c>
      <c r="D144" s="77" t="s">
        <v>4382</v>
      </c>
      <c r="E144" s="91" t="s">
        <v>1041</v>
      </c>
      <c r="F144" s="57" t="s">
        <v>6426</v>
      </c>
      <c r="G144" s="1" t="s">
        <v>113</v>
      </c>
      <c r="H144" s="1" t="s">
        <v>114</v>
      </c>
      <c r="I144" s="1" t="s">
        <v>115</v>
      </c>
      <c r="J144" s="13" t="s">
        <v>59</v>
      </c>
      <c r="K144" s="89">
        <v>1</v>
      </c>
      <c r="L144" s="360">
        <v>42767</v>
      </c>
      <c r="M144" s="360">
        <v>43069</v>
      </c>
      <c r="N144" s="34">
        <f t="shared" si="5"/>
        <v>44</v>
      </c>
      <c r="O144" s="121">
        <v>1</v>
      </c>
      <c r="P144" s="57" t="s">
        <v>116</v>
      </c>
      <c r="Q144" s="57" t="s">
        <v>60</v>
      </c>
      <c r="R144" s="57" t="s">
        <v>6427</v>
      </c>
      <c r="S144" s="120">
        <f t="shared" si="4"/>
        <v>183</v>
      </c>
      <c r="T144" s="57" t="s">
        <v>936</v>
      </c>
      <c r="U144" s="57" t="s">
        <v>936</v>
      </c>
      <c r="V144" s="1" t="s">
        <v>6428</v>
      </c>
      <c r="W144" s="13" t="s">
        <v>967</v>
      </c>
      <c r="X144" s="13" t="s">
        <v>967</v>
      </c>
      <c r="Y144" s="13" t="s">
        <v>967</v>
      </c>
      <c r="Z144" s="13" t="s">
        <v>967</v>
      </c>
      <c r="AA144" s="13" t="s">
        <v>967</v>
      </c>
      <c r="AB144" s="13" t="s">
        <v>967</v>
      </c>
      <c r="AC144" s="13" t="s">
        <v>967</v>
      </c>
      <c r="AD144" s="13" t="s">
        <v>967</v>
      </c>
      <c r="AE144" s="13" t="s">
        <v>967</v>
      </c>
      <c r="AF144" s="13" t="s">
        <v>1812</v>
      </c>
      <c r="AG144" s="13" t="s">
        <v>967</v>
      </c>
      <c r="AH144" s="13" t="s">
        <v>1812</v>
      </c>
      <c r="AI144" s="13" t="s">
        <v>967</v>
      </c>
      <c r="AJ144" s="13" t="s">
        <v>967</v>
      </c>
      <c r="AK144" s="13" t="s">
        <v>967</v>
      </c>
      <c r="AL144" s="13" t="s">
        <v>2614</v>
      </c>
      <c r="AM144" s="13" t="s">
        <v>967</v>
      </c>
      <c r="AN144" s="13" t="s">
        <v>2614</v>
      </c>
      <c r="AO144" s="13" t="s">
        <v>967</v>
      </c>
      <c r="AP144" s="13" t="s">
        <v>1152</v>
      </c>
      <c r="AQ144" s="13" t="s">
        <v>967</v>
      </c>
      <c r="AR144" s="13" t="s">
        <v>1152</v>
      </c>
      <c r="AS144" s="13" t="s">
        <v>967</v>
      </c>
      <c r="AT144" s="13" t="s">
        <v>1152</v>
      </c>
      <c r="AU144" s="13" t="s">
        <v>967</v>
      </c>
      <c r="AV144" s="13" t="s">
        <v>1152</v>
      </c>
      <c r="AW144" s="13" t="s">
        <v>967</v>
      </c>
      <c r="AX144" s="13" t="s">
        <v>1152</v>
      </c>
      <c r="AY144" s="1" t="s">
        <v>967</v>
      </c>
      <c r="AZ144" s="13" t="s">
        <v>936</v>
      </c>
      <c r="BA144" s="1" t="s">
        <v>967</v>
      </c>
      <c r="BB144" s="13" t="s">
        <v>936</v>
      </c>
      <c r="BC144" s="1" t="s">
        <v>967</v>
      </c>
      <c r="BD144" s="13" t="s">
        <v>936</v>
      </c>
      <c r="BE144" s="1" t="s">
        <v>967</v>
      </c>
      <c r="BF144" s="29" t="s">
        <v>780</v>
      </c>
      <c r="BG144" s="85">
        <v>43122</v>
      </c>
      <c r="BH144" s="29" t="s">
        <v>4384</v>
      </c>
      <c r="BI144" s="89"/>
      <c r="BJ144" s="53"/>
      <c r="BK144" s="53"/>
      <c r="BL144" s="53"/>
      <c r="BM144" s="53"/>
      <c r="BN144" s="39" t="s">
        <v>955</v>
      </c>
      <c r="BO144" s="89"/>
      <c r="BP144" s="89"/>
      <c r="BR144" s="57"/>
      <c r="BS144" s="57"/>
      <c r="BT144" s="57"/>
      <c r="BU144" s="57"/>
    </row>
    <row r="145" spans="1:73" s="54" customFormat="1" ht="90" hidden="1" customHeight="1">
      <c r="A145" s="91" t="s">
        <v>1391</v>
      </c>
      <c r="B145" s="13" t="s">
        <v>14</v>
      </c>
      <c r="C145" s="77">
        <v>42661</v>
      </c>
      <c r="D145" s="77" t="s">
        <v>4285</v>
      </c>
      <c r="E145" s="91" t="s">
        <v>1117</v>
      </c>
      <c r="F145" s="57" t="s">
        <v>8584</v>
      </c>
      <c r="G145" s="1" t="s">
        <v>326</v>
      </c>
      <c r="H145" s="1" t="s">
        <v>327</v>
      </c>
      <c r="I145" s="1" t="s">
        <v>327</v>
      </c>
      <c r="J145" s="13" t="s">
        <v>28</v>
      </c>
      <c r="K145" s="89">
        <v>3</v>
      </c>
      <c r="L145" s="360">
        <v>42767</v>
      </c>
      <c r="M145" s="360">
        <v>43008</v>
      </c>
      <c r="N145" s="34">
        <f t="shared" si="5"/>
        <v>35</v>
      </c>
      <c r="O145" s="121">
        <v>3</v>
      </c>
      <c r="P145" s="57" t="s">
        <v>24</v>
      </c>
      <c r="Q145" s="57"/>
      <c r="R145" s="57" t="s">
        <v>6398</v>
      </c>
      <c r="S145" s="120">
        <f t="shared" si="4"/>
        <v>363</v>
      </c>
      <c r="T145" s="57" t="s">
        <v>936</v>
      </c>
      <c r="U145" s="57" t="s">
        <v>936</v>
      </c>
      <c r="V145" s="1" t="s">
        <v>6399</v>
      </c>
      <c r="W145" s="13" t="s">
        <v>967</v>
      </c>
      <c r="X145" s="13" t="s">
        <v>967</v>
      </c>
      <c r="Y145" s="13" t="s">
        <v>967</v>
      </c>
      <c r="Z145" s="13" t="s">
        <v>967</v>
      </c>
      <c r="AA145" s="13" t="s">
        <v>967</v>
      </c>
      <c r="AB145" s="13" t="s">
        <v>967</v>
      </c>
      <c r="AC145" s="13" t="s">
        <v>967</v>
      </c>
      <c r="AD145" s="13" t="s">
        <v>967</v>
      </c>
      <c r="AE145" s="13" t="s">
        <v>967</v>
      </c>
      <c r="AF145" s="13" t="s">
        <v>1812</v>
      </c>
      <c r="AG145" s="13" t="s">
        <v>967</v>
      </c>
      <c r="AH145" s="13" t="s">
        <v>1812</v>
      </c>
      <c r="AI145" s="13" t="s">
        <v>967</v>
      </c>
      <c r="AJ145" s="13" t="s">
        <v>967</v>
      </c>
      <c r="AK145" s="13" t="s">
        <v>967</v>
      </c>
      <c r="AL145" s="13" t="s">
        <v>2614</v>
      </c>
      <c r="AM145" s="13" t="s">
        <v>967</v>
      </c>
      <c r="AN145" s="13" t="s">
        <v>2614</v>
      </c>
      <c r="AO145" s="13" t="s">
        <v>967</v>
      </c>
      <c r="AP145" s="13" t="s">
        <v>1152</v>
      </c>
      <c r="AQ145" s="13" t="s">
        <v>967</v>
      </c>
      <c r="AR145" s="13" t="s">
        <v>1152</v>
      </c>
      <c r="AS145" s="13" t="s">
        <v>967</v>
      </c>
      <c r="AT145" s="13" t="s">
        <v>1152</v>
      </c>
      <c r="AU145" s="13" t="s">
        <v>967</v>
      </c>
      <c r="AV145" s="13" t="s">
        <v>1152</v>
      </c>
      <c r="AW145" s="13" t="s">
        <v>967</v>
      </c>
      <c r="AX145" s="13" t="s">
        <v>1152</v>
      </c>
      <c r="AY145" s="1" t="s">
        <v>967</v>
      </c>
      <c r="AZ145" s="13" t="s">
        <v>936</v>
      </c>
      <c r="BA145" s="1" t="s">
        <v>967</v>
      </c>
      <c r="BB145" s="13" t="s">
        <v>936</v>
      </c>
      <c r="BC145" s="1" t="s">
        <v>967</v>
      </c>
      <c r="BD145" s="13" t="s">
        <v>936</v>
      </c>
      <c r="BE145" s="1" t="s">
        <v>967</v>
      </c>
      <c r="BF145" s="29" t="s">
        <v>780</v>
      </c>
      <c r="BG145" s="85">
        <v>43122</v>
      </c>
      <c r="BH145" s="29" t="s">
        <v>4384</v>
      </c>
      <c r="BI145" s="89"/>
      <c r="BJ145" s="53"/>
      <c r="BK145" s="53"/>
      <c r="BL145" s="53"/>
      <c r="BM145" s="53"/>
      <c r="BN145" s="39" t="s">
        <v>955</v>
      </c>
      <c r="BO145" s="89"/>
      <c r="BP145" s="89"/>
      <c r="BR145" s="57"/>
      <c r="BS145" s="57"/>
      <c r="BT145" s="57"/>
      <c r="BU145" s="57"/>
    </row>
    <row r="146" spans="1:73" s="54" customFormat="1" ht="90" hidden="1" customHeight="1">
      <c r="A146" s="91" t="s">
        <v>1392</v>
      </c>
      <c r="B146" s="13" t="s">
        <v>14</v>
      </c>
      <c r="C146" s="77">
        <v>42661</v>
      </c>
      <c r="D146" s="77" t="s">
        <v>4285</v>
      </c>
      <c r="E146" s="91" t="s">
        <v>1042</v>
      </c>
      <c r="F146" s="57" t="s">
        <v>6429</v>
      </c>
      <c r="G146" s="1" t="s">
        <v>119</v>
      </c>
      <c r="H146" s="1" t="s">
        <v>120</v>
      </c>
      <c r="I146" s="1" t="s">
        <v>121</v>
      </c>
      <c r="J146" s="13" t="s">
        <v>122</v>
      </c>
      <c r="K146" s="89">
        <v>8</v>
      </c>
      <c r="L146" s="360">
        <v>42856</v>
      </c>
      <c r="M146" s="360">
        <v>43100</v>
      </c>
      <c r="N146" s="34">
        <f t="shared" si="5"/>
        <v>35</v>
      </c>
      <c r="O146" s="121">
        <v>8</v>
      </c>
      <c r="P146" s="57" t="s">
        <v>15</v>
      </c>
      <c r="Q146" s="57"/>
      <c r="R146" s="57" t="s">
        <v>6430</v>
      </c>
      <c r="S146" s="120">
        <f t="shared" si="4"/>
        <v>373</v>
      </c>
      <c r="T146" s="57" t="s">
        <v>936</v>
      </c>
      <c r="U146" s="57" t="s">
        <v>936</v>
      </c>
      <c r="V146" s="1" t="s">
        <v>6431</v>
      </c>
      <c r="W146" s="13" t="s">
        <v>967</v>
      </c>
      <c r="X146" s="13" t="s">
        <v>967</v>
      </c>
      <c r="Y146" s="13" t="s">
        <v>967</v>
      </c>
      <c r="Z146" s="13" t="s">
        <v>967</v>
      </c>
      <c r="AA146" s="13" t="s">
        <v>967</v>
      </c>
      <c r="AB146" s="13" t="s">
        <v>967</v>
      </c>
      <c r="AC146" s="13" t="s">
        <v>967</v>
      </c>
      <c r="AD146" s="13" t="s">
        <v>967</v>
      </c>
      <c r="AE146" s="13" t="s">
        <v>967</v>
      </c>
      <c r="AF146" s="13" t="s">
        <v>1812</v>
      </c>
      <c r="AG146" s="13" t="s">
        <v>967</v>
      </c>
      <c r="AH146" s="13" t="s">
        <v>1812</v>
      </c>
      <c r="AI146" s="13" t="s">
        <v>967</v>
      </c>
      <c r="AJ146" s="13" t="s">
        <v>967</v>
      </c>
      <c r="AK146" s="13" t="s">
        <v>967</v>
      </c>
      <c r="AL146" s="13" t="s">
        <v>2614</v>
      </c>
      <c r="AM146" s="13" t="s">
        <v>967</v>
      </c>
      <c r="AN146" s="13" t="s">
        <v>2614</v>
      </c>
      <c r="AO146" s="13" t="s">
        <v>967</v>
      </c>
      <c r="AP146" s="13" t="s">
        <v>1152</v>
      </c>
      <c r="AQ146" s="13" t="s">
        <v>967</v>
      </c>
      <c r="AR146" s="13" t="s">
        <v>1152</v>
      </c>
      <c r="AS146" s="13" t="s">
        <v>967</v>
      </c>
      <c r="AT146" s="13" t="s">
        <v>1152</v>
      </c>
      <c r="AU146" s="13" t="s">
        <v>967</v>
      </c>
      <c r="AV146" s="13" t="s">
        <v>1152</v>
      </c>
      <c r="AW146" s="13" t="s">
        <v>967</v>
      </c>
      <c r="AX146" s="13" t="s">
        <v>1152</v>
      </c>
      <c r="AY146" s="1" t="s">
        <v>967</v>
      </c>
      <c r="AZ146" s="13" t="s">
        <v>936</v>
      </c>
      <c r="BA146" s="1" t="s">
        <v>967</v>
      </c>
      <c r="BB146" s="13" t="s">
        <v>936</v>
      </c>
      <c r="BC146" s="1" t="s">
        <v>967</v>
      </c>
      <c r="BD146" s="13" t="s">
        <v>936</v>
      </c>
      <c r="BE146" s="1" t="s">
        <v>967</v>
      </c>
      <c r="BF146" s="29" t="s">
        <v>780</v>
      </c>
      <c r="BG146" s="85">
        <v>43122</v>
      </c>
      <c r="BH146" s="29" t="s">
        <v>4384</v>
      </c>
      <c r="BI146" s="89"/>
      <c r="BJ146" s="53"/>
      <c r="BK146" s="53"/>
      <c r="BL146" s="53"/>
      <c r="BM146" s="53"/>
      <c r="BN146" s="39" t="s">
        <v>955</v>
      </c>
      <c r="BO146" s="89"/>
      <c r="BP146" s="89"/>
      <c r="BR146" s="57"/>
      <c r="BS146" s="57"/>
      <c r="BT146" s="57"/>
      <c r="BU146" s="57"/>
    </row>
    <row r="147" spans="1:73" s="54" customFormat="1" ht="90" hidden="1" customHeight="1">
      <c r="A147" s="91" t="s">
        <v>1393</v>
      </c>
      <c r="B147" s="13" t="s">
        <v>14</v>
      </c>
      <c r="C147" s="77">
        <v>42661</v>
      </c>
      <c r="D147" s="77" t="s">
        <v>4285</v>
      </c>
      <c r="E147" s="91" t="s">
        <v>1043</v>
      </c>
      <c r="F147" s="57" t="s">
        <v>8585</v>
      </c>
      <c r="G147" s="1" t="s">
        <v>119</v>
      </c>
      <c r="H147" s="1" t="s">
        <v>120</v>
      </c>
      <c r="I147" s="1" t="s">
        <v>121</v>
      </c>
      <c r="J147" s="13" t="s">
        <v>122</v>
      </c>
      <c r="K147" s="89">
        <v>8</v>
      </c>
      <c r="L147" s="360">
        <v>42856</v>
      </c>
      <c r="M147" s="360">
        <v>43100</v>
      </c>
      <c r="N147" s="34">
        <f t="shared" si="5"/>
        <v>35</v>
      </c>
      <c r="O147" s="121">
        <v>8</v>
      </c>
      <c r="P147" s="57" t="s">
        <v>15</v>
      </c>
      <c r="Q147" s="57"/>
      <c r="R147" s="57" t="s">
        <v>6432</v>
      </c>
      <c r="S147" s="120">
        <f t="shared" si="4"/>
        <v>373</v>
      </c>
      <c r="T147" s="57" t="s">
        <v>936</v>
      </c>
      <c r="U147" s="57" t="s">
        <v>936</v>
      </c>
      <c r="V147" s="1" t="s">
        <v>6431</v>
      </c>
      <c r="W147" s="13" t="s">
        <v>967</v>
      </c>
      <c r="X147" s="13" t="s">
        <v>967</v>
      </c>
      <c r="Y147" s="13" t="s">
        <v>967</v>
      </c>
      <c r="Z147" s="13" t="s">
        <v>967</v>
      </c>
      <c r="AA147" s="13" t="s">
        <v>967</v>
      </c>
      <c r="AB147" s="13" t="s">
        <v>967</v>
      </c>
      <c r="AC147" s="13" t="s">
        <v>967</v>
      </c>
      <c r="AD147" s="13" t="s">
        <v>967</v>
      </c>
      <c r="AE147" s="13" t="s">
        <v>967</v>
      </c>
      <c r="AF147" s="13" t="s">
        <v>1812</v>
      </c>
      <c r="AG147" s="13" t="s">
        <v>967</v>
      </c>
      <c r="AH147" s="13" t="s">
        <v>1812</v>
      </c>
      <c r="AI147" s="13" t="s">
        <v>967</v>
      </c>
      <c r="AJ147" s="13" t="s">
        <v>967</v>
      </c>
      <c r="AK147" s="13" t="s">
        <v>967</v>
      </c>
      <c r="AL147" s="13" t="s">
        <v>2614</v>
      </c>
      <c r="AM147" s="13" t="s">
        <v>967</v>
      </c>
      <c r="AN147" s="13" t="s">
        <v>2614</v>
      </c>
      <c r="AO147" s="13" t="s">
        <v>967</v>
      </c>
      <c r="AP147" s="13" t="s">
        <v>1152</v>
      </c>
      <c r="AQ147" s="13" t="s">
        <v>967</v>
      </c>
      <c r="AR147" s="13" t="s">
        <v>1152</v>
      </c>
      <c r="AS147" s="13" t="s">
        <v>967</v>
      </c>
      <c r="AT147" s="13" t="s">
        <v>1152</v>
      </c>
      <c r="AU147" s="13" t="s">
        <v>967</v>
      </c>
      <c r="AV147" s="13" t="s">
        <v>1152</v>
      </c>
      <c r="AW147" s="13" t="s">
        <v>967</v>
      </c>
      <c r="AX147" s="13" t="s">
        <v>1152</v>
      </c>
      <c r="AY147" s="1" t="s">
        <v>967</v>
      </c>
      <c r="AZ147" s="13" t="s">
        <v>936</v>
      </c>
      <c r="BA147" s="1" t="s">
        <v>967</v>
      </c>
      <c r="BB147" s="13" t="s">
        <v>936</v>
      </c>
      <c r="BC147" s="1" t="s">
        <v>967</v>
      </c>
      <c r="BD147" s="13" t="s">
        <v>936</v>
      </c>
      <c r="BE147" s="1" t="s">
        <v>967</v>
      </c>
      <c r="BF147" s="29" t="s">
        <v>780</v>
      </c>
      <c r="BG147" s="85">
        <v>43122</v>
      </c>
      <c r="BH147" s="29" t="s">
        <v>4384</v>
      </c>
      <c r="BI147" s="89"/>
      <c r="BJ147" s="53"/>
      <c r="BK147" s="53"/>
      <c r="BL147" s="53"/>
      <c r="BM147" s="53"/>
      <c r="BN147" s="39" t="s">
        <v>955</v>
      </c>
      <c r="BO147" s="89"/>
      <c r="BP147" s="89"/>
      <c r="BR147" s="57"/>
      <c r="BS147" s="57"/>
      <c r="BT147" s="57"/>
      <c r="BU147" s="57"/>
    </row>
    <row r="148" spans="1:73" s="54" customFormat="1" ht="90" hidden="1" customHeight="1">
      <c r="A148" s="91" t="s">
        <v>1394</v>
      </c>
      <c r="B148" s="13" t="s">
        <v>14</v>
      </c>
      <c r="C148" s="77">
        <v>42661</v>
      </c>
      <c r="D148" s="77" t="s">
        <v>4285</v>
      </c>
      <c r="E148" s="91" t="s">
        <v>1044</v>
      </c>
      <c r="F148" s="57" t="s">
        <v>6433</v>
      </c>
      <c r="G148" s="1" t="s">
        <v>119</v>
      </c>
      <c r="H148" s="1" t="s">
        <v>120</v>
      </c>
      <c r="I148" s="1" t="s">
        <v>121</v>
      </c>
      <c r="J148" s="13" t="s">
        <v>122</v>
      </c>
      <c r="K148" s="89">
        <v>8</v>
      </c>
      <c r="L148" s="360">
        <v>42856</v>
      </c>
      <c r="M148" s="360">
        <v>43100</v>
      </c>
      <c r="N148" s="34">
        <f t="shared" si="5"/>
        <v>35</v>
      </c>
      <c r="O148" s="121">
        <v>8</v>
      </c>
      <c r="P148" s="57" t="s">
        <v>15</v>
      </c>
      <c r="Q148" s="57"/>
      <c r="R148" s="57" t="s">
        <v>6434</v>
      </c>
      <c r="S148" s="120">
        <f t="shared" si="4"/>
        <v>373</v>
      </c>
      <c r="T148" s="57" t="s">
        <v>936</v>
      </c>
      <c r="U148" s="57" t="s">
        <v>936</v>
      </c>
      <c r="V148" s="1" t="s">
        <v>6431</v>
      </c>
      <c r="W148" s="13" t="s">
        <v>967</v>
      </c>
      <c r="X148" s="13" t="s">
        <v>967</v>
      </c>
      <c r="Y148" s="13" t="s">
        <v>967</v>
      </c>
      <c r="Z148" s="13" t="s">
        <v>967</v>
      </c>
      <c r="AA148" s="13" t="s">
        <v>967</v>
      </c>
      <c r="AB148" s="13" t="s">
        <v>967</v>
      </c>
      <c r="AC148" s="13" t="s">
        <v>967</v>
      </c>
      <c r="AD148" s="13" t="s">
        <v>967</v>
      </c>
      <c r="AE148" s="13" t="s">
        <v>967</v>
      </c>
      <c r="AF148" s="13" t="s">
        <v>1812</v>
      </c>
      <c r="AG148" s="13" t="s">
        <v>967</v>
      </c>
      <c r="AH148" s="13" t="s">
        <v>1812</v>
      </c>
      <c r="AI148" s="13" t="s">
        <v>967</v>
      </c>
      <c r="AJ148" s="13" t="s">
        <v>967</v>
      </c>
      <c r="AK148" s="13" t="s">
        <v>967</v>
      </c>
      <c r="AL148" s="13" t="s">
        <v>2614</v>
      </c>
      <c r="AM148" s="13" t="s">
        <v>967</v>
      </c>
      <c r="AN148" s="13" t="s">
        <v>2614</v>
      </c>
      <c r="AO148" s="13" t="s">
        <v>967</v>
      </c>
      <c r="AP148" s="13" t="s">
        <v>1152</v>
      </c>
      <c r="AQ148" s="13" t="s">
        <v>967</v>
      </c>
      <c r="AR148" s="13" t="s">
        <v>1152</v>
      </c>
      <c r="AS148" s="13" t="s">
        <v>967</v>
      </c>
      <c r="AT148" s="13" t="s">
        <v>1152</v>
      </c>
      <c r="AU148" s="13" t="s">
        <v>967</v>
      </c>
      <c r="AV148" s="13" t="s">
        <v>1152</v>
      </c>
      <c r="AW148" s="13" t="s">
        <v>967</v>
      </c>
      <c r="AX148" s="13" t="s">
        <v>1152</v>
      </c>
      <c r="AY148" s="1" t="s">
        <v>967</v>
      </c>
      <c r="AZ148" s="13" t="s">
        <v>936</v>
      </c>
      <c r="BA148" s="1" t="s">
        <v>967</v>
      </c>
      <c r="BB148" s="13" t="s">
        <v>936</v>
      </c>
      <c r="BC148" s="1" t="s">
        <v>967</v>
      </c>
      <c r="BD148" s="13" t="s">
        <v>936</v>
      </c>
      <c r="BE148" s="1" t="s">
        <v>967</v>
      </c>
      <c r="BF148" s="29" t="s">
        <v>780</v>
      </c>
      <c r="BG148" s="85">
        <v>43122</v>
      </c>
      <c r="BH148" s="29" t="s">
        <v>4384</v>
      </c>
      <c r="BI148" s="89"/>
      <c r="BJ148" s="53"/>
      <c r="BK148" s="53"/>
      <c r="BL148" s="53"/>
      <c r="BM148" s="53"/>
      <c r="BN148" s="39" t="s">
        <v>955</v>
      </c>
      <c r="BO148" s="89"/>
      <c r="BP148" s="89"/>
      <c r="BR148" s="57"/>
      <c r="BS148" s="57"/>
      <c r="BT148" s="57"/>
      <c r="BU148" s="57"/>
    </row>
    <row r="149" spans="1:73" s="54" customFormat="1" ht="90" hidden="1" customHeight="1">
      <c r="A149" s="91" t="s">
        <v>1395</v>
      </c>
      <c r="B149" s="13" t="s">
        <v>14</v>
      </c>
      <c r="C149" s="77">
        <v>42661</v>
      </c>
      <c r="D149" s="77" t="s">
        <v>4285</v>
      </c>
      <c r="E149" s="91" t="s">
        <v>1045</v>
      </c>
      <c r="F149" s="57" t="s">
        <v>6435</v>
      </c>
      <c r="G149" s="1" t="s">
        <v>124</v>
      </c>
      <c r="H149" s="1" t="s">
        <v>125</v>
      </c>
      <c r="I149" s="1" t="s">
        <v>126</v>
      </c>
      <c r="J149" s="13" t="s">
        <v>127</v>
      </c>
      <c r="K149" s="89">
        <v>1</v>
      </c>
      <c r="L149" s="360">
        <v>43009</v>
      </c>
      <c r="M149" s="360">
        <v>43190</v>
      </c>
      <c r="N149" s="34">
        <f t="shared" si="5"/>
        <v>26</v>
      </c>
      <c r="O149" s="121">
        <v>1</v>
      </c>
      <c r="P149" s="57" t="s">
        <v>48</v>
      </c>
      <c r="Q149" s="57" t="s">
        <v>116</v>
      </c>
      <c r="R149" s="57" t="s">
        <v>1009</v>
      </c>
      <c r="S149" s="120">
        <f t="shared" si="4"/>
        <v>54</v>
      </c>
      <c r="T149" s="57" t="s">
        <v>936</v>
      </c>
      <c r="U149" s="57" t="s">
        <v>936</v>
      </c>
      <c r="V149" s="57" t="s">
        <v>6255</v>
      </c>
      <c r="W149" s="57" t="s">
        <v>1005</v>
      </c>
      <c r="X149" s="57" t="s">
        <v>128</v>
      </c>
      <c r="Y149" s="13" t="s">
        <v>970</v>
      </c>
      <c r="Z149" s="13" t="s">
        <v>970</v>
      </c>
      <c r="AA149" s="13" t="s">
        <v>970</v>
      </c>
      <c r="AB149" s="13" t="s">
        <v>970</v>
      </c>
      <c r="AC149" s="13" t="s">
        <v>970</v>
      </c>
      <c r="AD149" s="13" t="s">
        <v>970</v>
      </c>
      <c r="AE149" s="13" t="s">
        <v>970</v>
      </c>
      <c r="AF149" s="13" t="s">
        <v>1808</v>
      </c>
      <c r="AG149" s="13" t="s">
        <v>970</v>
      </c>
      <c r="AH149" s="13" t="s">
        <v>1808</v>
      </c>
      <c r="AI149" s="13" t="s">
        <v>970</v>
      </c>
      <c r="AJ149" s="13" t="s">
        <v>970</v>
      </c>
      <c r="AK149" s="13" t="s">
        <v>970</v>
      </c>
      <c r="AL149" s="13" t="s">
        <v>2614</v>
      </c>
      <c r="AM149" s="13" t="s">
        <v>970</v>
      </c>
      <c r="AN149" s="13" t="s">
        <v>2614</v>
      </c>
      <c r="AO149" s="13" t="s">
        <v>970</v>
      </c>
      <c r="AP149" s="13" t="s">
        <v>1152</v>
      </c>
      <c r="AQ149" s="13" t="s">
        <v>970</v>
      </c>
      <c r="AR149" s="13" t="s">
        <v>1152</v>
      </c>
      <c r="AS149" s="13" t="s">
        <v>970</v>
      </c>
      <c r="AT149" s="13" t="s">
        <v>1152</v>
      </c>
      <c r="AU149" s="13" t="s">
        <v>970</v>
      </c>
      <c r="AV149" s="13" t="s">
        <v>1152</v>
      </c>
      <c r="AW149" s="13" t="s">
        <v>970</v>
      </c>
      <c r="AX149" s="13" t="s">
        <v>1152</v>
      </c>
      <c r="AY149" s="1" t="s">
        <v>970</v>
      </c>
      <c r="AZ149" s="13" t="s">
        <v>936</v>
      </c>
      <c r="BA149" s="1" t="s">
        <v>970</v>
      </c>
      <c r="BB149" s="13" t="s">
        <v>936</v>
      </c>
      <c r="BC149" s="1" t="s">
        <v>970</v>
      </c>
      <c r="BD149" s="13" t="s">
        <v>936</v>
      </c>
      <c r="BE149" s="1" t="s">
        <v>970</v>
      </c>
      <c r="BF149" s="29" t="s">
        <v>780</v>
      </c>
      <c r="BG149" s="85">
        <v>43307</v>
      </c>
      <c r="BH149" s="29" t="s">
        <v>4384</v>
      </c>
      <c r="BI149" s="89"/>
      <c r="BJ149" s="53"/>
      <c r="BK149" s="53"/>
      <c r="BL149" s="53"/>
      <c r="BM149" s="53"/>
      <c r="BN149" s="39" t="s">
        <v>955</v>
      </c>
      <c r="BO149" s="89"/>
      <c r="BP149" s="89"/>
      <c r="BR149" s="57"/>
      <c r="BS149" s="57"/>
      <c r="BT149" s="57"/>
      <c r="BU149" s="57"/>
    </row>
    <row r="150" spans="1:73" s="54" customFormat="1" ht="90" hidden="1" customHeight="1">
      <c r="A150" s="91" t="s">
        <v>1396</v>
      </c>
      <c r="B150" s="13" t="s">
        <v>14</v>
      </c>
      <c r="C150" s="77">
        <v>42661</v>
      </c>
      <c r="D150" s="77" t="s">
        <v>4285</v>
      </c>
      <c r="E150" s="91" t="s">
        <v>1046</v>
      </c>
      <c r="F150" s="57" t="s">
        <v>6436</v>
      </c>
      <c r="G150" s="1" t="s">
        <v>124</v>
      </c>
      <c r="H150" s="1" t="s">
        <v>125</v>
      </c>
      <c r="I150" s="1" t="s">
        <v>126</v>
      </c>
      <c r="J150" s="13" t="s">
        <v>127</v>
      </c>
      <c r="K150" s="89">
        <v>1</v>
      </c>
      <c r="L150" s="360">
        <v>43009</v>
      </c>
      <c r="M150" s="360">
        <v>43190</v>
      </c>
      <c r="N150" s="34">
        <f t="shared" si="5"/>
        <v>26</v>
      </c>
      <c r="O150" s="121">
        <v>1</v>
      </c>
      <c r="P150" s="57" t="s">
        <v>48</v>
      </c>
      <c r="Q150" s="57" t="s">
        <v>116</v>
      </c>
      <c r="R150" s="57" t="s">
        <v>1009</v>
      </c>
      <c r="S150" s="120">
        <f t="shared" si="4"/>
        <v>54</v>
      </c>
      <c r="T150" s="57" t="s">
        <v>936</v>
      </c>
      <c r="U150" s="57" t="s">
        <v>936</v>
      </c>
      <c r="V150" s="57" t="s">
        <v>6255</v>
      </c>
      <c r="W150" s="57" t="s">
        <v>1005</v>
      </c>
      <c r="X150" s="1" t="s">
        <v>128</v>
      </c>
      <c r="Y150" s="13" t="s">
        <v>970</v>
      </c>
      <c r="Z150" s="13" t="s">
        <v>970</v>
      </c>
      <c r="AA150" s="13" t="s">
        <v>970</v>
      </c>
      <c r="AB150" s="13" t="s">
        <v>970</v>
      </c>
      <c r="AC150" s="13" t="s">
        <v>970</v>
      </c>
      <c r="AD150" s="13" t="s">
        <v>970</v>
      </c>
      <c r="AE150" s="13" t="s">
        <v>970</v>
      </c>
      <c r="AF150" s="13" t="s">
        <v>1808</v>
      </c>
      <c r="AG150" s="13" t="s">
        <v>970</v>
      </c>
      <c r="AH150" s="13" t="s">
        <v>1808</v>
      </c>
      <c r="AI150" s="13" t="s">
        <v>970</v>
      </c>
      <c r="AJ150" s="13" t="s">
        <v>970</v>
      </c>
      <c r="AK150" s="13" t="s">
        <v>970</v>
      </c>
      <c r="AL150" s="13" t="s">
        <v>2614</v>
      </c>
      <c r="AM150" s="13" t="s">
        <v>970</v>
      </c>
      <c r="AN150" s="13" t="s">
        <v>2614</v>
      </c>
      <c r="AO150" s="13" t="s">
        <v>970</v>
      </c>
      <c r="AP150" s="13" t="s">
        <v>1152</v>
      </c>
      <c r="AQ150" s="13" t="s">
        <v>970</v>
      </c>
      <c r="AR150" s="13" t="s">
        <v>1152</v>
      </c>
      <c r="AS150" s="13" t="s">
        <v>970</v>
      </c>
      <c r="AT150" s="13" t="s">
        <v>1152</v>
      </c>
      <c r="AU150" s="13" t="s">
        <v>970</v>
      </c>
      <c r="AV150" s="13" t="s">
        <v>1152</v>
      </c>
      <c r="AW150" s="13" t="s">
        <v>970</v>
      </c>
      <c r="AX150" s="13" t="s">
        <v>1152</v>
      </c>
      <c r="AY150" s="1" t="s">
        <v>970</v>
      </c>
      <c r="AZ150" s="13" t="s">
        <v>936</v>
      </c>
      <c r="BA150" s="1" t="s">
        <v>970</v>
      </c>
      <c r="BB150" s="13" t="s">
        <v>936</v>
      </c>
      <c r="BC150" s="1" t="s">
        <v>970</v>
      </c>
      <c r="BD150" s="13" t="s">
        <v>936</v>
      </c>
      <c r="BE150" s="1" t="s">
        <v>970</v>
      </c>
      <c r="BF150" s="29" t="s">
        <v>780</v>
      </c>
      <c r="BG150" s="85">
        <v>43307</v>
      </c>
      <c r="BH150" s="29" t="s">
        <v>4384</v>
      </c>
      <c r="BI150" s="89"/>
      <c r="BJ150" s="53"/>
      <c r="BK150" s="53"/>
      <c r="BL150" s="53"/>
      <c r="BM150" s="53"/>
      <c r="BN150" s="39" t="s">
        <v>955</v>
      </c>
      <c r="BO150" s="89"/>
      <c r="BP150" s="89"/>
      <c r="BR150" s="57"/>
      <c r="BS150" s="57"/>
      <c r="BT150" s="57"/>
      <c r="BU150" s="57"/>
    </row>
    <row r="151" spans="1:73" s="54" customFormat="1" ht="90" hidden="1" customHeight="1">
      <c r="A151" s="91" t="s">
        <v>1397</v>
      </c>
      <c r="B151" s="13" t="s">
        <v>14</v>
      </c>
      <c r="C151" s="77">
        <v>42661</v>
      </c>
      <c r="D151" s="77" t="s">
        <v>4285</v>
      </c>
      <c r="E151" s="91" t="s">
        <v>1047</v>
      </c>
      <c r="F151" s="57" t="s">
        <v>6437</v>
      </c>
      <c r="G151" s="1" t="s">
        <v>102</v>
      </c>
      <c r="H151" s="81" t="s">
        <v>140</v>
      </c>
      <c r="I151" s="1" t="s">
        <v>141</v>
      </c>
      <c r="J151" s="13" t="s">
        <v>142</v>
      </c>
      <c r="K151" s="89">
        <v>7</v>
      </c>
      <c r="L151" s="360">
        <v>42979</v>
      </c>
      <c r="M151" s="360">
        <v>43190</v>
      </c>
      <c r="N151" s="34">
        <f t="shared" si="5"/>
        <v>31</v>
      </c>
      <c r="O151" s="121">
        <v>7</v>
      </c>
      <c r="P151" s="57" t="s">
        <v>44</v>
      </c>
      <c r="Q151" s="57" t="s">
        <v>30</v>
      </c>
      <c r="R151" s="57" t="s">
        <v>909</v>
      </c>
      <c r="S151" s="120">
        <f t="shared" si="4"/>
        <v>258</v>
      </c>
      <c r="T151" s="57" t="s">
        <v>936</v>
      </c>
      <c r="U151" s="57" t="s">
        <v>936</v>
      </c>
      <c r="V151" s="57" t="s">
        <v>6255</v>
      </c>
      <c r="W151" s="57" t="s">
        <v>1006</v>
      </c>
      <c r="X151" s="1" t="s">
        <v>143</v>
      </c>
      <c r="Y151" s="13" t="s">
        <v>970</v>
      </c>
      <c r="Z151" s="13" t="s">
        <v>970</v>
      </c>
      <c r="AA151" s="13" t="s">
        <v>970</v>
      </c>
      <c r="AB151" s="13" t="s">
        <v>970</v>
      </c>
      <c r="AC151" s="13" t="s">
        <v>970</v>
      </c>
      <c r="AD151" s="13" t="s">
        <v>970</v>
      </c>
      <c r="AE151" s="13" t="s">
        <v>970</v>
      </c>
      <c r="AF151" s="13" t="s">
        <v>1808</v>
      </c>
      <c r="AG151" s="13" t="s">
        <v>970</v>
      </c>
      <c r="AH151" s="13" t="s">
        <v>1808</v>
      </c>
      <c r="AI151" s="13" t="s">
        <v>970</v>
      </c>
      <c r="AJ151" s="13" t="s">
        <v>970</v>
      </c>
      <c r="AK151" s="13" t="s">
        <v>970</v>
      </c>
      <c r="AL151" s="13" t="s">
        <v>2614</v>
      </c>
      <c r="AM151" s="13" t="s">
        <v>970</v>
      </c>
      <c r="AN151" s="13" t="s">
        <v>2614</v>
      </c>
      <c r="AO151" s="13" t="s">
        <v>970</v>
      </c>
      <c r="AP151" s="13" t="s">
        <v>1152</v>
      </c>
      <c r="AQ151" s="13" t="s">
        <v>970</v>
      </c>
      <c r="AR151" s="13" t="s">
        <v>1152</v>
      </c>
      <c r="AS151" s="13" t="s">
        <v>970</v>
      </c>
      <c r="AT151" s="13" t="s">
        <v>1152</v>
      </c>
      <c r="AU151" s="13" t="s">
        <v>970</v>
      </c>
      <c r="AV151" s="13" t="s">
        <v>1152</v>
      </c>
      <c r="AW151" s="13" t="s">
        <v>970</v>
      </c>
      <c r="AX151" s="13" t="s">
        <v>1152</v>
      </c>
      <c r="AY151" s="1" t="s">
        <v>970</v>
      </c>
      <c r="AZ151" s="13" t="s">
        <v>936</v>
      </c>
      <c r="BA151" s="1" t="s">
        <v>970</v>
      </c>
      <c r="BB151" s="13" t="s">
        <v>936</v>
      </c>
      <c r="BC151" s="1" t="s">
        <v>970</v>
      </c>
      <c r="BD151" s="13" t="s">
        <v>936</v>
      </c>
      <c r="BE151" s="1" t="s">
        <v>970</v>
      </c>
      <c r="BF151" s="29" t="s">
        <v>780</v>
      </c>
      <c r="BG151" s="85">
        <v>43307</v>
      </c>
      <c r="BH151" s="29" t="s">
        <v>4384</v>
      </c>
      <c r="BI151" s="89"/>
      <c r="BJ151" s="53"/>
      <c r="BK151" s="53"/>
      <c r="BL151" s="53"/>
      <c r="BM151" s="53"/>
      <c r="BN151" s="39" t="s">
        <v>955</v>
      </c>
      <c r="BO151" s="89"/>
      <c r="BP151" s="89"/>
      <c r="BR151" s="57"/>
      <c r="BS151" s="57"/>
      <c r="BT151" s="57"/>
      <c r="BU151" s="57"/>
    </row>
    <row r="152" spans="1:73" s="54" customFormat="1" ht="90" hidden="1" customHeight="1">
      <c r="A152" s="91" t="s">
        <v>1398</v>
      </c>
      <c r="B152" s="13" t="s">
        <v>14</v>
      </c>
      <c r="C152" s="77">
        <v>42661</v>
      </c>
      <c r="D152" s="77" t="s">
        <v>4285</v>
      </c>
      <c r="E152" s="91" t="s">
        <v>1048</v>
      </c>
      <c r="F152" s="57" t="s">
        <v>6438</v>
      </c>
      <c r="G152" s="1" t="s">
        <v>102</v>
      </c>
      <c r="H152" s="81" t="s">
        <v>140</v>
      </c>
      <c r="I152" s="1" t="s">
        <v>141</v>
      </c>
      <c r="J152" s="13" t="s">
        <v>142</v>
      </c>
      <c r="K152" s="89">
        <v>7</v>
      </c>
      <c r="L152" s="360">
        <v>42979</v>
      </c>
      <c r="M152" s="360">
        <v>43190</v>
      </c>
      <c r="N152" s="34">
        <f t="shared" si="5"/>
        <v>31</v>
      </c>
      <c r="O152" s="121">
        <v>7</v>
      </c>
      <c r="P152" s="57" t="s">
        <v>44</v>
      </c>
      <c r="Q152" s="57" t="s">
        <v>369</v>
      </c>
      <c r="R152" s="57" t="s">
        <v>909</v>
      </c>
      <c r="S152" s="120">
        <f t="shared" si="4"/>
        <v>258</v>
      </c>
      <c r="T152" s="57" t="s">
        <v>936</v>
      </c>
      <c r="U152" s="57" t="s">
        <v>936</v>
      </c>
      <c r="V152" s="57" t="s">
        <v>6255</v>
      </c>
      <c r="W152" s="57" t="s">
        <v>1006</v>
      </c>
      <c r="X152" s="1" t="s">
        <v>143</v>
      </c>
      <c r="Y152" s="13" t="s">
        <v>970</v>
      </c>
      <c r="Z152" s="13" t="s">
        <v>970</v>
      </c>
      <c r="AA152" s="13" t="s">
        <v>970</v>
      </c>
      <c r="AB152" s="13" t="s">
        <v>970</v>
      </c>
      <c r="AC152" s="13" t="s">
        <v>970</v>
      </c>
      <c r="AD152" s="13" t="s">
        <v>970</v>
      </c>
      <c r="AE152" s="13" t="s">
        <v>970</v>
      </c>
      <c r="AF152" s="13" t="s">
        <v>1808</v>
      </c>
      <c r="AG152" s="13" t="s">
        <v>970</v>
      </c>
      <c r="AH152" s="13" t="s">
        <v>1808</v>
      </c>
      <c r="AI152" s="13" t="s">
        <v>970</v>
      </c>
      <c r="AJ152" s="13" t="s">
        <v>970</v>
      </c>
      <c r="AK152" s="13" t="s">
        <v>970</v>
      </c>
      <c r="AL152" s="13" t="s">
        <v>2614</v>
      </c>
      <c r="AM152" s="13" t="s">
        <v>970</v>
      </c>
      <c r="AN152" s="13" t="s">
        <v>2614</v>
      </c>
      <c r="AO152" s="13" t="s">
        <v>970</v>
      </c>
      <c r="AP152" s="13" t="s">
        <v>1152</v>
      </c>
      <c r="AQ152" s="13" t="s">
        <v>970</v>
      </c>
      <c r="AR152" s="13" t="s">
        <v>1152</v>
      </c>
      <c r="AS152" s="13" t="s">
        <v>970</v>
      </c>
      <c r="AT152" s="13" t="s">
        <v>1152</v>
      </c>
      <c r="AU152" s="13" t="s">
        <v>970</v>
      </c>
      <c r="AV152" s="13" t="s">
        <v>1152</v>
      </c>
      <c r="AW152" s="13" t="s">
        <v>970</v>
      </c>
      <c r="AX152" s="13" t="s">
        <v>1152</v>
      </c>
      <c r="AY152" s="1" t="s">
        <v>970</v>
      </c>
      <c r="AZ152" s="13" t="s">
        <v>936</v>
      </c>
      <c r="BA152" s="1" t="s">
        <v>970</v>
      </c>
      <c r="BB152" s="13" t="s">
        <v>936</v>
      </c>
      <c r="BC152" s="1" t="s">
        <v>970</v>
      </c>
      <c r="BD152" s="13" t="s">
        <v>936</v>
      </c>
      <c r="BE152" s="1" t="s">
        <v>970</v>
      </c>
      <c r="BF152" s="29" t="s">
        <v>780</v>
      </c>
      <c r="BG152" s="85">
        <v>43307</v>
      </c>
      <c r="BH152" s="29" t="s">
        <v>4384</v>
      </c>
      <c r="BI152" s="89"/>
      <c r="BJ152" s="53"/>
      <c r="BK152" s="53"/>
      <c r="BL152" s="53"/>
      <c r="BM152" s="53"/>
      <c r="BN152" s="39" t="s">
        <v>955</v>
      </c>
      <c r="BO152" s="89"/>
      <c r="BP152" s="89"/>
      <c r="BR152" s="57"/>
      <c r="BS152" s="57"/>
      <c r="BT152" s="57"/>
      <c r="BU152" s="57"/>
    </row>
    <row r="153" spans="1:73" s="54" customFormat="1" ht="90" hidden="1" customHeight="1">
      <c r="A153" s="91" t="s">
        <v>1399</v>
      </c>
      <c r="B153" s="13" t="s">
        <v>14</v>
      </c>
      <c r="C153" s="77">
        <v>42661</v>
      </c>
      <c r="D153" s="77" t="s">
        <v>4285</v>
      </c>
      <c r="E153" s="91" t="s">
        <v>1049</v>
      </c>
      <c r="F153" s="57" t="s">
        <v>6439</v>
      </c>
      <c r="G153" s="1" t="s">
        <v>134</v>
      </c>
      <c r="H153" s="1" t="s">
        <v>135</v>
      </c>
      <c r="I153" s="1" t="s">
        <v>136</v>
      </c>
      <c r="J153" s="13" t="s">
        <v>137</v>
      </c>
      <c r="K153" s="89">
        <v>1</v>
      </c>
      <c r="L153" s="360">
        <v>43009</v>
      </c>
      <c r="M153" s="360">
        <v>43100</v>
      </c>
      <c r="N153" s="34">
        <f t="shared" si="5"/>
        <v>13</v>
      </c>
      <c r="O153" s="121">
        <v>1</v>
      </c>
      <c r="P153" s="57" t="s">
        <v>138</v>
      </c>
      <c r="Q153" s="57" t="s">
        <v>60</v>
      </c>
      <c r="R153" s="57" t="s">
        <v>6440</v>
      </c>
      <c r="S153" s="120">
        <f t="shared" si="4"/>
        <v>110</v>
      </c>
      <c r="T153" s="57" t="s">
        <v>936</v>
      </c>
      <c r="U153" s="57" t="s">
        <v>936</v>
      </c>
      <c r="V153" s="1" t="s">
        <v>6441</v>
      </c>
      <c r="W153" s="13" t="s">
        <v>967</v>
      </c>
      <c r="X153" s="13" t="s">
        <v>967</v>
      </c>
      <c r="Y153" s="13" t="s">
        <v>967</v>
      </c>
      <c r="Z153" s="13" t="s">
        <v>967</v>
      </c>
      <c r="AA153" s="13" t="s">
        <v>967</v>
      </c>
      <c r="AB153" s="13" t="s">
        <v>967</v>
      </c>
      <c r="AC153" s="13" t="s">
        <v>967</v>
      </c>
      <c r="AD153" s="13" t="s">
        <v>967</v>
      </c>
      <c r="AE153" s="13" t="s">
        <v>967</v>
      </c>
      <c r="AF153" s="13" t="s">
        <v>1812</v>
      </c>
      <c r="AG153" s="13" t="s">
        <v>967</v>
      </c>
      <c r="AH153" s="13" t="s">
        <v>1812</v>
      </c>
      <c r="AI153" s="13" t="s">
        <v>967</v>
      </c>
      <c r="AJ153" s="13" t="s">
        <v>967</v>
      </c>
      <c r="AK153" s="13" t="s">
        <v>967</v>
      </c>
      <c r="AL153" s="13" t="s">
        <v>2614</v>
      </c>
      <c r="AM153" s="13" t="s">
        <v>967</v>
      </c>
      <c r="AN153" s="13" t="s">
        <v>2614</v>
      </c>
      <c r="AO153" s="13" t="s">
        <v>967</v>
      </c>
      <c r="AP153" s="13" t="s">
        <v>1152</v>
      </c>
      <c r="AQ153" s="13" t="s">
        <v>967</v>
      </c>
      <c r="AR153" s="13" t="s">
        <v>1152</v>
      </c>
      <c r="AS153" s="13" t="s">
        <v>967</v>
      </c>
      <c r="AT153" s="13" t="s">
        <v>1152</v>
      </c>
      <c r="AU153" s="13" t="s">
        <v>967</v>
      </c>
      <c r="AV153" s="13" t="s">
        <v>1152</v>
      </c>
      <c r="AW153" s="13" t="s">
        <v>967</v>
      </c>
      <c r="AX153" s="13" t="s">
        <v>1152</v>
      </c>
      <c r="AY153" s="1" t="s">
        <v>967</v>
      </c>
      <c r="AZ153" s="13" t="s">
        <v>936</v>
      </c>
      <c r="BA153" s="1" t="s">
        <v>967</v>
      </c>
      <c r="BB153" s="13" t="s">
        <v>936</v>
      </c>
      <c r="BC153" s="1" t="s">
        <v>967</v>
      </c>
      <c r="BD153" s="13" t="s">
        <v>936</v>
      </c>
      <c r="BE153" s="1" t="s">
        <v>967</v>
      </c>
      <c r="BF153" s="29" t="s">
        <v>780</v>
      </c>
      <c r="BG153" s="85">
        <v>43122</v>
      </c>
      <c r="BH153" s="29" t="s">
        <v>4384</v>
      </c>
      <c r="BI153" s="89"/>
      <c r="BJ153" s="53"/>
      <c r="BK153" s="53"/>
      <c r="BL153" s="53"/>
      <c r="BM153" s="53"/>
      <c r="BN153" s="39" t="s">
        <v>955</v>
      </c>
      <c r="BO153" s="89"/>
      <c r="BP153" s="89"/>
      <c r="BR153" s="57"/>
      <c r="BS153" s="57"/>
      <c r="BT153" s="57"/>
      <c r="BU153" s="57"/>
    </row>
    <row r="154" spans="1:73" s="54" customFormat="1" ht="90" hidden="1" customHeight="1">
      <c r="A154" s="91" t="s">
        <v>1400</v>
      </c>
      <c r="B154" s="13" t="s">
        <v>14</v>
      </c>
      <c r="C154" s="77">
        <v>42661</v>
      </c>
      <c r="D154" s="77" t="s">
        <v>4285</v>
      </c>
      <c r="E154" s="91" t="s">
        <v>1050</v>
      </c>
      <c r="F154" s="57" t="s">
        <v>6442</v>
      </c>
      <c r="G154" s="1" t="s">
        <v>139</v>
      </c>
      <c r="H154" s="1" t="s">
        <v>140</v>
      </c>
      <c r="I154" s="1" t="s">
        <v>141</v>
      </c>
      <c r="J154" s="13" t="s">
        <v>142</v>
      </c>
      <c r="K154" s="89">
        <v>7</v>
      </c>
      <c r="L154" s="360">
        <v>42979</v>
      </c>
      <c r="M154" s="360">
        <v>43190</v>
      </c>
      <c r="N154" s="34">
        <f t="shared" si="5"/>
        <v>31</v>
      </c>
      <c r="O154" s="121">
        <v>7</v>
      </c>
      <c r="P154" s="57" t="s">
        <v>71</v>
      </c>
      <c r="Q154" s="57" t="s">
        <v>60</v>
      </c>
      <c r="R154" s="57" t="s">
        <v>909</v>
      </c>
      <c r="S154" s="120">
        <f t="shared" si="4"/>
        <v>258</v>
      </c>
      <c r="T154" s="57" t="s">
        <v>936</v>
      </c>
      <c r="U154" s="57" t="s">
        <v>936</v>
      </c>
      <c r="V154" s="57" t="s">
        <v>6255</v>
      </c>
      <c r="W154" s="57" t="s">
        <v>8781</v>
      </c>
      <c r="X154" s="1" t="s">
        <v>143</v>
      </c>
      <c r="Y154" s="13" t="s">
        <v>970</v>
      </c>
      <c r="Z154" s="13" t="s">
        <v>970</v>
      </c>
      <c r="AA154" s="13" t="s">
        <v>970</v>
      </c>
      <c r="AB154" s="13" t="s">
        <v>970</v>
      </c>
      <c r="AC154" s="13" t="s">
        <v>970</v>
      </c>
      <c r="AD154" s="13" t="s">
        <v>970</v>
      </c>
      <c r="AE154" s="13" t="s">
        <v>970</v>
      </c>
      <c r="AF154" s="13" t="s">
        <v>1808</v>
      </c>
      <c r="AG154" s="13" t="s">
        <v>970</v>
      </c>
      <c r="AH154" s="13" t="s">
        <v>1808</v>
      </c>
      <c r="AI154" s="13" t="s">
        <v>970</v>
      </c>
      <c r="AJ154" s="13" t="s">
        <v>970</v>
      </c>
      <c r="AK154" s="13" t="s">
        <v>970</v>
      </c>
      <c r="AL154" s="13" t="s">
        <v>2614</v>
      </c>
      <c r="AM154" s="13" t="s">
        <v>970</v>
      </c>
      <c r="AN154" s="13" t="s">
        <v>2614</v>
      </c>
      <c r="AO154" s="13" t="s">
        <v>970</v>
      </c>
      <c r="AP154" s="13" t="s">
        <v>1152</v>
      </c>
      <c r="AQ154" s="13" t="s">
        <v>970</v>
      </c>
      <c r="AR154" s="13" t="s">
        <v>1152</v>
      </c>
      <c r="AS154" s="13" t="s">
        <v>970</v>
      </c>
      <c r="AT154" s="13" t="s">
        <v>1152</v>
      </c>
      <c r="AU154" s="13" t="s">
        <v>970</v>
      </c>
      <c r="AV154" s="13" t="s">
        <v>1152</v>
      </c>
      <c r="AW154" s="13" t="s">
        <v>970</v>
      </c>
      <c r="AX154" s="13" t="s">
        <v>1152</v>
      </c>
      <c r="AY154" s="1" t="s">
        <v>970</v>
      </c>
      <c r="AZ154" s="13" t="s">
        <v>936</v>
      </c>
      <c r="BA154" s="1" t="s">
        <v>970</v>
      </c>
      <c r="BB154" s="13" t="s">
        <v>936</v>
      </c>
      <c r="BC154" s="1" t="s">
        <v>970</v>
      </c>
      <c r="BD154" s="13" t="s">
        <v>936</v>
      </c>
      <c r="BE154" s="1" t="s">
        <v>970</v>
      </c>
      <c r="BF154" s="29" t="s">
        <v>780</v>
      </c>
      <c r="BG154" s="85">
        <v>43307</v>
      </c>
      <c r="BH154" s="29" t="s">
        <v>4384</v>
      </c>
      <c r="BI154" s="89"/>
      <c r="BJ154" s="53"/>
      <c r="BK154" s="53"/>
      <c r="BL154" s="53"/>
      <c r="BM154" s="53"/>
      <c r="BN154" s="39" t="s">
        <v>955</v>
      </c>
      <c r="BO154" s="89"/>
      <c r="BP154" s="89"/>
      <c r="BR154" s="57"/>
      <c r="BS154" s="57"/>
      <c r="BT154" s="57"/>
      <c r="BU154" s="57"/>
    </row>
    <row r="155" spans="1:73" s="54" customFormat="1" ht="90" hidden="1" customHeight="1">
      <c r="A155" s="91" t="s">
        <v>1401</v>
      </c>
      <c r="B155" s="13" t="s">
        <v>14</v>
      </c>
      <c r="C155" s="77">
        <v>42661</v>
      </c>
      <c r="D155" s="77" t="s">
        <v>4285</v>
      </c>
      <c r="E155" s="91" t="s">
        <v>1051</v>
      </c>
      <c r="F155" s="57" t="s">
        <v>6443</v>
      </c>
      <c r="G155" s="1" t="s">
        <v>102</v>
      </c>
      <c r="H155" s="81" t="s">
        <v>140</v>
      </c>
      <c r="I155" s="1" t="s">
        <v>141</v>
      </c>
      <c r="J155" s="13" t="s">
        <v>142</v>
      </c>
      <c r="K155" s="89">
        <v>7</v>
      </c>
      <c r="L155" s="360">
        <v>42979</v>
      </c>
      <c r="M155" s="360">
        <v>43190</v>
      </c>
      <c r="N155" s="34">
        <f t="shared" si="5"/>
        <v>31</v>
      </c>
      <c r="O155" s="121">
        <v>7</v>
      </c>
      <c r="P155" s="57" t="s">
        <v>44</v>
      </c>
      <c r="Q155" s="57" t="s">
        <v>369</v>
      </c>
      <c r="R155" s="57" t="s">
        <v>909</v>
      </c>
      <c r="S155" s="120">
        <f t="shared" si="4"/>
        <v>258</v>
      </c>
      <c r="T155" s="57" t="s">
        <v>936</v>
      </c>
      <c r="U155" s="57" t="s">
        <v>936</v>
      </c>
      <c r="V155" s="57" t="s">
        <v>6255</v>
      </c>
      <c r="W155" s="57" t="s">
        <v>8781</v>
      </c>
      <c r="X155" s="1" t="s">
        <v>143</v>
      </c>
      <c r="Y155" s="13" t="s">
        <v>970</v>
      </c>
      <c r="Z155" s="13" t="s">
        <v>970</v>
      </c>
      <c r="AA155" s="13" t="s">
        <v>970</v>
      </c>
      <c r="AB155" s="13" t="s">
        <v>970</v>
      </c>
      <c r="AC155" s="13" t="s">
        <v>970</v>
      </c>
      <c r="AD155" s="13" t="s">
        <v>970</v>
      </c>
      <c r="AE155" s="13" t="s">
        <v>970</v>
      </c>
      <c r="AF155" s="13" t="s">
        <v>1808</v>
      </c>
      <c r="AG155" s="13" t="s">
        <v>970</v>
      </c>
      <c r="AH155" s="13" t="s">
        <v>1808</v>
      </c>
      <c r="AI155" s="13" t="s">
        <v>970</v>
      </c>
      <c r="AJ155" s="13" t="s">
        <v>970</v>
      </c>
      <c r="AK155" s="13" t="s">
        <v>970</v>
      </c>
      <c r="AL155" s="13" t="s">
        <v>2614</v>
      </c>
      <c r="AM155" s="13" t="s">
        <v>970</v>
      </c>
      <c r="AN155" s="13" t="s">
        <v>2614</v>
      </c>
      <c r="AO155" s="13" t="s">
        <v>970</v>
      </c>
      <c r="AP155" s="13" t="s">
        <v>1152</v>
      </c>
      <c r="AQ155" s="13" t="s">
        <v>970</v>
      </c>
      <c r="AR155" s="13" t="s">
        <v>1152</v>
      </c>
      <c r="AS155" s="13" t="s">
        <v>970</v>
      </c>
      <c r="AT155" s="13" t="s">
        <v>1152</v>
      </c>
      <c r="AU155" s="13" t="s">
        <v>970</v>
      </c>
      <c r="AV155" s="13" t="s">
        <v>1152</v>
      </c>
      <c r="AW155" s="13" t="s">
        <v>970</v>
      </c>
      <c r="AX155" s="13" t="s">
        <v>1152</v>
      </c>
      <c r="AY155" s="1" t="s">
        <v>970</v>
      </c>
      <c r="AZ155" s="13" t="s">
        <v>936</v>
      </c>
      <c r="BA155" s="1" t="s">
        <v>970</v>
      </c>
      <c r="BB155" s="13" t="s">
        <v>936</v>
      </c>
      <c r="BC155" s="1" t="s">
        <v>970</v>
      </c>
      <c r="BD155" s="13" t="s">
        <v>936</v>
      </c>
      <c r="BE155" s="1" t="s">
        <v>970</v>
      </c>
      <c r="BF155" s="29" t="s">
        <v>780</v>
      </c>
      <c r="BG155" s="85">
        <v>43307</v>
      </c>
      <c r="BH155" s="29" t="s">
        <v>4384</v>
      </c>
      <c r="BI155" s="89"/>
      <c r="BJ155" s="53"/>
      <c r="BK155" s="53"/>
      <c r="BL155" s="53"/>
      <c r="BM155" s="53"/>
      <c r="BN155" s="39" t="s">
        <v>955</v>
      </c>
      <c r="BO155" s="89"/>
      <c r="BP155" s="89"/>
      <c r="BR155" s="57"/>
      <c r="BS155" s="57"/>
      <c r="BT155" s="57"/>
      <c r="BU155" s="57"/>
    </row>
    <row r="156" spans="1:73" s="54" customFormat="1" ht="90" hidden="1" customHeight="1">
      <c r="A156" s="91" t="s">
        <v>1402</v>
      </c>
      <c r="B156" s="13" t="s">
        <v>14</v>
      </c>
      <c r="C156" s="77">
        <v>42661</v>
      </c>
      <c r="D156" s="77" t="s">
        <v>4285</v>
      </c>
      <c r="E156" s="91" t="s">
        <v>1052</v>
      </c>
      <c r="F156" s="57" t="s">
        <v>6444</v>
      </c>
      <c r="G156" s="1" t="s">
        <v>102</v>
      </c>
      <c r="H156" s="81" t="s">
        <v>140</v>
      </c>
      <c r="I156" s="1" t="s">
        <v>141</v>
      </c>
      <c r="J156" s="13" t="s">
        <v>142</v>
      </c>
      <c r="K156" s="89">
        <v>7</v>
      </c>
      <c r="L156" s="360">
        <v>42979</v>
      </c>
      <c r="M156" s="360">
        <v>43190</v>
      </c>
      <c r="N156" s="34">
        <f t="shared" si="5"/>
        <v>31</v>
      </c>
      <c r="O156" s="121">
        <v>7</v>
      </c>
      <c r="P156" s="57" t="s">
        <v>44</v>
      </c>
      <c r="Q156" s="57" t="s">
        <v>369</v>
      </c>
      <c r="R156" s="57" t="s">
        <v>909</v>
      </c>
      <c r="S156" s="120">
        <f t="shared" si="4"/>
        <v>258</v>
      </c>
      <c r="T156" s="57" t="s">
        <v>936</v>
      </c>
      <c r="U156" s="57" t="s">
        <v>936</v>
      </c>
      <c r="V156" s="57" t="s">
        <v>6255</v>
      </c>
      <c r="W156" s="57" t="s">
        <v>8781</v>
      </c>
      <c r="X156" s="1" t="s">
        <v>143</v>
      </c>
      <c r="Y156" s="13" t="s">
        <v>970</v>
      </c>
      <c r="Z156" s="13" t="s">
        <v>970</v>
      </c>
      <c r="AA156" s="13" t="s">
        <v>970</v>
      </c>
      <c r="AB156" s="13" t="s">
        <v>970</v>
      </c>
      <c r="AC156" s="13" t="s">
        <v>970</v>
      </c>
      <c r="AD156" s="13" t="s">
        <v>970</v>
      </c>
      <c r="AE156" s="13" t="s">
        <v>970</v>
      </c>
      <c r="AF156" s="13" t="s">
        <v>1808</v>
      </c>
      <c r="AG156" s="13" t="s">
        <v>970</v>
      </c>
      <c r="AH156" s="13" t="s">
        <v>1808</v>
      </c>
      <c r="AI156" s="13" t="s">
        <v>970</v>
      </c>
      <c r="AJ156" s="13" t="s">
        <v>970</v>
      </c>
      <c r="AK156" s="13" t="s">
        <v>970</v>
      </c>
      <c r="AL156" s="13" t="s">
        <v>2614</v>
      </c>
      <c r="AM156" s="13" t="s">
        <v>970</v>
      </c>
      <c r="AN156" s="13" t="s">
        <v>2614</v>
      </c>
      <c r="AO156" s="13" t="s">
        <v>970</v>
      </c>
      <c r="AP156" s="13" t="s">
        <v>1152</v>
      </c>
      <c r="AQ156" s="13" t="s">
        <v>970</v>
      </c>
      <c r="AR156" s="13" t="s">
        <v>1152</v>
      </c>
      <c r="AS156" s="13" t="s">
        <v>970</v>
      </c>
      <c r="AT156" s="13" t="s">
        <v>1152</v>
      </c>
      <c r="AU156" s="13" t="s">
        <v>970</v>
      </c>
      <c r="AV156" s="13" t="s">
        <v>1152</v>
      </c>
      <c r="AW156" s="13" t="s">
        <v>970</v>
      </c>
      <c r="AX156" s="13" t="s">
        <v>1152</v>
      </c>
      <c r="AY156" s="1" t="s">
        <v>970</v>
      </c>
      <c r="AZ156" s="13" t="s">
        <v>936</v>
      </c>
      <c r="BA156" s="1" t="s">
        <v>970</v>
      </c>
      <c r="BB156" s="13" t="s">
        <v>936</v>
      </c>
      <c r="BC156" s="1" t="s">
        <v>970</v>
      </c>
      <c r="BD156" s="13" t="s">
        <v>936</v>
      </c>
      <c r="BE156" s="1" t="s">
        <v>970</v>
      </c>
      <c r="BF156" s="29" t="s">
        <v>780</v>
      </c>
      <c r="BG156" s="85">
        <v>43307</v>
      </c>
      <c r="BH156" s="29" t="s">
        <v>4384</v>
      </c>
      <c r="BI156" s="89"/>
      <c r="BJ156" s="53"/>
      <c r="BK156" s="53"/>
      <c r="BL156" s="53"/>
      <c r="BM156" s="53"/>
      <c r="BN156" s="39" t="s">
        <v>955</v>
      </c>
      <c r="BO156" s="89"/>
      <c r="BP156" s="89"/>
      <c r="BR156" s="57"/>
      <c r="BS156" s="57"/>
      <c r="BT156" s="57"/>
      <c r="BU156" s="57"/>
    </row>
    <row r="157" spans="1:73" s="54" customFormat="1" ht="90" hidden="1" customHeight="1">
      <c r="A157" s="91" t="s">
        <v>1403</v>
      </c>
      <c r="B157" s="13" t="s">
        <v>14</v>
      </c>
      <c r="C157" s="77">
        <v>42661</v>
      </c>
      <c r="D157" s="77" t="s">
        <v>4285</v>
      </c>
      <c r="E157" s="91" t="s">
        <v>1053</v>
      </c>
      <c r="F157" s="57" t="s">
        <v>6445</v>
      </c>
      <c r="G157" s="1" t="s">
        <v>102</v>
      </c>
      <c r="H157" s="81" t="s">
        <v>140</v>
      </c>
      <c r="I157" s="1" t="s">
        <v>141</v>
      </c>
      <c r="J157" s="13" t="s">
        <v>142</v>
      </c>
      <c r="K157" s="89">
        <v>7</v>
      </c>
      <c r="L157" s="360">
        <v>42979</v>
      </c>
      <c r="M157" s="360">
        <v>43190</v>
      </c>
      <c r="N157" s="34">
        <f t="shared" si="5"/>
        <v>31</v>
      </c>
      <c r="O157" s="121">
        <v>7</v>
      </c>
      <c r="P157" s="57" t="s">
        <v>44</v>
      </c>
      <c r="Q157" s="57" t="s">
        <v>369</v>
      </c>
      <c r="R157" s="57" t="s">
        <v>909</v>
      </c>
      <c r="S157" s="120">
        <f t="shared" si="4"/>
        <v>258</v>
      </c>
      <c r="T157" s="57" t="s">
        <v>936</v>
      </c>
      <c r="U157" s="57" t="s">
        <v>936</v>
      </c>
      <c r="V157" s="57" t="s">
        <v>6255</v>
      </c>
      <c r="W157" s="57" t="s">
        <v>8781</v>
      </c>
      <c r="X157" s="1" t="s">
        <v>143</v>
      </c>
      <c r="Y157" s="13" t="s">
        <v>970</v>
      </c>
      <c r="Z157" s="13" t="s">
        <v>970</v>
      </c>
      <c r="AA157" s="13" t="s">
        <v>970</v>
      </c>
      <c r="AB157" s="13" t="s">
        <v>970</v>
      </c>
      <c r="AC157" s="13" t="s">
        <v>970</v>
      </c>
      <c r="AD157" s="13" t="s">
        <v>970</v>
      </c>
      <c r="AE157" s="13" t="s">
        <v>970</v>
      </c>
      <c r="AF157" s="13" t="s">
        <v>1808</v>
      </c>
      <c r="AG157" s="13" t="s">
        <v>970</v>
      </c>
      <c r="AH157" s="13" t="s">
        <v>1808</v>
      </c>
      <c r="AI157" s="13" t="s">
        <v>970</v>
      </c>
      <c r="AJ157" s="13" t="s">
        <v>970</v>
      </c>
      <c r="AK157" s="13" t="s">
        <v>970</v>
      </c>
      <c r="AL157" s="13" t="s">
        <v>2614</v>
      </c>
      <c r="AM157" s="13" t="s">
        <v>970</v>
      </c>
      <c r="AN157" s="13" t="s">
        <v>2614</v>
      </c>
      <c r="AO157" s="13" t="s">
        <v>970</v>
      </c>
      <c r="AP157" s="13" t="s">
        <v>1152</v>
      </c>
      <c r="AQ157" s="13" t="s">
        <v>970</v>
      </c>
      <c r="AR157" s="13" t="s">
        <v>1152</v>
      </c>
      <c r="AS157" s="13" t="s">
        <v>970</v>
      </c>
      <c r="AT157" s="13" t="s">
        <v>1152</v>
      </c>
      <c r="AU157" s="13" t="s">
        <v>970</v>
      </c>
      <c r="AV157" s="13" t="s">
        <v>1152</v>
      </c>
      <c r="AW157" s="13" t="s">
        <v>970</v>
      </c>
      <c r="AX157" s="13" t="s">
        <v>1152</v>
      </c>
      <c r="AY157" s="1" t="s">
        <v>970</v>
      </c>
      <c r="AZ157" s="13" t="s">
        <v>936</v>
      </c>
      <c r="BA157" s="1" t="s">
        <v>970</v>
      </c>
      <c r="BB157" s="13" t="s">
        <v>936</v>
      </c>
      <c r="BC157" s="1" t="s">
        <v>970</v>
      </c>
      <c r="BD157" s="13" t="s">
        <v>936</v>
      </c>
      <c r="BE157" s="1" t="s">
        <v>970</v>
      </c>
      <c r="BF157" s="29" t="s">
        <v>780</v>
      </c>
      <c r="BG157" s="85">
        <v>43307</v>
      </c>
      <c r="BH157" s="29" t="s">
        <v>4384</v>
      </c>
      <c r="BI157" s="89"/>
      <c r="BJ157" s="53"/>
      <c r="BK157" s="53"/>
      <c r="BL157" s="53"/>
      <c r="BM157" s="53"/>
      <c r="BN157" s="39" t="s">
        <v>955</v>
      </c>
      <c r="BO157" s="89"/>
      <c r="BP157" s="89"/>
      <c r="BR157" s="57"/>
      <c r="BS157" s="57"/>
      <c r="BT157" s="57"/>
      <c r="BU157" s="57"/>
    </row>
    <row r="158" spans="1:73" s="54" customFormat="1" ht="90" hidden="1" customHeight="1">
      <c r="A158" s="91" t="s">
        <v>1404</v>
      </c>
      <c r="B158" s="13" t="s">
        <v>14</v>
      </c>
      <c r="C158" s="77">
        <v>42661</v>
      </c>
      <c r="D158" s="77" t="s">
        <v>4285</v>
      </c>
      <c r="E158" s="91" t="s">
        <v>1054</v>
      </c>
      <c r="F158" s="57" t="s">
        <v>8586</v>
      </c>
      <c r="G158" s="1" t="s">
        <v>102</v>
      </c>
      <c r="H158" s="81" t="s">
        <v>140</v>
      </c>
      <c r="I158" s="1" t="s">
        <v>141</v>
      </c>
      <c r="J158" s="13" t="s">
        <v>142</v>
      </c>
      <c r="K158" s="89">
        <v>7</v>
      </c>
      <c r="L158" s="360">
        <v>42979</v>
      </c>
      <c r="M158" s="360">
        <v>43190</v>
      </c>
      <c r="N158" s="34">
        <f t="shared" si="5"/>
        <v>31</v>
      </c>
      <c r="O158" s="121">
        <v>7</v>
      </c>
      <c r="P158" s="57" t="s">
        <v>44</v>
      </c>
      <c r="Q158" s="57" t="s">
        <v>369</v>
      </c>
      <c r="R158" s="57" t="s">
        <v>909</v>
      </c>
      <c r="S158" s="120">
        <f t="shared" si="4"/>
        <v>258</v>
      </c>
      <c r="T158" s="57" t="s">
        <v>936</v>
      </c>
      <c r="U158" s="57" t="s">
        <v>936</v>
      </c>
      <c r="V158" s="57" t="s">
        <v>6255</v>
      </c>
      <c r="W158" s="57" t="s">
        <v>8781</v>
      </c>
      <c r="X158" s="1" t="s">
        <v>143</v>
      </c>
      <c r="Y158" s="13" t="s">
        <v>970</v>
      </c>
      <c r="Z158" s="13" t="s">
        <v>970</v>
      </c>
      <c r="AA158" s="13" t="s">
        <v>970</v>
      </c>
      <c r="AB158" s="13" t="s">
        <v>970</v>
      </c>
      <c r="AC158" s="13" t="s">
        <v>970</v>
      </c>
      <c r="AD158" s="13" t="s">
        <v>970</v>
      </c>
      <c r="AE158" s="13" t="s">
        <v>970</v>
      </c>
      <c r="AF158" s="13" t="s">
        <v>1808</v>
      </c>
      <c r="AG158" s="13" t="s">
        <v>970</v>
      </c>
      <c r="AH158" s="13" t="s">
        <v>1808</v>
      </c>
      <c r="AI158" s="13" t="s">
        <v>970</v>
      </c>
      <c r="AJ158" s="13" t="s">
        <v>970</v>
      </c>
      <c r="AK158" s="13" t="s">
        <v>970</v>
      </c>
      <c r="AL158" s="13" t="s">
        <v>2614</v>
      </c>
      <c r="AM158" s="13" t="s">
        <v>970</v>
      </c>
      <c r="AN158" s="13" t="s">
        <v>2614</v>
      </c>
      <c r="AO158" s="13" t="s">
        <v>970</v>
      </c>
      <c r="AP158" s="13" t="s">
        <v>1152</v>
      </c>
      <c r="AQ158" s="13" t="s">
        <v>970</v>
      </c>
      <c r="AR158" s="13" t="s">
        <v>1152</v>
      </c>
      <c r="AS158" s="13" t="s">
        <v>970</v>
      </c>
      <c r="AT158" s="13" t="s">
        <v>1152</v>
      </c>
      <c r="AU158" s="13" t="s">
        <v>970</v>
      </c>
      <c r="AV158" s="13" t="s">
        <v>1152</v>
      </c>
      <c r="AW158" s="13" t="s">
        <v>970</v>
      </c>
      <c r="AX158" s="13" t="s">
        <v>1152</v>
      </c>
      <c r="AY158" s="1" t="s">
        <v>970</v>
      </c>
      <c r="AZ158" s="13" t="s">
        <v>936</v>
      </c>
      <c r="BA158" s="1" t="s">
        <v>970</v>
      </c>
      <c r="BB158" s="13" t="s">
        <v>936</v>
      </c>
      <c r="BC158" s="1" t="s">
        <v>970</v>
      </c>
      <c r="BD158" s="13" t="s">
        <v>936</v>
      </c>
      <c r="BE158" s="1" t="s">
        <v>970</v>
      </c>
      <c r="BF158" s="29" t="s">
        <v>780</v>
      </c>
      <c r="BG158" s="85">
        <v>43307</v>
      </c>
      <c r="BH158" s="29" t="s">
        <v>4384</v>
      </c>
      <c r="BI158" s="89"/>
      <c r="BJ158" s="53"/>
      <c r="BK158" s="53"/>
      <c r="BL158" s="53"/>
      <c r="BM158" s="53"/>
      <c r="BN158" s="39" t="s">
        <v>955</v>
      </c>
      <c r="BO158" s="89"/>
      <c r="BP158" s="89"/>
      <c r="BR158" s="57"/>
      <c r="BS158" s="57"/>
      <c r="BT158" s="57"/>
      <c r="BU158" s="57"/>
    </row>
    <row r="159" spans="1:73" s="54" customFormat="1" ht="90" hidden="1" customHeight="1">
      <c r="A159" s="91" t="s">
        <v>1405</v>
      </c>
      <c r="B159" s="13" t="s">
        <v>14</v>
      </c>
      <c r="C159" s="77">
        <v>42661</v>
      </c>
      <c r="D159" s="77" t="s">
        <v>4285</v>
      </c>
      <c r="E159" s="91" t="s">
        <v>1056</v>
      </c>
      <c r="F159" s="57" t="s">
        <v>6446</v>
      </c>
      <c r="G159" s="1" t="s">
        <v>80</v>
      </c>
      <c r="H159" s="81" t="s">
        <v>81</v>
      </c>
      <c r="I159" s="1" t="s">
        <v>82</v>
      </c>
      <c r="J159" s="13" t="s">
        <v>83</v>
      </c>
      <c r="K159" s="89">
        <v>1</v>
      </c>
      <c r="L159" s="360">
        <v>42979</v>
      </c>
      <c r="M159" s="360">
        <v>43190</v>
      </c>
      <c r="N159" s="34">
        <f t="shared" si="5"/>
        <v>31</v>
      </c>
      <c r="O159" s="121">
        <v>1</v>
      </c>
      <c r="P159" s="57" t="s">
        <v>44</v>
      </c>
      <c r="Q159" s="57" t="s">
        <v>84</v>
      </c>
      <c r="R159" s="57" t="s">
        <v>6447</v>
      </c>
      <c r="S159" s="120">
        <f t="shared" si="4"/>
        <v>175</v>
      </c>
      <c r="T159" s="57" t="s">
        <v>936</v>
      </c>
      <c r="U159" s="57" t="s">
        <v>936</v>
      </c>
      <c r="V159" s="1" t="s">
        <v>8587</v>
      </c>
      <c r="W159" s="13" t="s">
        <v>967</v>
      </c>
      <c r="X159" s="1" t="s">
        <v>143</v>
      </c>
      <c r="Y159" s="13" t="s">
        <v>967</v>
      </c>
      <c r="Z159" s="13" t="s">
        <v>967</v>
      </c>
      <c r="AA159" s="13" t="s">
        <v>967</v>
      </c>
      <c r="AB159" s="13" t="s">
        <v>967</v>
      </c>
      <c r="AC159" s="13" t="s">
        <v>967</v>
      </c>
      <c r="AD159" s="13" t="s">
        <v>967</v>
      </c>
      <c r="AE159" s="13" t="s">
        <v>967</v>
      </c>
      <c r="AF159" s="13" t="s">
        <v>1812</v>
      </c>
      <c r="AG159" s="13" t="s">
        <v>967</v>
      </c>
      <c r="AH159" s="13" t="s">
        <v>1812</v>
      </c>
      <c r="AI159" s="13" t="s">
        <v>967</v>
      </c>
      <c r="AJ159" s="13" t="s">
        <v>967</v>
      </c>
      <c r="AK159" s="13" t="s">
        <v>967</v>
      </c>
      <c r="AL159" s="13" t="s">
        <v>2614</v>
      </c>
      <c r="AM159" s="13" t="s">
        <v>967</v>
      </c>
      <c r="AN159" s="13" t="s">
        <v>2614</v>
      </c>
      <c r="AO159" s="13" t="s">
        <v>967</v>
      </c>
      <c r="AP159" s="13" t="s">
        <v>1152</v>
      </c>
      <c r="AQ159" s="13" t="s">
        <v>967</v>
      </c>
      <c r="AR159" s="13" t="s">
        <v>1152</v>
      </c>
      <c r="AS159" s="13" t="s">
        <v>967</v>
      </c>
      <c r="AT159" s="13" t="s">
        <v>1152</v>
      </c>
      <c r="AU159" s="13" t="s">
        <v>967</v>
      </c>
      <c r="AV159" s="13" t="s">
        <v>1152</v>
      </c>
      <c r="AW159" s="13" t="s">
        <v>967</v>
      </c>
      <c r="AX159" s="13" t="s">
        <v>1152</v>
      </c>
      <c r="AY159" s="1" t="s">
        <v>967</v>
      </c>
      <c r="AZ159" s="13" t="s">
        <v>936</v>
      </c>
      <c r="BA159" s="1" t="s">
        <v>967</v>
      </c>
      <c r="BB159" s="13" t="s">
        <v>936</v>
      </c>
      <c r="BC159" s="1" t="s">
        <v>967</v>
      </c>
      <c r="BD159" s="13" t="s">
        <v>936</v>
      </c>
      <c r="BE159" s="1" t="s">
        <v>967</v>
      </c>
      <c r="BF159" s="29" t="s">
        <v>780</v>
      </c>
      <c r="BG159" s="85">
        <v>43122</v>
      </c>
      <c r="BH159" s="29" t="s">
        <v>4384</v>
      </c>
      <c r="BI159" s="89"/>
      <c r="BJ159" s="53"/>
      <c r="BK159" s="53"/>
      <c r="BL159" s="53"/>
      <c r="BM159" s="53"/>
      <c r="BN159" s="39" t="s">
        <v>955</v>
      </c>
      <c r="BO159" s="89"/>
      <c r="BP159" s="89"/>
      <c r="BR159" s="57"/>
      <c r="BS159" s="57"/>
      <c r="BT159" s="57"/>
      <c r="BU159" s="57"/>
    </row>
    <row r="160" spans="1:73" s="54" customFormat="1" ht="90" hidden="1" customHeight="1">
      <c r="A160" s="91" t="s">
        <v>1406</v>
      </c>
      <c r="B160" s="13" t="s">
        <v>14</v>
      </c>
      <c r="C160" s="77">
        <v>42661</v>
      </c>
      <c r="D160" s="77" t="s">
        <v>4285</v>
      </c>
      <c r="E160" s="91" t="s">
        <v>1057</v>
      </c>
      <c r="F160" s="57" t="s">
        <v>6448</v>
      </c>
      <c r="G160" s="1" t="s">
        <v>102</v>
      </c>
      <c r="H160" s="81" t="s">
        <v>140</v>
      </c>
      <c r="I160" s="1" t="s">
        <v>141</v>
      </c>
      <c r="J160" s="13" t="s">
        <v>142</v>
      </c>
      <c r="K160" s="89">
        <v>7</v>
      </c>
      <c r="L160" s="360">
        <v>42979</v>
      </c>
      <c r="M160" s="360">
        <v>43190</v>
      </c>
      <c r="N160" s="34">
        <f t="shared" si="5"/>
        <v>31</v>
      </c>
      <c r="O160" s="121">
        <v>7</v>
      </c>
      <c r="P160" s="57" t="s">
        <v>44</v>
      </c>
      <c r="Q160" s="57" t="s">
        <v>369</v>
      </c>
      <c r="R160" s="57" t="s">
        <v>909</v>
      </c>
      <c r="S160" s="120">
        <f t="shared" si="4"/>
        <v>258</v>
      </c>
      <c r="T160" s="57" t="s">
        <v>936</v>
      </c>
      <c r="U160" s="57" t="s">
        <v>936</v>
      </c>
      <c r="V160" s="57" t="s">
        <v>6255</v>
      </c>
      <c r="W160" s="57" t="s">
        <v>8781</v>
      </c>
      <c r="X160" s="1" t="s">
        <v>143</v>
      </c>
      <c r="Y160" s="13" t="s">
        <v>970</v>
      </c>
      <c r="Z160" s="13" t="s">
        <v>970</v>
      </c>
      <c r="AA160" s="13" t="s">
        <v>970</v>
      </c>
      <c r="AB160" s="13" t="s">
        <v>970</v>
      </c>
      <c r="AC160" s="13" t="s">
        <v>970</v>
      </c>
      <c r="AD160" s="13" t="s">
        <v>970</v>
      </c>
      <c r="AE160" s="13" t="s">
        <v>970</v>
      </c>
      <c r="AF160" s="13" t="s">
        <v>1808</v>
      </c>
      <c r="AG160" s="13" t="s">
        <v>970</v>
      </c>
      <c r="AH160" s="13" t="s">
        <v>1808</v>
      </c>
      <c r="AI160" s="13" t="s">
        <v>970</v>
      </c>
      <c r="AJ160" s="13" t="s">
        <v>970</v>
      </c>
      <c r="AK160" s="13" t="s">
        <v>970</v>
      </c>
      <c r="AL160" s="13" t="s">
        <v>2614</v>
      </c>
      <c r="AM160" s="13" t="s">
        <v>970</v>
      </c>
      <c r="AN160" s="13" t="s">
        <v>2614</v>
      </c>
      <c r="AO160" s="13" t="s">
        <v>970</v>
      </c>
      <c r="AP160" s="13" t="s">
        <v>1152</v>
      </c>
      <c r="AQ160" s="13" t="s">
        <v>970</v>
      </c>
      <c r="AR160" s="13" t="s">
        <v>1152</v>
      </c>
      <c r="AS160" s="13" t="s">
        <v>970</v>
      </c>
      <c r="AT160" s="13" t="s">
        <v>1152</v>
      </c>
      <c r="AU160" s="13" t="s">
        <v>970</v>
      </c>
      <c r="AV160" s="13" t="s">
        <v>1152</v>
      </c>
      <c r="AW160" s="13" t="s">
        <v>970</v>
      </c>
      <c r="AX160" s="13" t="s">
        <v>1152</v>
      </c>
      <c r="AY160" s="1" t="s">
        <v>970</v>
      </c>
      <c r="AZ160" s="13" t="s">
        <v>936</v>
      </c>
      <c r="BA160" s="1" t="s">
        <v>970</v>
      </c>
      <c r="BB160" s="13" t="s">
        <v>936</v>
      </c>
      <c r="BC160" s="1" t="s">
        <v>970</v>
      </c>
      <c r="BD160" s="13" t="s">
        <v>936</v>
      </c>
      <c r="BE160" s="1" t="s">
        <v>970</v>
      </c>
      <c r="BF160" s="29" t="s">
        <v>780</v>
      </c>
      <c r="BG160" s="85">
        <v>43307</v>
      </c>
      <c r="BH160" s="29" t="s">
        <v>4384</v>
      </c>
      <c r="BI160" s="89"/>
      <c r="BJ160" s="53"/>
      <c r="BK160" s="53"/>
      <c r="BL160" s="53"/>
      <c r="BM160" s="53"/>
      <c r="BN160" s="39" t="s">
        <v>955</v>
      </c>
      <c r="BO160" s="89"/>
      <c r="BP160" s="89"/>
      <c r="BR160" s="57"/>
      <c r="BS160" s="57"/>
      <c r="BT160" s="57"/>
      <c r="BU160" s="57"/>
    </row>
    <row r="161" spans="1:73" s="54" customFormat="1" ht="90" hidden="1" customHeight="1">
      <c r="A161" s="91" t="s">
        <v>1407</v>
      </c>
      <c r="B161" s="13" t="s">
        <v>14</v>
      </c>
      <c r="C161" s="77">
        <v>42661</v>
      </c>
      <c r="D161" s="77" t="s">
        <v>4285</v>
      </c>
      <c r="E161" s="91" t="s">
        <v>1058</v>
      </c>
      <c r="F161" s="57" t="s">
        <v>8588</v>
      </c>
      <c r="G161" s="1" t="s">
        <v>17</v>
      </c>
      <c r="H161" s="1" t="s">
        <v>18</v>
      </c>
      <c r="I161" s="1" t="s">
        <v>19</v>
      </c>
      <c r="J161" s="13" t="s">
        <v>20</v>
      </c>
      <c r="K161" s="89">
        <v>3</v>
      </c>
      <c r="L161" s="360">
        <v>42795</v>
      </c>
      <c r="M161" s="360">
        <v>43100</v>
      </c>
      <c r="N161" s="34">
        <f t="shared" si="5"/>
        <v>44</v>
      </c>
      <c r="O161" s="121">
        <v>3</v>
      </c>
      <c r="P161" s="57" t="s">
        <v>15</v>
      </c>
      <c r="Q161" s="57"/>
      <c r="R161" s="57" t="s">
        <v>6414</v>
      </c>
      <c r="S161" s="120">
        <f t="shared" si="4"/>
        <v>243</v>
      </c>
      <c r="T161" s="57" t="s">
        <v>936</v>
      </c>
      <c r="U161" s="57" t="s">
        <v>936</v>
      </c>
      <c r="V161" s="1" t="s">
        <v>6415</v>
      </c>
      <c r="W161" s="13" t="s">
        <v>967</v>
      </c>
      <c r="X161" s="13" t="s">
        <v>967</v>
      </c>
      <c r="Y161" s="13" t="s">
        <v>967</v>
      </c>
      <c r="Z161" s="13" t="s">
        <v>967</v>
      </c>
      <c r="AA161" s="13" t="s">
        <v>967</v>
      </c>
      <c r="AB161" s="13" t="s">
        <v>967</v>
      </c>
      <c r="AC161" s="13" t="s">
        <v>967</v>
      </c>
      <c r="AD161" s="13" t="s">
        <v>967</v>
      </c>
      <c r="AE161" s="13" t="s">
        <v>967</v>
      </c>
      <c r="AF161" s="13" t="s">
        <v>1812</v>
      </c>
      <c r="AG161" s="13" t="s">
        <v>967</v>
      </c>
      <c r="AH161" s="13" t="s">
        <v>1812</v>
      </c>
      <c r="AI161" s="13" t="s">
        <v>967</v>
      </c>
      <c r="AJ161" s="13" t="s">
        <v>967</v>
      </c>
      <c r="AK161" s="13" t="s">
        <v>967</v>
      </c>
      <c r="AL161" s="13" t="s">
        <v>2614</v>
      </c>
      <c r="AM161" s="13" t="s">
        <v>967</v>
      </c>
      <c r="AN161" s="13" t="s">
        <v>2614</v>
      </c>
      <c r="AO161" s="13" t="s">
        <v>967</v>
      </c>
      <c r="AP161" s="13" t="s">
        <v>1152</v>
      </c>
      <c r="AQ161" s="13" t="s">
        <v>967</v>
      </c>
      <c r="AR161" s="13" t="s">
        <v>1152</v>
      </c>
      <c r="AS161" s="13" t="s">
        <v>967</v>
      </c>
      <c r="AT161" s="13" t="s">
        <v>1152</v>
      </c>
      <c r="AU161" s="13" t="s">
        <v>967</v>
      </c>
      <c r="AV161" s="13" t="s">
        <v>1152</v>
      </c>
      <c r="AW161" s="13" t="s">
        <v>967</v>
      </c>
      <c r="AX161" s="13" t="s">
        <v>1152</v>
      </c>
      <c r="AY161" s="1" t="s">
        <v>967</v>
      </c>
      <c r="AZ161" s="13" t="s">
        <v>936</v>
      </c>
      <c r="BA161" s="1" t="s">
        <v>967</v>
      </c>
      <c r="BB161" s="13" t="s">
        <v>936</v>
      </c>
      <c r="BC161" s="1" t="s">
        <v>967</v>
      </c>
      <c r="BD161" s="13" t="s">
        <v>936</v>
      </c>
      <c r="BE161" s="1" t="s">
        <v>967</v>
      </c>
      <c r="BF161" s="29" t="s">
        <v>780</v>
      </c>
      <c r="BG161" s="85">
        <v>43122</v>
      </c>
      <c r="BH161" s="29" t="s">
        <v>4384</v>
      </c>
      <c r="BI161" s="89"/>
      <c r="BJ161" s="53"/>
      <c r="BK161" s="53"/>
      <c r="BL161" s="53"/>
      <c r="BM161" s="53"/>
      <c r="BN161" s="39" t="s">
        <v>955</v>
      </c>
      <c r="BO161" s="89"/>
      <c r="BP161" s="89"/>
      <c r="BR161" s="57"/>
      <c r="BS161" s="57"/>
      <c r="BT161" s="57"/>
      <c r="BU161" s="57"/>
    </row>
    <row r="162" spans="1:73" s="54" customFormat="1" ht="90" hidden="1" customHeight="1">
      <c r="A162" s="91" t="s">
        <v>1408</v>
      </c>
      <c r="B162" s="13" t="s">
        <v>14</v>
      </c>
      <c r="C162" s="77">
        <v>42661</v>
      </c>
      <c r="D162" s="77" t="s">
        <v>4285</v>
      </c>
      <c r="E162" s="91" t="s">
        <v>1059</v>
      </c>
      <c r="F162" s="57" t="s">
        <v>6449</v>
      </c>
      <c r="G162" s="1" t="s">
        <v>155</v>
      </c>
      <c r="H162" s="1" t="s">
        <v>156</v>
      </c>
      <c r="I162" s="1" t="s">
        <v>156</v>
      </c>
      <c r="J162" s="13" t="s">
        <v>157</v>
      </c>
      <c r="K162" s="89">
        <v>1</v>
      </c>
      <c r="L162" s="360">
        <v>42583</v>
      </c>
      <c r="M162" s="360">
        <v>42948</v>
      </c>
      <c r="N162" s="34">
        <f t="shared" si="5"/>
        <v>53</v>
      </c>
      <c r="O162" s="121">
        <v>1</v>
      </c>
      <c r="P162" s="57" t="s">
        <v>158</v>
      </c>
      <c r="Q162" s="57" t="s">
        <v>60</v>
      </c>
      <c r="R162" s="57" t="s">
        <v>6450</v>
      </c>
      <c r="S162" s="120">
        <f t="shared" si="4"/>
        <v>163</v>
      </c>
      <c r="T162" s="57" t="s">
        <v>936</v>
      </c>
      <c r="U162" s="57" t="s">
        <v>936</v>
      </c>
      <c r="V162" s="1" t="s">
        <v>6451</v>
      </c>
      <c r="W162" s="13" t="s">
        <v>967</v>
      </c>
      <c r="X162" s="13" t="s">
        <v>967</v>
      </c>
      <c r="Y162" s="13" t="s">
        <v>967</v>
      </c>
      <c r="Z162" s="13" t="s">
        <v>967</v>
      </c>
      <c r="AA162" s="13" t="s">
        <v>967</v>
      </c>
      <c r="AB162" s="13" t="s">
        <v>967</v>
      </c>
      <c r="AC162" s="13" t="s">
        <v>967</v>
      </c>
      <c r="AD162" s="13" t="s">
        <v>967</v>
      </c>
      <c r="AE162" s="13" t="s">
        <v>967</v>
      </c>
      <c r="AF162" s="13" t="s">
        <v>1812</v>
      </c>
      <c r="AG162" s="13" t="s">
        <v>967</v>
      </c>
      <c r="AH162" s="13" t="s">
        <v>1812</v>
      </c>
      <c r="AI162" s="13" t="s">
        <v>967</v>
      </c>
      <c r="AJ162" s="13" t="s">
        <v>967</v>
      </c>
      <c r="AK162" s="13" t="s">
        <v>967</v>
      </c>
      <c r="AL162" s="13" t="s">
        <v>2614</v>
      </c>
      <c r="AM162" s="13" t="s">
        <v>967</v>
      </c>
      <c r="AN162" s="13" t="s">
        <v>2614</v>
      </c>
      <c r="AO162" s="13" t="s">
        <v>967</v>
      </c>
      <c r="AP162" s="13" t="s">
        <v>1152</v>
      </c>
      <c r="AQ162" s="13" t="s">
        <v>967</v>
      </c>
      <c r="AR162" s="13" t="s">
        <v>1152</v>
      </c>
      <c r="AS162" s="13" t="s">
        <v>967</v>
      </c>
      <c r="AT162" s="13" t="s">
        <v>1152</v>
      </c>
      <c r="AU162" s="13" t="s">
        <v>967</v>
      </c>
      <c r="AV162" s="13" t="s">
        <v>1152</v>
      </c>
      <c r="AW162" s="13" t="s">
        <v>967</v>
      </c>
      <c r="AX162" s="13" t="s">
        <v>1152</v>
      </c>
      <c r="AY162" s="1" t="s">
        <v>967</v>
      </c>
      <c r="AZ162" s="13" t="s">
        <v>936</v>
      </c>
      <c r="BA162" s="1" t="s">
        <v>967</v>
      </c>
      <c r="BB162" s="13" t="s">
        <v>936</v>
      </c>
      <c r="BC162" s="1" t="s">
        <v>967</v>
      </c>
      <c r="BD162" s="13" t="s">
        <v>936</v>
      </c>
      <c r="BE162" s="1" t="s">
        <v>967</v>
      </c>
      <c r="BF162" s="29" t="s">
        <v>780</v>
      </c>
      <c r="BG162" s="85">
        <v>43122</v>
      </c>
      <c r="BH162" s="29" t="s">
        <v>4384</v>
      </c>
      <c r="BI162" s="89"/>
      <c r="BJ162" s="53"/>
      <c r="BK162" s="53"/>
      <c r="BL162" s="53"/>
      <c r="BM162" s="53"/>
      <c r="BN162" s="39" t="s">
        <v>955</v>
      </c>
      <c r="BO162" s="89"/>
      <c r="BP162" s="89"/>
      <c r="BR162" s="57"/>
      <c r="BS162" s="57"/>
      <c r="BT162" s="57"/>
      <c r="BU162" s="57"/>
    </row>
    <row r="163" spans="1:73" s="54" customFormat="1" ht="90" hidden="1" customHeight="1">
      <c r="A163" s="91" t="s">
        <v>1409</v>
      </c>
      <c r="B163" s="13" t="s">
        <v>213</v>
      </c>
      <c r="C163" s="77">
        <v>42661</v>
      </c>
      <c r="D163" s="77" t="s">
        <v>4284</v>
      </c>
      <c r="E163" s="91" t="s">
        <v>1075</v>
      </c>
      <c r="F163" s="57" t="s">
        <v>8589</v>
      </c>
      <c r="G163" s="1" t="s">
        <v>275</v>
      </c>
      <c r="H163" s="1" t="s">
        <v>276</v>
      </c>
      <c r="I163" s="1" t="s">
        <v>277</v>
      </c>
      <c r="J163" s="13" t="s">
        <v>278</v>
      </c>
      <c r="K163" s="89">
        <v>1</v>
      </c>
      <c r="L163" s="360" t="s">
        <v>279</v>
      </c>
      <c r="M163" s="360">
        <v>43008</v>
      </c>
      <c r="N163" s="34">
        <f t="shared" si="5"/>
        <v>44</v>
      </c>
      <c r="O163" s="124">
        <v>1</v>
      </c>
      <c r="P163" s="57" t="s">
        <v>44</v>
      </c>
      <c r="Q163" s="57" t="s">
        <v>280</v>
      </c>
      <c r="R163" s="127" t="s">
        <v>2547</v>
      </c>
      <c r="S163" s="120">
        <f t="shared" si="4"/>
        <v>313</v>
      </c>
      <c r="T163" s="126" t="s">
        <v>2570</v>
      </c>
      <c r="U163" s="127" t="s">
        <v>2547</v>
      </c>
      <c r="V163" s="1" t="s">
        <v>1134</v>
      </c>
      <c r="W163" s="1" t="s">
        <v>1134</v>
      </c>
      <c r="X163" s="1" t="s">
        <v>1134</v>
      </c>
      <c r="Y163" s="1" t="s">
        <v>1134</v>
      </c>
      <c r="Z163" s="1" t="s">
        <v>1134</v>
      </c>
      <c r="AA163" s="1" t="s">
        <v>1134</v>
      </c>
      <c r="AB163" s="1" t="s">
        <v>1134</v>
      </c>
      <c r="AC163" s="1" t="s">
        <v>1134</v>
      </c>
      <c r="AD163" s="1" t="s">
        <v>1134</v>
      </c>
      <c r="AE163" s="1" t="s">
        <v>1134</v>
      </c>
      <c r="AF163" s="1" t="s">
        <v>1152</v>
      </c>
      <c r="AG163" s="1" t="s">
        <v>1134</v>
      </c>
      <c r="AH163" s="1" t="s">
        <v>1152</v>
      </c>
      <c r="AI163" s="1" t="s">
        <v>1134</v>
      </c>
      <c r="AJ163" s="1" t="s">
        <v>1152</v>
      </c>
      <c r="AK163" s="1" t="s">
        <v>1134</v>
      </c>
      <c r="AL163" s="1" t="s">
        <v>1152</v>
      </c>
      <c r="AM163" s="1" t="s">
        <v>1134</v>
      </c>
      <c r="AN163" s="1" t="s">
        <v>1152</v>
      </c>
      <c r="AO163" s="1" t="s">
        <v>1134</v>
      </c>
      <c r="AP163" s="1" t="s">
        <v>1152</v>
      </c>
      <c r="AQ163" s="1" t="s">
        <v>1134</v>
      </c>
      <c r="AR163" s="1" t="s">
        <v>1152</v>
      </c>
      <c r="AS163" s="1" t="s">
        <v>1134</v>
      </c>
      <c r="AT163" s="1" t="s">
        <v>1152</v>
      </c>
      <c r="AU163" s="1" t="s">
        <v>1134</v>
      </c>
      <c r="AV163" s="1" t="s">
        <v>1152</v>
      </c>
      <c r="AW163" s="1" t="s">
        <v>1134</v>
      </c>
      <c r="AX163" s="1" t="s">
        <v>1152</v>
      </c>
      <c r="AY163" s="1" t="s">
        <v>1134</v>
      </c>
      <c r="AZ163" s="1" t="s">
        <v>936</v>
      </c>
      <c r="BA163" s="1" t="s">
        <v>1134</v>
      </c>
      <c r="BB163" s="1" t="s">
        <v>936</v>
      </c>
      <c r="BC163" s="1" t="s">
        <v>1134</v>
      </c>
      <c r="BD163" s="1" t="s">
        <v>936</v>
      </c>
      <c r="BE163" s="1" t="s">
        <v>1134</v>
      </c>
      <c r="BF163" s="29" t="s">
        <v>780</v>
      </c>
      <c r="BG163" s="85">
        <v>42916</v>
      </c>
      <c r="BH163" s="29" t="s">
        <v>4384</v>
      </c>
      <c r="BI163" s="89"/>
      <c r="BJ163" s="53"/>
      <c r="BK163" s="53"/>
      <c r="BL163" s="53"/>
      <c r="BM163" s="53"/>
      <c r="BN163" s="39" t="s">
        <v>955</v>
      </c>
      <c r="BO163" s="89"/>
      <c r="BP163" s="89"/>
      <c r="BR163" s="57"/>
      <c r="BS163" s="57"/>
      <c r="BT163" s="57"/>
      <c r="BU163" s="57"/>
    </row>
    <row r="164" spans="1:73" s="54" customFormat="1" ht="90" hidden="1" customHeight="1">
      <c r="A164" s="91" t="s">
        <v>1410</v>
      </c>
      <c r="B164" s="13" t="s">
        <v>213</v>
      </c>
      <c r="C164" s="77">
        <v>42661</v>
      </c>
      <c r="D164" s="77" t="s">
        <v>4284</v>
      </c>
      <c r="E164" s="91" t="s">
        <v>1075</v>
      </c>
      <c r="F164" s="57" t="s">
        <v>8589</v>
      </c>
      <c r="G164" s="1" t="s">
        <v>275</v>
      </c>
      <c r="H164" s="1" t="s">
        <v>276</v>
      </c>
      <c r="I164" s="1" t="s">
        <v>281</v>
      </c>
      <c r="J164" s="13" t="s">
        <v>282</v>
      </c>
      <c r="K164" s="89">
        <v>1</v>
      </c>
      <c r="L164" s="360" t="s">
        <v>279</v>
      </c>
      <c r="M164" s="360">
        <v>43008</v>
      </c>
      <c r="N164" s="34">
        <f t="shared" si="5"/>
        <v>44</v>
      </c>
      <c r="O164" s="124">
        <v>1</v>
      </c>
      <c r="P164" s="57" t="s">
        <v>44</v>
      </c>
      <c r="Q164" s="57" t="s">
        <v>214</v>
      </c>
      <c r="R164" s="127" t="s">
        <v>2547</v>
      </c>
      <c r="S164" s="120">
        <f t="shared" si="4"/>
        <v>313</v>
      </c>
      <c r="T164" s="126" t="s">
        <v>2570</v>
      </c>
      <c r="U164" s="127" t="s">
        <v>2547</v>
      </c>
      <c r="V164" s="1" t="s">
        <v>1134</v>
      </c>
      <c r="W164" s="1" t="s">
        <v>1134</v>
      </c>
      <c r="X164" s="1" t="s">
        <v>1134</v>
      </c>
      <c r="Y164" s="1" t="s">
        <v>1134</v>
      </c>
      <c r="Z164" s="1" t="s">
        <v>1134</v>
      </c>
      <c r="AA164" s="1" t="s">
        <v>1134</v>
      </c>
      <c r="AB164" s="1" t="s">
        <v>1134</v>
      </c>
      <c r="AC164" s="1" t="s">
        <v>1134</v>
      </c>
      <c r="AD164" s="1" t="s">
        <v>1134</v>
      </c>
      <c r="AE164" s="1" t="s">
        <v>1134</v>
      </c>
      <c r="AF164" s="1" t="s">
        <v>1152</v>
      </c>
      <c r="AG164" s="1" t="s">
        <v>1134</v>
      </c>
      <c r="AH164" s="1" t="s">
        <v>1152</v>
      </c>
      <c r="AI164" s="1" t="s">
        <v>1134</v>
      </c>
      <c r="AJ164" s="1" t="s">
        <v>1152</v>
      </c>
      <c r="AK164" s="1" t="s">
        <v>1134</v>
      </c>
      <c r="AL164" s="1" t="s">
        <v>1152</v>
      </c>
      <c r="AM164" s="1" t="s">
        <v>1134</v>
      </c>
      <c r="AN164" s="1" t="s">
        <v>1152</v>
      </c>
      <c r="AO164" s="1" t="s">
        <v>1134</v>
      </c>
      <c r="AP164" s="1" t="s">
        <v>1152</v>
      </c>
      <c r="AQ164" s="1" t="s">
        <v>1134</v>
      </c>
      <c r="AR164" s="1" t="s">
        <v>1152</v>
      </c>
      <c r="AS164" s="1" t="s">
        <v>1134</v>
      </c>
      <c r="AT164" s="1" t="s">
        <v>1152</v>
      </c>
      <c r="AU164" s="1" t="s">
        <v>1134</v>
      </c>
      <c r="AV164" s="1" t="s">
        <v>1152</v>
      </c>
      <c r="AW164" s="1" t="s">
        <v>1134</v>
      </c>
      <c r="AX164" s="1" t="s">
        <v>1152</v>
      </c>
      <c r="AY164" s="1" t="s">
        <v>1134</v>
      </c>
      <c r="AZ164" s="1" t="s">
        <v>936</v>
      </c>
      <c r="BA164" s="1" t="s">
        <v>1134</v>
      </c>
      <c r="BB164" s="1" t="s">
        <v>936</v>
      </c>
      <c r="BC164" s="1" t="s">
        <v>1134</v>
      </c>
      <c r="BD164" s="1" t="s">
        <v>936</v>
      </c>
      <c r="BE164" s="1" t="s">
        <v>1134</v>
      </c>
      <c r="BF164" s="29" t="s">
        <v>780</v>
      </c>
      <c r="BG164" s="85">
        <v>42916</v>
      </c>
      <c r="BH164" s="29" t="s">
        <v>4384</v>
      </c>
      <c r="BI164" s="89"/>
      <c r="BJ164" s="53"/>
      <c r="BK164" s="53"/>
      <c r="BL164" s="53"/>
      <c r="BM164" s="53"/>
      <c r="BN164" s="39" t="s">
        <v>955</v>
      </c>
      <c r="BO164" s="89"/>
      <c r="BP164" s="89"/>
      <c r="BR164" s="57"/>
      <c r="BS164" s="57"/>
      <c r="BT164" s="57"/>
      <c r="BU164" s="57"/>
    </row>
    <row r="165" spans="1:73" s="54" customFormat="1" ht="90" hidden="1" customHeight="1">
      <c r="A165" s="91" t="s">
        <v>1411</v>
      </c>
      <c r="B165" s="13" t="s">
        <v>213</v>
      </c>
      <c r="C165" s="77">
        <v>42661</v>
      </c>
      <c r="D165" s="77" t="s">
        <v>4285</v>
      </c>
      <c r="E165" s="91" t="s">
        <v>1077</v>
      </c>
      <c r="F165" s="57" t="s">
        <v>6452</v>
      </c>
      <c r="G165" s="1" t="s">
        <v>318</v>
      </c>
      <c r="H165" s="1" t="s">
        <v>319</v>
      </c>
      <c r="I165" s="1" t="s">
        <v>320</v>
      </c>
      <c r="J165" s="13" t="s">
        <v>142</v>
      </c>
      <c r="K165" s="89">
        <v>4</v>
      </c>
      <c r="L165" s="360" t="s">
        <v>279</v>
      </c>
      <c r="M165" s="360">
        <v>43008</v>
      </c>
      <c r="N165" s="34">
        <f t="shared" si="5"/>
        <v>44</v>
      </c>
      <c r="O165" s="124">
        <v>4</v>
      </c>
      <c r="P165" s="57" t="s">
        <v>29</v>
      </c>
      <c r="Q165" s="57" t="s">
        <v>321</v>
      </c>
      <c r="R165" s="127" t="s">
        <v>2548</v>
      </c>
      <c r="S165" s="120">
        <f t="shared" si="4"/>
        <v>332</v>
      </c>
      <c r="T165" s="126" t="s">
        <v>2570</v>
      </c>
      <c r="U165" s="127" t="s">
        <v>2548</v>
      </c>
      <c r="V165" s="57"/>
      <c r="W165" s="13"/>
      <c r="X165" s="13"/>
      <c r="Y165" s="13"/>
      <c r="Z165" s="13"/>
      <c r="AA165" s="1" t="s">
        <v>322</v>
      </c>
      <c r="AB165" s="1" t="s">
        <v>16</v>
      </c>
      <c r="AC165" s="1" t="s">
        <v>16</v>
      </c>
      <c r="AD165" s="1" t="s">
        <v>16</v>
      </c>
      <c r="AE165" s="1" t="s">
        <v>16</v>
      </c>
      <c r="AF165" s="1" t="s">
        <v>1813</v>
      </c>
      <c r="AG165" s="1" t="s">
        <v>1816</v>
      </c>
      <c r="AH165" s="1" t="s">
        <v>1813</v>
      </c>
      <c r="AI165" s="1" t="s">
        <v>1816</v>
      </c>
      <c r="AJ165" s="1" t="s">
        <v>1816</v>
      </c>
      <c r="AK165" s="1" t="s">
        <v>1816</v>
      </c>
      <c r="AL165" s="1" t="s">
        <v>2614</v>
      </c>
      <c r="AM165" s="1" t="s">
        <v>1816</v>
      </c>
      <c r="AN165" s="1" t="s">
        <v>2614</v>
      </c>
      <c r="AO165" s="1" t="s">
        <v>1816</v>
      </c>
      <c r="AP165" s="1" t="s">
        <v>1152</v>
      </c>
      <c r="AQ165" s="1" t="s">
        <v>1816</v>
      </c>
      <c r="AR165" s="1" t="s">
        <v>1152</v>
      </c>
      <c r="AS165" s="1" t="s">
        <v>1816</v>
      </c>
      <c r="AT165" s="1" t="s">
        <v>1152</v>
      </c>
      <c r="AU165" s="1" t="s">
        <v>1816</v>
      </c>
      <c r="AV165" s="1" t="s">
        <v>1152</v>
      </c>
      <c r="AW165" s="1" t="s">
        <v>1816</v>
      </c>
      <c r="AX165" s="1" t="s">
        <v>1152</v>
      </c>
      <c r="AY165" s="1" t="s">
        <v>1816</v>
      </c>
      <c r="AZ165" s="1" t="s">
        <v>936</v>
      </c>
      <c r="BA165" s="1" t="s">
        <v>1816</v>
      </c>
      <c r="BB165" s="1" t="s">
        <v>936</v>
      </c>
      <c r="BC165" s="1" t="s">
        <v>1816</v>
      </c>
      <c r="BD165" s="1" t="s">
        <v>936</v>
      </c>
      <c r="BE165" s="1" t="s">
        <v>1816</v>
      </c>
      <c r="BF165" s="29" t="s">
        <v>780</v>
      </c>
      <c r="BG165" s="85">
        <v>43577</v>
      </c>
      <c r="BH165" s="29" t="s">
        <v>4384</v>
      </c>
      <c r="BI165" s="89"/>
      <c r="BJ165" s="53"/>
      <c r="BK165" s="53"/>
      <c r="BL165" s="53"/>
      <c r="BM165" s="53"/>
      <c r="BN165" s="39" t="s">
        <v>955</v>
      </c>
      <c r="BO165" s="89"/>
      <c r="BP165" s="89"/>
      <c r="BR165" s="57"/>
      <c r="BS165" s="57"/>
      <c r="BT165" s="57"/>
      <c r="BU165" s="57"/>
    </row>
    <row r="166" spans="1:73" s="54" customFormat="1" ht="90" hidden="1" customHeight="1">
      <c r="A166" s="91" t="s">
        <v>1412</v>
      </c>
      <c r="B166" s="13" t="s">
        <v>213</v>
      </c>
      <c r="C166" s="77">
        <v>42661</v>
      </c>
      <c r="D166" s="77" t="s">
        <v>4285</v>
      </c>
      <c r="E166" s="91" t="s">
        <v>1078</v>
      </c>
      <c r="F166" s="57" t="s">
        <v>6453</v>
      </c>
      <c r="G166" s="1" t="s">
        <v>219</v>
      </c>
      <c r="H166" s="1" t="s">
        <v>220</v>
      </c>
      <c r="I166" s="1" t="s">
        <v>221</v>
      </c>
      <c r="J166" s="13" t="s">
        <v>207</v>
      </c>
      <c r="K166" s="89">
        <v>1</v>
      </c>
      <c r="L166" s="360">
        <v>42750</v>
      </c>
      <c r="M166" s="360">
        <v>42993</v>
      </c>
      <c r="N166" s="34">
        <f t="shared" si="5"/>
        <v>35</v>
      </c>
      <c r="O166" s="124">
        <v>1</v>
      </c>
      <c r="P166" s="57" t="s">
        <v>29</v>
      </c>
      <c r="Q166" s="57" t="s">
        <v>30</v>
      </c>
      <c r="R166" s="127" t="s">
        <v>2549</v>
      </c>
      <c r="S166" s="120">
        <f t="shared" si="4"/>
        <v>193</v>
      </c>
      <c r="T166" s="126" t="s">
        <v>2570</v>
      </c>
      <c r="U166" s="127" t="s">
        <v>2549</v>
      </c>
      <c r="V166" s="1" t="s">
        <v>1134</v>
      </c>
      <c r="W166" s="1" t="s">
        <v>1134</v>
      </c>
      <c r="X166" s="1" t="s">
        <v>1134</v>
      </c>
      <c r="Y166" s="1" t="s">
        <v>1134</v>
      </c>
      <c r="Z166" s="1" t="s">
        <v>1134</v>
      </c>
      <c r="AA166" s="1" t="s">
        <v>1134</v>
      </c>
      <c r="AB166" s="1" t="s">
        <v>1134</v>
      </c>
      <c r="AC166" s="1" t="s">
        <v>1134</v>
      </c>
      <c r="AD166" s="1" t="s">
        <v>1134</v>
      </c>
      <c r="AE166" s="1" t="s">
        <v>1134</v>
      </c>
      <c r="AF166" s="1" t="s">
        <v>1152</v>
      </c>
      <c r="AG166" s="1" t="s">
        <v>1134</v>
      </c>
      <c r="AH166" s="1" t="s">
        <v>1152</v>
      </c>
      <c r="AI166" s="1" t="s">
        <v>1134</v>
      </c>
      <c r="AJ166" s="1" t="s">
        <v>1152</v>
      </c>
      <c r="AK166" s="1" t="s">
        <v>1134</v>
      </c>
      <c r="AL166" s="1" t="s">
        <v>1152</v>
      </c>
      <c r="AM166" s="1" t="s">
        <v>1134</v>
      </c>
      <c r="AN166" s="1" t="s">
        <v>1152</v>
      </c>
      <c r="AO166" s="1" t="s">
        <v>1134</v>
      </c>
      <c r="AP166" s="1" t="s">
        <v>1152</v>
      </c>
      <c r="AQ166" s="1" t="s">
        <v>1134</v>
      </c>
      <c r="AR166" s="1" t="s">
        <v>1152</v>
      </c>
      <c r="AS166" s="1" t="s">
        <v>1134</v>
      </c>
      <c r="AT166" s="1" t="s">
        <v>1152</v>
      </c>
      <c r="AU166" s="1" t="s">
        <v>1134</v>
      </c>
      <c r="AV166" s="1" t="s">
        <v>1152</v>
      </c>
      <c r="AW166" s="1" t="s">
        <v>1134</v>
      </c>
      <c r="AX166" s="1" t="s">
        <v>1152</v>
      </c>
      <c r="AY166" s="1" t="s">
        <v>1134</v>
      </c>
      <c r="AZ166" s="1" t="s">
        <v>936</v>
      </c>
      <c r="BA166" s="1" t="s">
        <v>1134</v>
      </c>
      <c r="BB166" s="1" t="s">
        <v>936</v>
      </c>
      <c r="BC166" s="1" t="s">
        <v>1134</v>
      </c>
      <c r="BD166" s="1" t="s">
        <v>936</v>
      </c>
      <c r="BE166" s="1" t="s">
        <v>1134</v>
      </c>
      <c r="BF166" s="29" t="s">
        <v>780</v>
      </c>
      <c r="BG166" s="85">
        <v>42916</v>
      </c>
      <c r="BH166" s="29" t="s">
        <v>4384</v>
      </c>
      <c r="BI166" s="89"/>
      <c r="BJ166" s="53"/>
      <c r="BK166" s="53"/>
      <c r="BL166" s="53"/>
      <c r="BM166" s="53"/>
      <c r="BN166" s="39" t="s">
        <v>955</v>
      </c>
      <c r="BO166" s="89"/>
      <c r="BP166" s="89"/>
      <c r="BR166" s="57"/>
      <c r="BS166" s="57"/>
      <c r="BT166" s="57"/>
      <c r="BU166" s="57"/>
    </row>
    <row r="167" spans="1:73" s="54" customFormat="1" ht="90" hidden="1" customHeight="1">
      <c r="A167" s="91" t="s">
        <v>1413</v>
      </c>
      <c r="B167" s="13" t="s">
        <v>213</v>
      </c>
      <c r="C167" s="77">
        <v>42661</v>
      </c>
      <c r="D167" s="77" t="s">
        <v>4285</v>
      </c>
      <c r="E167" s="91" t="s">
        <v>1079</v>
      </c>
      <c r="F167" s="57" t="s">
        <v>6454</v>
      </c>
      <c r="G167" s="1" t="s">
        <v>328</v>
      </c>
      <c r="H167" s="1" t="s">
        <v>329</v>
      </c>
      <c r="I167" s="1" t="s">
        <v>330</v>
      </c>
      <c r="J167" s="13" t="s">
        <v>314</v>
      </c>
      <c r="K167" s="89">
        <v>1</v>
      </c>
      <c r="L167" s="360" t="s">
        <v>244</v>
      </c>
      <c r="M167" s="360">
        <v>42993</v>
      </c>
      <c r="N167" s="34">
        <f t="shared" si="5"/>
        <v>35</v>
      </c>
      <c r="O167" s="124">
        <v>1</v>
      </c>
      <c r="P167" s="57" t="s">
        <v>29</v>
      </c>
      <c r="Q167" s="57" t="s">
        <v>30</v>
      </c>
      <c r="R167" s="127" t="s">
        <v>2550</v>
      </c>
      <c r="S167" s="120">
        <f t="shared" si="4"/>
        <v>369</v>
      </c>
      <c r="T167" s="126" t="s">
        <v>2570</v>
      </c>
      <c r="U167" s="127" t="s">
        <v>2550</v>
      </c>
      <c r="V167" s="1" t="s">
        <v>2571</v>
      </c>
      <c r="W167" s="1" t="s">
        <v>2571</v>
      </c>
      <c r="X167" s="1" t="s">
        <v>2571</v>
      </c>
      <c r="Y167" s="1" t="s">
        <v>2571</v>
      </c>
      <c r="Z167" s="1" t="s">
        <v>2571</v>
      </c>
      <c r="AA167" s="1" t="s">
        <v>2571</v>
      </c>
      <c r="AB167" s="1" t="s">
        <v>2571</v>
      </c>
      <c r="AC167" s="1" t="s">
        <v>2571</v>
      </c>
      <c r="AD167" s="1" t="s">
        <v>2571</v>
      </c>
      <c r="AE167" s="1" t="s">
        <v>2571</v>
      </c>
      <c r="AF167" s="1" t="s">
        <v>2571</v>
      </c>
      <c r="AG167" s="1" t="s">
        <v>2571</v>
      </c>
      <c r="AH167" s="1" t="s">
        <v>2571</v>
      </c>
      <c r="AI167" s="1" t="s">
        <v>2571</v>
      </c>
      <c r="AJ167" s="1" t="s">
        <v>2571</v>
      </c>
      <c r="AK167" s="1" t="s">
        <v>2571</v>
      </c>
      <c r="AL167" s="1" t="s">
        <v>2614</v>
      </c>
      <c r="AM167" s="1" t="s">
        <v>2571</v>
      </c>
      <c r="AN167" s="1" t="s">
        <v>2614</v>
      </c>
      <c r="AO167" s="1" t="s">
        <v>2571</v>
      </c>
      <c r="AP167" s="1" t="s">
        <v>1152</v>
      </c>
      <c r="AQ167" s="1" t="s">
        <v>2571</v>
      </c>
      <c r="AR167" s="1" t="s">
        <v>1152</v>
      </c>
      <c r="AS167" s="1" t="s">
        <v>2571</v>
      </c>
      <c r="AT167" s="1" t="s">
        <v>1152</v>
      </c>
      <c r="AU167" s="1" t="s">
        <v>2571</v>
      </c>
      <c r="AV167" s="1" t="s">
        <v>1152</v>
      </c>
      <c r="AW167" s="1" t="s">
        <v>2571</v>
      </c>
      <c r="AX167" s="1" t="s">
        <v>1152</v>
      </c>
      <c r="AY167" s="1" t="s">
        <v>2571</v>
      </c>
      <c r="AZ167" s="1" t="s">
        <v>936</v>
      </c>
      <c r="BA167" s="1" t="s">
        <v>2571</v>
      </c>
      <c r="BB167" s="1" t="s">
        <v>936</v>
      </c>
      <c r="BC167" s="1" t="s">
        <v>2571</v>
      </c>
      <c r="BD167" s="1" t="s">
        <v>936</v>
      </c>
      <c r="BE167" s="1" t="s">
        <v>2571</v>
      </c>
      <c r="BF167" s="29" t="s">
        <v>780</v>
      </c>
      <c r="BG167" s="85">
        <v>42916</v>
      </c>
      <c r="BH167" s="29" t="s">
        <v>4384</v>
      </c>
      <c r="BI167" s="89"/>
      <c r="BJ167" s="53"/>
      <c r="BK167" s="53"/>
      <c r="BL167" s="53"/>
      <c r="BM167" s="53"/>
      <c r="BN167" s="39" t="s">
        <v>955</v>
      </c>
      <c r="BO167" s="89"/>
      <c r="BP167" s="89"/>
      <c r="BR167" s="57"/>
      <c r="BS167" s="57"/>
      <c r="BT167" s="57"/>
      <c r="BU167" s="57"/>
    </row>
    <row r="168" spans="1:73" s="54" customFormat="1" ht="90" hidden="1" customHeight="1">
      <c r="A168" s="91" t="s">
        <v>1414</v>
      </c>
      <c r="B168" s="13" t="s">
        <v>213</v>
      </c>
      <c r="C168" s="77">
        <v>42661</v>
      </c>
      <c r="D168" s="77" t="s">
        <v>4285</v>
      </c>
      <c r="E168" s="91" t="s">
        <v>1080</v>
      </c>
      <c r="F168" s="57" t="s">
        <v>6455</v>
      </c>
      <c r="G168" s="1" t="s">
        <v>335</v>
      </c>
      <c r="H168" s="1" t="s">
        <v>6456</v>
      </c>
      <c r="I168" s="1" t="s">
        <v>336</v>
      </c>
      <c r="J168" s="13" t="s">
        <v>314</v>
      </c>
      <c r="K168" s="89">
        <v>1</v>
      </c>
      <c r="L168" s="360" t="s">
        <v>244</v>
      </c>
      <c r="M168" s="360">
        <v>42993</v>
      </c>
      <c r="N168" s="34">
        <f t="shared" si="5"/>
        <v>35</v>
      </c>
      <c r="O168" s="124">
        <v>1</v>
      </c>
      <c r="P168" s="57" t="s">
        <v>29</v>
      </c>
      <c r="Q168" s="57" t="s">
        <v>30</v>
      </c>
      <c r="R168" s="127" t="s">
        <v>2550</v>
      </c>
      <c r="S168" s="120">
        <f t="shared" si="4"/>
        <v>369</v>
      </c>
      <c r="T168" s="126" t="s">
        <v>2570</v>
      </c>
      <c r="U168" s="127" t="s">
        <v>2550</v>
      </c>
      <c r="V168" s="1" t="s">
        <v>2571</v>
      </c>
      <c r="W168" s="1" t="s">
        <v>2571</v>
      </c>
      <c r="X168" s="1" t="s">
        <v>2571</v>
      </c>
      <c r="Y168" s="1" t="s">
        <v>2571</v>
      </c>
      <c r="Z168" s="1" t="s">
        <v>2571</v>
      </c>
      <c r="AA168" s="1" t="s">
        <v>2571</v>
      </c>
      <c r="AB168" s="1" t="s">
        <v>2571</v>
      </c>
      <c r="AC168" s="1" t="s">
        <v>2571</v>
      </c>
      <c r="AD168" s="1" t="s">
        <v>2571</v>
      </c>
      <c r="AE168" s="1" t="s">
        <v>2571</v>
      </c>
      <c r="AF168" s="1" t="s">
        <v>2571</v>
      </c>
      <c r="AG168" s="1" t="s">
        <v>2571</v>
      </c>
      <c r="AH168" s="1" t="s">
        <v>2571</v>
      </c>
      <c r="AI168" s="1" t="s">
        <v>2571</v>
      </c>
      <c r="AJ168" s="1" t="s">
        <v>2571</v>
      </c>
      <c r="AK168" s="1" t="s">
        <v>2571</v>
      </c>
      <c r="AL168" s="1" t="s">
        <v>2614</v>
      </c>
      <c r="AM168" s="1" t="s">
        <v>2571</v>
      </c>
      <c r="AN168" s="1" t="s">
        <v>2614</v>
      </c>
      <c r="AO168" s="1" t="s">
        <v>2571</v>
      </c>
      <c r="AP168" s="1" t="s">
        <v>1152</v>
      </c>
      <c r="AQ168" s="1" t="s">
        <v>2571</v>
      </c>
      <c r="AR168" s="1" t="s">
        <v>1152</v>
      </c>
      <c r="AS168" s="1" t="s">
        <v>2571</v>
      </c>
      <c r="AT168" s="1" t="s">
        <v>1152</v>
      </c>
      <c r="AU168" s="1" t="s">
        <v>2571</v>
      </c>
      <c r="AV168" s="1" t="s">
        <v>1152</v>
      </c>
      <c r="AW168" s="1" t="s">
        <v>2571</v>
      </c>
      <c r="AX168" s="1" t="s">
        <v>1152</v>
      </c>
      <c r="AY168" s="1" t="s">
        <v>2571</v>
      </c>
      <c r="AZ168" s="1" t="s">
        <v>936</v>
      </c>
      <c r="BA168" s="1" t="s">
        <v>2571</v>
      </c>
      <c r="BB168" s="1" t="s">
        <v>936</v>
      </c>
      <c r="BC168" s="1" t="s">
        <v>2571</v>
      </c>
      <c r="BD168" s="1" t="s">
        <v>936</v>
      </c>
      <c r="BE168" s="1" t="s">
        <v>2571</v>
      </c>
      <c r="BF168" s="29" t="s">
        <v>780</v>
      </c>
      <c r="BG168" s="85">
        <v>42916</v>
      </c>
      <c r="BH168" s="29" t="s">
        <v>4384</v>
      </c>
      <c r="BI168" s="89"/>
      <c r="BJ168" s="53"/>
      <c r="BK168" s="53"/>
      <c r="BL168" s="53"/>
      <c r="BM168" s="53"/>
      <c r="BN168" s="39" t="s">
        <v>955</v>
      </c>
      <c r="BO168" s="89"/>
      <c r="BP168" s="89"/>
      <c r="BR168" s="57"/>
      <c r="BS168" s="57"/>
      <c r="BT168" s="57"/>
      <c r="BU168" s="57"/>
    </row>
    <row r="169" spans="1:73" s="54" customFormat="1" ht="90" hidden="1" customHeight="1">
      <c r="A169" s="91" t="s">
        <v>1415</v>
      </c>
      <c r="B169" s="13" t="s">
        <v>213</v>
      </c>
      <c r="C169" s="77">
        <v>42661</v>
      </c>
      <c r="D169" s="77" t="s">
        <v>4285</v>
      </c>
      <c r="E169" s="91" t="s">
        <v>1081</v>
      </c>
      <c r="F169" s="57" t="s">
        <v>6457</v>
      </c>
      <c r="G169" s="1" t="s">
        <v>337</v>
      </c>
      <c r="H169" s="1" t="s">
        <v>338</v>
      </c>
      <c r="I169" s="1" t="s">
        <v>8590</v>
      </c>
      <c r="J169" s="13" t="s">
        <v>314</v>
      </c>
      <c r="K169" s="89">
        <v>1</v>
      </c>
      <c r="L169" s="360" t="s">
        <v>244</v>
      </c>
      <c r="M169" s="360">
        <v>42993</v>
      </c>
      <c r="N169" s="34">
        <f t="shared" si="5"/>
        <v>35</v>
      </c>
      <c r="O169" s="124">
        <v>1</v>
      </c>
      <c r="P169" s="57" t="s">
        <v>29</v>
      </c>
      <c r="Q169" s="57" t="s">
        <v>30</v>
      </c>
      <c r="R169" s="127" t="s">
        <v>2550</v>
      </c>
      <c r="S169" s="120">
        <f t="shared" si="4"/>
        <v>369</v>
      </c>
      <c r="T169" s="126" t="s">
        <v>2570</v>
      </c>
      <c r="U169" s="127" t="s">
        <v>2550</v>
      </c>
      <c r="V169" s="1" t="s">
        <v>2571</v>
      </c>
      <c r="W169" s="1" t="s">
        <v>2571</v>
      </c>
      <c r="X169" s="1" t="s">
        <v>2571</v>
      </c>
      <c r="Y169" s="1" t="s">
        <v>2571</v>
      </c>
      <c r="Z169" s="1" t="s">
        <v>2571</v>
      </c>
      <c r="AA169" s="1" t="s">
        <v>2571</v>
      </c>
      <c r="AB169" s="1" t="s">
        <v>2571</v>
      </c>
      <c r="AC169" s="1" t="s">
        <v>2571</v>
      </c>
      <c r="AD169" s="1" t="s">
        <v>2571</v>
      </c>
      <c r="AE169" s="1" t="s">
        <v>2571</v>
      </c>
      <c r="AF169" s="1" t="s">
        <v>2571</v>
      </c>
      <c r="AG169" s="1" t="s">
        <v>2571</v>
      </c>
      <c r="AH169" s="1" t="s">
        <v>2571</v>
      </c>
      <c r="AI169" s="1" t="s">
        <v>2571</v>
      </c>
      <c r="AJ169" s="1" t="s">
        <v>2571</v>
      </c>
      <c r="AK169" s="1" t="s">
        <v>2571</v>
      </c>
      <c r="AL169" s="1" t="s">
        <v>2614</v>
      </c>
      <c r="AM169" s="1" t="s">
        <v>2571</v>
      </c>
      <c r="AN169" s="1" t="s">
        <v>2614</v>
      </c>
      <c r="AO169" s="1" t="s">
        <v>2571</v>
      </c>
      <c r="AP169" s="1" t="s">
        <v>1152</v>
      </c>
      <c r="AQ169" s="1" t="s">
        <v>2571</v>
      </c>
      <c r="AR169" s="1" t="s">
        <v>1152</v>
      </c>
      <c r="AS169" s="1" t="s">
        <v>2571</v>
      </c>
      <c r="AT169" s="1" t="s">
        <v>1152</v>
      </c>
      <c r="AU169" s="1" t="s">
        <v>2571</v>
      </c>
      <c r="AV169" s="1" t="s">
        <v>1152</v>
      </c>
      <c r="AW169" s="1" t="s">
        <v>2571</v>
      </c>
      <c r="AX169" s="1" t="s">
        <v>1152</v>
      </c>
      <c r="AY169" s="1" t="s">
        <v>2571</v>
      </c>
      <c r="AZ169" s="1" t="s">
        <v>936</v>
      </c>
      <c r="BA169" s="1" t="s">
        <v>2571</v>
      </c>
      <c r="BB169" s="1" t="s">
        <v>936</v>
      </c>
      <c r="BC169" s="1" t="s">
        <v>2571</v>
      </c>
      <c r="BD169" s="1" t="s">
        <v>936</v>
      </c>
      <c r="BE169" s="1" t="s">
        <v>2571</v>
      </c>
      <c r="BF169" s="29" t="s">
        <v>780</v>
      </c>
      <c r="BG169" s="85">
        <v>42916</v>
      </c>
      <c r="BH169" s="29" t="s">
        <v>4384</v>
      </c>
      <c r="BI169" s="89"/>
      <c r="BJ169" s="53"/>
      <c r="BK169" s="53"/>
      <c r="BL169" s="53"/>
      <c r="BM169" s="53"/>
      <c r="BN169" s="39" t="s">
        <v>955</v>
      </c>
      <c r="BO169" s="89"/>
      <c r="BP169" s="89"/>
      <c r="BR169" s="57"/>
      <c r="BS169" s="57"/>
      <c r="BT169" s="57"/>
      <c r="BU169" s="57"/>
    </row>
    <row r="170" spans="1:73" s="54" customFormat="1" ht="90" hidden="1" customHeight="1">
      <c r="A170" s="91" t="s">
        <v>1416</v>
      </c>
      <c r="B170" s="13" t="s">
        <v>213</v>
      </c>
      <c r="C170" s="77">
        <v>42661</v>
      </c>
      <c r="D170" s="77" t="s">
        <v>4284</v>
      </c>
      <c r="E170" s="91" t="s">
        <v>1016</v>
      </c>
      <c r="F170" s="57" t="s">
        <v>6458</v>
      </c>
      <c r="G170" s="1" t="s">
        <v>339</v>
      </c>
      <c r="H170" s="1" t="s">
        <v>332</v>
      </c>
      <c r="I170" s="1" t="s">
        <v>8591</v>
      </c>
      <c r="J170" s="13" t="s">
        <v>314</v>
      </c>
      <c r="K170" s="89">
        <v>1</v>
      </c>
      <c r="L170" s="360" t="s">
        <v>244</v>
      </c>
      <c r="M170" s="360">
        <v>42993</v>
      </c>
      <c r="N170" s="34">
        <f t="shared" si="5"/>
        <v>35</v>
      </c>
      <c r="O170" s="124">
        <v>1</v>
      </c>
      <c r="P170" s="57" t="s">
        <v>29</v>
      </c>
      <c r="Q170" s="57" t="s">
        <v>30</v>
      </c>
      <c r="R170" s="127" t="s">
        <v>2550</v>
      </c>
      <c r="S170" s="120">
        <f t="shared" si="4"/>
        <v>369</v>
      </c>
      <c r="T170" s="126" t="s">
        <v>2570</v>
      </c>
      <c r="U170" s="127" t="s">
        <v>2550</v>
      </c>
      <c r="V170" s="1" t="s">
        <v>2571</v>
      </c>
      <c r="W170" s="1" t="s">
        <v>2571</v>
      </c>
      <c r="X170" s="1" t="s">
        <v>2571</v>
      </c>
      <c r="Y170" s="1" t="s">
        <v>2571</v>
      </c>
      <c r="Z170" s="1" t="s">
        <v>2571</v>
      </c>
      <c r="AA170" s="1" t="s">
        <v>2571</v>
      </c>
      <c r="AB170" s="1" t="s">
        <v>2571</v>
      </c>
      <c r="AC170" s="1" t="s">
        <v>2571</v>
      </c>
      <c r="AD170" s="1" t="s">
        <v>2571</v>
      </c>
      <c r="AE170" s="1" t="s">
        <v>2571</v>
      </c>
      <c r="AF170" s="1" t="s">
        <v>2571</v>
      </c>
      <c r="AG170" s="1" t="s">
        <v>2571</v>
      </c>
      <c r="AH170" s="1" t="s">
        <v>2571</v>
      </c>
      <c r="AI170" s="1" t="s">
        <v>2571</v>
      </c>
      <c r="AJ170" s="1" t="s">
        <v>2571</v>
      </c>
      <c r="AK170" s="1" t="s">
        <v>2571</v>
      </c>
      <c r="AL170" s="1" t="s">
        <v>2614</v>
      </c>
      <c r="AM170" s="1" t="s">
        <v>2571</v>
      </c>
      <c r="AN170" s="1" t="s">
        <v>2614</v>
      </c>
      <c r="AO170" s="1" t="s">
        <v>2571</v>
      </c>
      <c r="AP170" s="1" t="s">
        <v>1152</v>
      </c>
      <c r="AQ170" s="1" t="s">
        <v>2571</v>
      </c>
      <c r="AR170" s="1" t="s">
        <v>1152</v>
      </c>
      <c r="AS170" s="1" t="s">
        <v>2571</v>
      </c>
      <c r="AT170" s="1" t="s">
        <v>1152</v>
      </c>
      <c r="AU170" s="1" t="s">
        <v>2571</v>
      </c>
      <c r="AV170" s="1" t="s">
        <v>1152</v>
      </c>
      <c r="AW170" s="1" t="s">
        <v>2571</v>
      </c>
      <c r="AX170" s="1" t="s">
        <v>1152</v>
      </c>
      <c r="AY170" s="1" t="s">
        <v>2571</v>
      </c>
      <c r="AZ170" s="1" t="s">
        <v>936</v>
      </c>
      <c r="BA170" s="1" t="s">
        <v>2571</v>
      </c>
      <c r="BB170" s="1" t="s">
        <v>936</v>
      </c>
      <c r="BC170" s="1" t="s">
        <v>2571</v>
      </c>
      <c r="BD170" s="1" t="s">
        <v>936</v>
      </c>
      <c r="BE170" s="1" t="s">
        <v>2571</v>
      </c>
      <c r="BF170" s="29" t="s">
        <v>780</v>
      </c>
      <c r="BG170" s="85">
        <v>42916</v>
      </c>
      <c r="BH170" s="29" t="s">
        <v>4384</v>
      </c>
      <c r="BI170" s="89"/>
      <c r="BJ170" s="53"/>
      <c r="BK170" s="53"/>
      <c r="BL170" s="53"/>
      <c r="BM170" s="53"/>
      <c r="BN170" s="39" t="s">
        <v>955</v>
      </c>
      <c r="BO170" s="89"/>
      <c r="BP170" s="89"/>
      <c r="BR170" s="57"/>
      <c r="BS170" s="57"/>
      <c r="BT170" s="57"/>
      <c r="BU170" s="57"/>
    </row>
    <row r="171" spans="1:73" s="54" customFormat="1" ht="90" hidden="1" customHeight="1">
      <c r="A171" s="91" t="s">
        <v>1417</v>
      </c>
      <c r="B171" s="13" t="s">
        <v>213</v>
      </c>
      <c r="C171" s="77">
        <v>42661</v>
      </c>
      <c r="D171" s="77" t="s">
        <v>4285</v>
      </c>
      <c r="E171" s="91" t="s">
        <v>1082</v>
      </c>
      <c r="F171" s="57" t="s">
        <v>6459</v>
      </c>
      <c r="G171" s="1" t="s">
        <v>331</v>
      </c>
      <c r="H171" s="1" t="s">
        <v>332</v>
      </c>
      <c r="I171" s="1" t="s">
        <v>333</v>
      </c>
      <c r="J171" s="13" t="s">
        <v>314</v>
      </c>
      <c r="K171" s="89">
        <v>1</v>
      </c>
      <c r="L171" s="360" t="s">
        <v>244</v>
      </c>
      <c r="M171" s="360">
        <v>42993</v>
      </c>
      <c r="N171" s="34">
        <f t="shared" si="5"/>
        <v>35</v>
      </c>
      <c r="O171" s="124">
        <v>1</v>
      </c>
      <c r="P171" s="57" t="s">
        <v>116</v>
      </c>
      <c r="Q171" s="57" t="s">
        <v>60</v>
      </c>
      <c r="R171" s="127" t="s">
        <v>2551</v>
      </c>
      <c r="S171" s="120">
        <f t="shared" si="4"/>
        <v>118</v>
      </c>
      <c r="T171" s="126" t="s">
        <v>2570</v>
      </c>
      <c r="U171" s="127" t="s">
        <v>2551</v>
      </c>
      <c r="V171" s="1" t="s">
        <v>1134</v>
      </c>
      <c r="W171" s="1" t="s">
        <v>1134</v>
      </c>
      <c r="X171" s="1" t="s">
        <v>1134</v>
      </c>
      <c r="Y171" s="1" t="s">
        <v>1134</v>
      </c>
      <c r="Z171" s="1" t="s">
        <v>1134</v>
      </c>
      <c r="AA171" s="1" t="s">
        <v>1134</v>
      </c>
      <c r="AB171" s="1" t="s">
        <v>1134</v>
      </c>
      <c r="AC171" s="1" t="s">
        <v>1134</v>
      </c>
      <c r="AD171" s="1" t="s">
        <v>1134</v>
      </c>
      <c r="AE171" s="1" t="s">
        <v>1134</v>
      </c>
      <c r="AF171" s="1" t="s">
        <v>1152</v>
      </c>
      <c r="AG171" s="1" t="s">
        <v>1134</v>
      </c>
      <c r="AH171" s="1" t="s">
        <v>1152</v>
      </c>
      <c r="AI171" s="1" t="s">
        <v>1134</v>
      </c>
      <c r="AJ171" s="1" t="s">
        <v>1152</v>
      </c>
      <c r="AK171" s="1" t="s">
        <v>1134</v>
      </c>
      <c r="AL171" s="1" t="s">
        <v>1152</v>
      </c>
      <c r="AM171" s="1" t="s">
        <v>1134</v>
      </c>
      <c r="AN171" s="1" t="s">
        <v>1152</v>
      </c>
      <c r="AO171" s="1" t="s">
        <v>1134</v>
      </c>
      <c r="AP171" s="1" t="s">
        <v>1152</v>
      </c>
      <c r="AQ171" s="1" t="s">
        <v>1134</v>
      </c>
      <c r="AR171" s="1" t="s">
        <v>1152</v>
      </c>
      <c r="AS171" s="1" t="s">
        <v>1134</v>
      </c>
      <c r="AT171" s="1" t="s">
        <v>1152</v>
      </c>
      <c r="AU171" s="1" t="s">
        <v>1134</v>
      </c>
      <c r="AV171" s="1" t="s">
        <v>1152</v>
      </c>
      <c r="AW171" s="1" t="s">
        <v>1134</v>
      </c>
      <c r="AX171" s="1" t="s">
        <v>1152</v>
      </c>
      <c r="AY171" s="1" t="s">
        <v>1134</v>
      </c>
      <c r="AZ171" s="1" t="s">
        <v>936</v>
      </c>
      <c r="BA171" s="1" t="s">
        <v>1134</v>
      </c>
      <c r="BB171" s="1" t="s">
        <v>936</v>
      </c>
      <c r="BC171" s="1" t="s">
        <v>1134</v>
      </c>
      <c r="BD171" s="1" t="s">
        <v>936</v>
      </c>
      <c r="BE171" s="1" t="s">
        <v>1134</v>
      </c>
      <c r="BF171" s="29" t="s">
        <v>780</v>
      </c>
      <c r="BG171" s="85">
        <v>42916</v>
      </c>
      <c r="BH171" s="29" t="s">
        <v>4384</v>
      </c>
      <c r="BI171" s="89"/>
      <c r="BJ171" s="53"/>
      <c r="BK171" s="53"/>
      <c r="BL171" s="53"/>
      <c r="BM171" s="53"/>
      <c r="BN171" s="39" t="s">
        <v>955</v>
      </c>
      <c r="BO171" s="89"/>
      <c r="BP171" s="89"/>
      <c r="BR171" s="57"/>
      <c r="BS171" s="57"/>
      <c r="BT171" s="57"/>
      <c r="BU171" s="57"/>
    </row>
    <row r="172" spans="1:73" s="54" customFormat="1" ht="90" hidden="1" customHeight="1">
      <c r="A172" s="91" t="s">
        <v>1418</v>
      </c>
      <c r="B172" s="13" t="s">
        <v>213</v>
      </c>
      <c r="C172" s="77">
        <v>42661</v>
      </c>
      <c r="D172" s="77" t="s">
        <v>4285</v>
      </c>
      <c r="E172" s="91" t="s">
        <v>1082</v>
      </c>
      <c r="F172" s="57" t="s">
        <v>6459</v>
      </c>
      <c r="G172" s="1" t="s">
        <v>331</v>
      </c>
      <c r="H172" s="1" t="s">
        <v>8592</v>
      </c>
      <c r="I172" s="1" t="s">
        <v>8593</v>
      </c>
      <c r="J172" s="13" t="s">
        <v>334</v>
      </c>
      <c r="K172" s="89">
        <v>1</v>
      </c>
      <c r="L172" s="360" t="s">
        <v>279</v>
      </c>
      <c r="M172" s="360">
        <v>43008</v>
      </c>
      <c r="N172" s="34">
        <f t="shared" si="5"/>
        <v>44</v>
      </c>
      <c r="O172" s="124">
        <v>1</v>
      </c>
      <c r="P172" s="57" t="s">
        <v>116</v>
      </c>
      <c r="Q172" s="57" t="s">
        <v>60</v>
      </c>
      <c r="R172" s="127" t="s">
        <v>2551</v>
      </c>
      <c r="S172" s="120">
        <f t="shared" si="4"/>
        <v>118</v>
      </c>
      <c r="T172" s="126" t="s">
        <v>2570</v>
      </c>
      <c r="U172" s="127" t="s">
        <v>2551</v>
      </c>
      <c r="V172" s="1" t="s">
        <v>1134</v>
      </c>
      <c r="W172" s="1" t="s">
        <v>1134</v>
      </c>
      <c r="X172" s="1" t="s">
        <v>1134</v>
      </c>
      <c r="Y172" s="1" t="s">
        <v>1134</v>
      </c>
      <c r="Z172" s="1" t="s">
        <v>1134</v>
      </c>
      <c r="AA172" s="1" t="s">
        <v>1134</v>
      </c>
      <c r="AB172" s="1" t="s">
        <v>1134</v>
      </c>
      <c r="AC172" s="1" t="s">
        <v>1134</v>
      </c>
      <c r="AD172" s="1" t="s">
        <v>1134</v>
      </c>
      <c r="AE172" s="1" t="s">
        <v>1134</v>
      </c>
      <c r="AF172" s="1" t="s">
        <v>1152</v>
      </c>
      <c r="AG172" s="1" t="s">
        <v>1134</v>
      </c>
      <c r="AH172" s="1" t="s">
        <v>1152</v>
      </c>
      <c r="AI172" s="1" t="s">
        <v>1134</v>
      </c>
      <c r="AJ172" s="1" t="s">
        <v>1152</v>
      </c>
      <c r="AK172" s="1" t="s">
        <v>1134</v>
      </c>
      <c r="AL172" s="1" t="s">
        <v>1152</v>
      </c>
      <c r="AM172" s="1" t="s">
        <v>1134</v>
      </c>
      <c r="AN172" s="1" t="s">
        <v>1152</v>
      </c>
      <c r="AO172" s="1" t="s">
        <v>1134</v>
      </c>
      <c r="AP172" s="1" t="s">
        <v>1152</v>
      </c>
      <c r="AQ172" s="1" t="s">
        <v>1134</v>
      </c>
      <c r="AR172" s="1" t="s">
        <v>1152</v>
      </c>
      <c r="AS172" s="1" t="s">
        <v>1134</v>
      </c>
      <c r="AT172" s="1" t="s">
        <v>1152</v>
      </c>
      <c r="AU172" s="1" t="s">
        <v>1134</v>
      </c>
      <c r="AV172" s="1" t="s">
        <v>1152</v>
      </c>
      <c r="AW172" s="1" t="s">
        <v>1134</v>
      </c>
      <c r="AX172" s="1" t="s">
        <v>1152</v>
      </c>
      <c r="AY172" s="1" t="s">
        <v>1134</v>
      </c>
      <c r="AZ172" s="1" t="s">
        <v>936</v>
      </c>
      <c r="BA172" s="1" t="s">
        <v>1134</v>
      </c>
      <c r="BB172" s="1" t="s">
        <v>936</v>
      </c>
      <c r="BC172" s="1" t="s">
        <v>1134</v>
      </c>
      <c r="BD172" s="1" t="s">
        <v>936</v>
      </c>
      <c r="BE172" s="1" t="s">
        <v>1134</v>
      </c>
      <c r="BF172" s="29" t="s">
        <v>780</v>
      </c>
      <c r="BG172" s="85">
        <v>42916</v>
      </c>
      <c r="BH172" s="29" t="s">
        <v>4384</v>
      </c>
      <c r="BI172" s="89"/>
      <c r="BJ172" s="53"/>
      <c r="BK172" s="53"/>
      <c r="BL172" s="53"/>
      <c r="BM172" s="53"/>
      <c r="BN172" s="39" t="s">
        <v>955</v>
      </c>
      <c r="BO172" s="89"/>
      <c r="BP172" s="89"/>
      <c r="BR172" s="57"/>
      <c r="BS172" s="57"/>
      <c r="BT172" s="57"/>
      <c r="BU172" s="57"/>
    </row>
    <row r="173" spans="1:73" s="54" customFormat="1" ht="90" hidden="1" customHeight="1">
      <c r="A173" s="91" t="s">
        <v>1419</v>
      </c>
      <c r="B173" s="13" t="s">
        <v>213</v>
      </c>
      <c r="C173" s="77">
        <v>42661</v>
      </c>
      <c r="D173" s="77" t="s">
        <v>4285</v>
      </c>
      <c r="E173" s="91" t="s">
        <v>1083</v>
      </c>
      <c r="F173" s="57" t="s">
        <v>6460</v>
      </c>
      <c r="G173" s="1" t="s">
        <v>340</v>
      </c>
      <c r="H173" s="1" t="s">
        <v>329</v>
      </c>
      <c r="I173" s="1" t="s">
        <v>330</v>
      </c>
      <c r="J173" s="13" t="s">
        <v>314</v>
      </c>
      <c r="K173" s="89">
        <v>1</v>
      </c>
      <c r="L173" s="360" t="s">
        <v>244</v>
      </c>
      <c r="M173" s="360">
        <v>42993</v>
      </c>
      <c r="N173" s="34">
        <f t="shared" si="5"/>
        <v>35</v>
      </c>
      <c r="O173" s="124">
        <v>1</v>
      </c>
      <c r="P173" s="57" t="s">
        <v>29</v>
      </c>
      <c r="Q173" s="57" t="s">
        <v>30</v>
      </c>
      <c r="R173" s="127" t="s">
        <v>2550</v>
      </c>
      <c r="S173" s="120">
        <f t="shared" si="4"/>
        <v>369</v>
      </c>
      <c r="T173" s="126" t="s">
        <v>2570</v>
      </c>
      <c r="U173" s="127" t="s">
        <v>2550</v>
      </c>
      <c r="V173" s="1" t="s">
        <v>2571</v>
      </c>
      <c r="W173" s="1" t="s">
        <v>2571</v>
      </c>
      <c r="X173" s="1" t="s">
        <v>2571</v>
      </c>
      <c r="Y173" s="1" t="s">
        <v>2571</v>
      </c>
      <c r="Z173" s="1" t="s">
        <v>2571</v>
      </c>
      <c r="AA173" s="1" t="s">
        <v>2571</v>
      </c>
      <c r="AB173" s="1" t="s">
        <v>2571</v>
      </c>
      <c r="AC173" s="1" t="s">
        <v>2571</v>
      </c>
      <c r="AD173" s="1" t="s">
        <v>2571</v>
      </c>
      <c r="AE173" s="1" t="s">
        <v>2571</v>
      </c>
      <c r="AF173" s="1" t="s">
        <v>2571</v>
      </c>
      <c r="AG173" s="1" t="s">
        <v>2571</v>
      </c>
      <c r="AH173" s="1" t="s">
        <v>2571</v>
      </c>
      <c r="AI173" s="1" t="s">
        <v>2571</v>
      </c>
      <c r="AJ173" s="1" t="s">
        <v>2571</v>
      </c>
      <c r="AK173" s="1" t="s">
        <v>2571</v>
      </c>
      <c r="AL173" s="1" t="s">
        <v>2614</v>
      </c>
      <c r="AM173" s="1" t="s">
        <v>2571</v>
      </c>
      <c r="AN173" s="1" t="s">
        <v>2614</v>
      </c>
      <c r="AO173" s="1" t="s">
        <v>2571</v>
      </c>
      <c r="AP173" s="1" t="s">
        <v>1152</v>
      </c>
      <c r="AQ173" s="1" t="s">
        <v>2571</v>
      </c>
      <c r="AR173" s="1" t="s">
        <v>1152</v>
      </c>
      <c r="AS173" s="1" t="s">
        <v>2571</v>
      </c>
      <c r="AT173" s="1" t="s">
        <v>1152</v>
      </c>
      <c r="AU173" s="1" t="s">
        <v>2571</v>
      </c>
      <c r="AV173" s="1" t="s">
        <v>1152</v>
      </c>
      <c r="AW173" s="1" t="s">
        <v>2571</v>
      </c>
      <c r="AX173" s="1" t="s">
        <v>1152</v>
      </c>
      <c r="AY173" s="1" t="s">
        <v>2571</v>
      </c>
      <c r="AZ173" s="1" t="s">
        <v>936</v>
      </c>
      <c r="BA173" s="1" t="s">
        <v>2571</v>
      </c>
      <c r="BB173" s="1" t="s">
        <v>936</v>
      </c>
      <c r="BC173" s="1" t="s">
        <v>2571</v>
      </c>
      <c r="BD173" s="1" t="s">
        <v>936</v>
      </c>
      <c r="BE173" s="1" t="s">
        <v>2571</v>
      </c>
      <c r="BF173" s="29" t="s">
        <v>780</v>
      </c>
      <c r="BG173" s="85">
        <v>42916</v>
      </c>
      <c r="BH173" s="29" t="s">
        <v>4384</v>
      </c>
      <c r="BI173" s="89"/>
      <c r="BJ173" s="53"/>
      <c r="BK173" s="53"/>
      <c r="BL173" s="53"/>
      <c r="BM173" s="53"/>
      <c r="BN173" s="39" t="s">
        <v>955</v>
      </c>
      <c r="BO173" s="89"/>
      <c r="BP173" s="89"/>
      <c r="BR173" s="57"/>
      <c r="BS173" s="57"/>
      <c r="BT173" s="57"/>
      <c r="BU173" s="57"/>
    </row>
    <row r="174" spans="1:73" s="54" customFormat="1" ht="90" hidden="1" customHeight="1">
      <c r="A174" s="91" t="s">
        <v>1420</v>
      </c>
      <c r="B174" s="13" t="s">
        <v>213</v>
      </c>
      <c r="C174" s="77">
        <v>42661</v>
      </c>
      <c r="D174" s="77" t="s">
        <v>4285</v>
      </c>
      <c r="E174" s="91" t="s">
        <v>1084</v>
      </c>
      <c r="F174" s="57" t="s">
        <v>6461</v>
      </c>
      <c r="G174" s="1" t="s">
        <v>341</v>
      </c>
      <c r="H174" s="1" t="s">
        <v>329</v>
      </c>
      <c r="I174" s="1" t="s">
        <v>330</v>
      </c>
      <c r="J174" s="13" t="s">
        <v>314</v>
      </c>
      <c r="K174" s="89">
        <v>1</v>
      </c>
      <c r="L174" s="360" t="s">
        <v>244</v>
      </c>
      <c r="M174" s="360">
        <v>42993</v>
      </c>
      <c r="N174" s="34">
        <f t="shared" si="5"/>
        <v>35</v>
      </c>
      <c r="O174" s="124">
        <v>1</v>
      </c>
      <c r="P174" s="57" t="s">
        <v>29</v>
      </c>
      <c r="Q174" s="57" t="s">
        <v>30</v>
      </c>
      <c r="R174" s="127" t="s">
        <v>2550</v>
      </c>
      <c r="S174" s="120">
        <f t="shared" si="4"/>
        <v>369</v>
      </c>
      <c r="T174" s="126" t="s">
        <v>2570</v>
      </c>
      <c r="U174" s="127" t="s">
        <v>2550</v>
      </c>
      <c r="V174" s="1" t="s">
        <v>2571</v>
      </c>
      <c r="W174" s="1" t="s">
        <v>2571</v>
      </c>
      <c r="X174" s="1" t="s">
        <v>2571</v>
      </c>
      <c r="Y174" s="1" t="s">
        <v>2571</v>
      </c>
      <c r="Z174" s="1" t="s">
        <v>2571</v>
      </c>
      <c r="AA174" s="1" t="s">
        <v>2571</v>
      </c>
      <c r="AB174" s="1" t="s">
        <v>2571</v>
      </c>
      <c r="AC174" s="1" t="s">
        <v>2571</v>
      </c>
      <c r="AD174" s="1" t="s">
        <v>2571</v>
      </c>
      <c r="AE174" s="1" t="s">
        <v>2571</v>
      </c>
      <c r="AF174" s="1" t="s">
        <v>2571</v>
      </c>
      <c r="AG174" s="1" t="s">
        <v>2571</v>
      </c>
      <c r="AH174" s="1" t="s">
        <v>2571</v>
      </c>
      <c r="AI174" s="1" t="s">
        <v>2571</v>
      </c>
      <c r="AJ174" s="1" t="s">
        <v>2571</v>
      </c>
      <c r="AK174" s="1" t="s">
        <v>2571</v>
      </c>
      <c r="AL174" s="1" t="s">
        <v>2614</v>
      </c>
      <c r="AM174" s="1" t="s">
        <v>2571</v>
      </c>
      <c r="AN174" s="1" t="s">
        <v>2614</v>
      </c>
      <c r="AO174" s="1" t="s">
        <v>2571</v>
      </c>
      <c r="AP174" s="1" t="s">
        <v>1152</v>
      </c>
      <c r="AQ174" s="1" t="s">
        <v>2571</v>
      </c>
      <c r="AR174" s="1" t="s">
        <v>1152</v>
      </c>
      <c r="AS174" s="1" t="s">
        <v>2571</v>
      </c>
      <c r="AT174" s="1" t="s">
        <v>1152</v>
      </c>
      <c r="AU174" s="1" t="s">
        <v>2571</v>
      </c>
      <c r="AV174" s="1" t="s">
        <v>1152</v>
      </c>
      <c r="AW174" s="1" t="s">
        <v>2571</v>
      </c>
      <c r="AX174" s="1" t="s">
        <v>1152</v>
      </c>
      <c r="AY174" s="1" t="s">
        <v>2571</v>
      </c>
      <c r="AZ174" s="1" t="s">
        <v>936</v>
      </c>
      <c r="BA174" s="1" t="s">
        <v>2571</v>
      </c>
      <c r="BB174" s="1" t="s">
        <v>936</v>
      </c>
      <c r="BC174" s="1" t="s">
        <v>2571</v>
      </c>
      <c r="BD174" s="1" t="s">
        <v>936</v>
      </c>
      <c r="BE174" s="1" t="s">
        <v>2571</v>
      </c>
      <c r="BF174" s="29" t="s">
        <v>780</v>
      </c>
      <c r="BG174" s="85">
        <v>42916</v>
      </c>
      <c r="BH174" s="29" t="s">
        <v>4384</v>
      </c>
      <c r="BI174" s="89"/>
      <c r="BJ174" s="53"/>
      <c r="BK174" s="53"/>
      <c r="BL174" s="53"/>
      <c r="BM174" s="53"/>
      <c r="BN174" s="39" t="s">
        <v>955</v>
      </c>
      <c r="BO174" s="89"/>
      <c r="BP174" s="89"/>
      <c r="BR174" s="57"/>
      <c r="BS174" s="57"/>
      <c r="BT174" s="57"/>
      <c r="BU174" s="57"/>
    </row>
    <row r="175" spans="1:73" s="54" customFormat="1" ht="90" hidden="1" customHeight="1">
      <c r="A175" s="91" t="s">
        <v>1421</v>
      </c>
      <c r="B175" s="13" t="s">
        <v>213</v>
      </c>
      <c r="C175" s="77">
        <v>42661</v>
      </c>
      <c r="D175" s="77" t="s">
        <v>4284</v>
      </c>
      <c r="E175" s="91" t="s">
        <v>1085</v>
      </c>
      <c r="F175" s="57" t="s">
        <v>6462</v>
      </c>
      <c r="G175" s="1" t="s">
        <v>342</v>
      </c>
      <c r="H175" s="1" t="s">
        <v>338</v>
      </c>
      <c r="I175" s="1" t="s">
        <v>8594</v>
      </c>
      <c r="J175" s="13" t="s">
        <v>314</v>
      </c>
      <c r="K175" s="89">
        <v>1</v>
      </c>
      <c r="L175" s="360" t="s">
        <v>244</v>
      </c>
      <c r="M175" s="360">
        <v>42993</v>
      </c>
      <c r="N175" s="34">
        <f t="shared" si="5"/>
        <v>35</v>
      </c>
      <c r="O175" s="124">
        <v>1</v>
      </c>
      <c r="P175" s="57" t="s">
        <v>29</v>
      </c>
      <c r="Q175" s="57" t="s">
        <v>30</v>
      </c>
      <c r="R175" s="127" t="s">
        <v>2550</v>
      </c>
      <c r="S175" s="120">
        <f t="shared" si="4"/>
        <v>369</v>
      </c>
      <c r="T175" s="126" t="s">
        <v>2570</v>
      </c>
      <c r="U175" s="127" t="s">
        <v>2550</v>
      </c>
      <c r="V175" s="1" t="s">
        <v>2571</v>
      </c>
      <c r="W175" s="1" t="s">
        <v>2571</v>
      </c>
      <c r="X175" s="1" t="s">
        <v>2571</v>
      </c>
      <c r="Y175" s="1" t="s">
        <v>2571</v>
      </c>
      <c r="Z175" s="1" t="s">
        <v>2571</v>
      </c>
      <c r="AA175" s="1" t="s">
        <v>2571</v>
      </c>
      <c r="AB175" s="1" t="s">
        <v>2571</v>
      </c>
      <c r="AC175" s="1" t="s">
        <v>2571</v>
      </c>
      <c r="AD175" s="1" t="s">
        <v>2571</v>
      </c>
      <c r="AE175" s="1" t="s">
        <v>2571</v>
      </c>
      <c r="AF175" s="1" t="s">
        <v>2571</v>
      </c>
      <c r="AG175" s="1" t="s">
        <v>2571</v>
      </c>
      <c r="AH175" s="1" t="s">
        <v>2571</v>
      </c>
      <c r="AI175" s="1" t="s">
        <v>2571</v>
      </c>
      <c r="AJ175" s="1" t="s">
        <v>2571</v>
      </c>
      <c r="AK175" s="1" t="s">
        <v>2571</v>
      </c>
      <c r="AL175" s="1" t="s">
        <v>2614</v>
      </c>
      <c r="AM175" s="1" t="s">
        <v>2571</v>
      </c>
      <c r="AN175" s="1" t="s">
        <v>2614</v>
      </c>
      <c r="AO175" s="1" t="s">
        <v>2571</v>
      </c>
      <c r="AP175" s="1" t="s">
        <v>1152</v>
      </c>
      <c r="AQ175" s="1" t="s">
        <v>2571</v>
      </c>
      <c r="AR175" s="1" t="s">
        <v>1152</v>
      </c>
      <c r="AS175" s="1" t="s">
        <v>2571</v>
      </c>
      <c r="AT175" s="1" t="s">
        <v>1152</v>
      </c>
      <c r="AU175" s="1" t="s">
        <v>2571</v>
      </c>
      <c r="AV175" s="1" t="s">
        <v>1152</v>
      </c>
      <c r="AW175" s="1" t="s">
        <v>2571</v>
      </c>
      <c r="AX175" s="1" t="s">
        <v>1152</v>
      </c>
      <c r="AY175" s="1" t="s">
        <v>2571</v>
      </c>
      <c r="AZ175" s="1" t="s">
        <v>936</v>
      </c>
      <c r="BA175" s="1" t="s">
        <v>2571</v>
      </c>
      <c r="BB175" s="1" t="s">
        <v>936</v>
      </c>
      <c r="BC175" s="1" t="s">
        <v>2571</v>
      </c>
      <c r="BD175" s="1" t="s">
        <v>936</v>
      </c>
      <c r="BE175" s="1" t="s">
        <v>2571</v>
      </c>
      <c r="BF175" s="29" t="s">
        <v>780</v>
      </c>
      <c r="BG175" s="85">
        <v>42916</v>
      </c>
      <c r="BH175" s="29" t="s">
        <v>4384</v>
      </c>
      <c r="BI175" s="89"/>
      <c r="BJ175" s="53"/>
      <c r="BK175" s="53"/>
      <c r="BL175" s="53"/>
      <c r="BM175" s="53"/>
      <c r="BN175" s="39" t="s">
        <v>955</v>
      </c>
      <c r="BO175" s="89"/>
      <c r="BP175" s="89"/>
      <c r="BR175" s="57"/>
      <c r="BS175" s="57"/>
      <c r="BT175" s="57"/>
      <c r="BU175" s="57"/>
    </row>
    <row r="176" spans="1:73" s="54" customFormat="1" ht="90" hidden="1" customHeight="1">
      <c r="A176" s="91" t="s">
        <v>1422</v>
      </c>
      <c r="B176" s="13" t="s">
        <v>213</v>
      </c>
      <c r="C176" s="77">
        <v>42661</v>
      </c>
      <c r="D176" s="77" t="s">
        <v>4285</v>
      </c>
      <c r="E176" s="91" t="s">
        <v>1086</v>
      </c>
      <c r="F176" s="57" t="s">
        <v>6463</v>
      </c>
      <c r="G176" s="1" t="s">
        <v>343</v>
      </c>
      <c r="H176" s="1" t="s">
        <v>344</v>
      </c>
      <c r="I176" s="1" t="s">
        <v>8594</v>
      </c>
      <c r="J176" s="13" t="s">
        <v>314</v>
      </c>
      <c r="K176" s="89">
        <v>1</v>
      </c>
      <c r="L176" s="360" t="s">
        <v>244</v>
      </c>
      <c r="M176" s="360">
        <v>42993</v>
      </c>
      <c r="N176" s="34">
        <f t="shared" si="5"/>
        <v>35</v>
      </c>
      <c r="O176" s="124">
        <v>1</v>
      </c>
      <c r="P176" s="57" t="s">
        <v>29</v>
      </c>
      <c r="Q176" s="57" t="s">
        <v>30</v>
      </c>
      <c r="R176" s="127" t="s">
        <v>2550</v>
      </c>
      <c r="S176" s="120">
        <f t="shared" si="4"/>
        <v>369</v>
      </c>
      <c r="T176" s="126" t="s">
        <v>2570</v>
      </c>
      <c r="U176" s="127" t="s">
        <v>2550</v>
      </c>
      <c r="V176" s="1" t="s">
        <v>2571</v>
      </c>
      <c r="W176" s="1" t="s">
        <v>2571</v>
      </c>
      <c r="X176" s="1" t="s">
        <v>2571</v>
      </c>
      <c r="Y176" s="1" t="s">
        <v>2571</v>
      </c>
      <c r="Z176" s="1" t="s">
        <v>2571</v>
      </c>
      <c r="AA176" s="1" t="s">
        <v>2571</v>
      </c>
      <c r="AB176" s="1" t="s">
        <v>2571</v>
      </c>
      <c r="AC176" s="1" t="s">
        <v>2571</v>
      </c>
      <c r="AD176" s="1" t="s">
        <v>2571</v>
      </c>
      <c r="AE176" s="1" t="s">
        <v>2571</v>
      </c>
      <c r="AF176" s="1" t="s">
        <v>2571</v>
      </c>
      <c r="AG176" s="1" t="s">
        <v>2571</v>
      </c>
      <c r="AH176" s="1" t="s">
        <v>2571</v>
      </c>
      <c r="AI176" s="1" t="s">
        <v>2571</v>
      </c>
      <c r="AJ176" s="1" t="s">
        <v>2571</v>
      </c>
      <c r="AK176" s="1" t="s">
        <v>2571</v>
      </c>
      <c r="AL176" s="1" t="s">
        <v>2614</v>
      </c>
      <c r="AM176" s="1" t="s">
        <v>2571</v>
      </c>
      <c r="AN176" s="1" t="s">
        <v>2614</v>
      </c>
      <c r="AO176" s="1" t="s">
        <v>2571</v>
      </c>
      <c r="AP176" s="1" t="s">
        <v>1152</v>
      </c>
      <c r="AQ176" s="1" t="s">
        <v>2571</v>
      </c>
      <c r="AR176" s="1" t="s">
        <v>1152</v>
      </c>
      <c r="AS176" s="1" t="s">
        <v>2571</v>
      </c>
      <c r="AT176" s="1" t="s">
        <v>1152</v>
      </c>
      <c r="AU176" s="1" t="s">
        <v>2571</v>
      </c>
      <c r="AV176" s="1" t="s">
        <v>1152</v>
      </c>
      <c r="AW176" s="1" t="s">
        <v>2571</v>
      </c>
      <c r="AX176" s="1" t="s">
        <v>1152</v>
      </c>
      <c r="AY176" s="1" t="s">
        <v>2571</v>
      </c>
      <c r="AZ176" s="1" t="s">
        <v>936</v>
      </c>
      <c r="BA176" s="1" t="s">
        <v>2571</v>
      </c>
      <c r="BB176" s="1" t="s">
        <v>936</v>
      </c>
      <c r="BC176" s="1" t="s">
        <v>2571</v>
      </c>
      <c r="BD176" s="1" t="s">
        <v>936</v>
      </c>
      <c r="BE176" s="1" t="s">
        <v>2571</v>
      </c>
      <c r="BF176" s="29" t="s">
        <v>780</v>
      </c>
      <c r="BG176" s="85">
        <v>42916</v>
      </c>
      <c r="BH176" s="29" t="s">
        <v>4384</v>
      </c>
      <c r="BI176" s="89"/>
      <c r="BJ176" s="53"/>
      <c r="BK176" s="53"/>
      <c r="BL176" s="53"/>
      <c r="BM176" s="53"/>
      <c r="BN176" s="39" t="s">
        <v>955</v>
      </c>
      <c r="BO176" s="89"/>
      <c r="BP176" s="89"/>
      <c r="BR176" s="57"/>
      <c r="BS176" s="57"/>
      <c r="BT176" s="57"/>
      <c r="BU176" s="57"/>
    </row>
    <row r="177" spans="1:73" s="54" customFormat="1" ht="90" hidden="1" customHeight="1">
      <c r="A177" s="91" t="s">
        <v>1423</v>
      </c>
      <c r="B177" s="13" t="s">
        <v>213</v>
      </c>
      <c r="C177" s="77">
        <v>42661</v>
      </c>
      <c r="D177" s="77" t="s">
        <v>4285</v>
      </c>
      <c r="E177" s="91" t="s">
        <v>1071</v>
      </c>
      <c r="F177" s="57" t="s">
        <v>6464</v>
      </c>
      <c r="G177" s="1" t="s">
        <v>242</v>
      </c>
      <c r="H177" s="1" t="s">
        <v>243</v>
      </c>
      <c r="I177" s="1" t="s">
        <v>221</v>
      </c>
      <c r="J177" s="13" t="s">
        <v>207</v>
      </c>
      <c r="K177" s="89">
        <v>1</v>
      </c>
      <c r="L177" s="360" t="s">
        <v>244</v>
      </c>
      <c r="M177" s="360">
        <v>43393</v>
      </c>
      <c r="N177" s="34">
        <f t="shared" si="5"/>
        <v>40</v>
      </c>
      <c r="O177" s="124">
        <v>1</v>
      </c>
      <c r="P177" s="57" t="s">
        <v>29</v>
      </c>
      <c r="Q177" s="57" t="s">
        <v>30</v>
      </c>
      <c r="R177" s="127" t="s">
        <v>2552</v>
      </c>
      <c r="S177" s="120">
        <f t="shared" si="4"/>
        <v>390</v>
      </c>
      <c r="T177" s="126" t="s">
        <v>2570</v>
      </c>
      <c r="U177" s="127" t="s">
        <v>2552</v>
      </c>
      <c r="V177" s="57"/>
      <c r="W177" s="64"/>
      <c r="X177" s="64"/>
      <c r="Y177" s="64"/>
      <c r="Z177" s="64"/>
      <c r="AA177" s="57" t="s">
        <v>245</v>
      </c>
      <c r="AB177" s="1" t="s">
        <v>16</v>
      </c>
      <c r="AC177" s="1" t="s">
        <v>16</v>
      </c>
      <c r="AD177" s="1" t="s">
        <v>16</v>
      </c>
      <c r="AE177" s="1" t="s">
        <v>16</v>
      </c>
      <c r="AF177" s="1" t="s">
        <v>1813</v>
      </c>
      <c r="AG177" s="1" t="s">
        <v>1816</v>
      </c>
      <c r="AH177" s="1" t="s">
        <v>1813</v>
      </c>
      <c r="AI177" s="1" t="s">
        <v>1816</v>
      </c>
      <c r="AJ177" s="1" t="s">
        <v>1816</v>
      </c>
      <c r="AK177" s="1" t="s">
        <v>1816</v>
      </c>
      <c r="AL177" s="1" t="s">
        <v>2614</v>
      </c>
      <c r="AM177" s="1" t="s">
        <v>1816</v>
      </c>
      <c r="AN177" s="1" t="s">
        <v>2614</v>
      </c>
      <c r="AO177" s="1" t="s">
        <v>1816</v>
      </c>
      <c r="AP177" s="1" t="s">
        <v>1152</v>
      </c>
      <c r="AQ177" s="1" t="s">
        <v>1816</v>
      </c>
      <c r="AR177" s="1" t="s">
        <v>1152</v>
      </c>
      <c r="AS177" s="1" t="s">
        <v>1816</v>
      </c>
      <c r="AT177" s="1" t="s">
        <v>1152</v>
      </c>
      <c r="AU177" s="1" t="s">
        <v>1816</v>
      </c>
      <c r="AV177" s="1" t="s">
        <v>1152</v>
      </c>
      <c r="AW177" s="1" t="s">
        <v>1816</v>
      </c>
      <c r="AX177" s="1" t="s">
        <v>1152</v>
      </c>
      <c r="AY177" s="1" t="s">
        <v>1816</v>
      </c>
      <c r="AZ177" s="1" t="s">
        <v>936</v>
      </c>
      <c r="BA177" s="1" t="s">
        <v>1816</v>
      </c>
      <c r="BB177" s="1" t="s">
        <v>936</v>
      </c>
      <c r="BC177" s="1" t="s">
        <v>1816</v>
      </c>
      <c r="BD177" s="1" t="s">
        <v>936</v>
      </c>
      <c r="BE177" s="1" t="s">
        <v>1816</v>
      </c>
      <c r="BF177" s="29" t="s">
        <v>780</v>
      </c>
      <c r="BG177" s="85">
        <v>43577</v>
      </c>
      <c r="BH177" s="29" t="s">
        <v>4384</v>
      </c>
      <c r="BI177" s="89"/>
      <c r="BJ177" s="53"/>
      <c r="BK177" s="53"/>
      <c r="BL177" s="53"/>
      <c r="BM177" s="53"/>
      <c r="BN177" s="39" t="s">
        <v>955</v>
      </c>
      <c r="BO177" s="89"/>
      <c r="BP177" s="89"/>
      <c r="BR177" s="57"/>
      <c r="BS177" s="57"/>
      <c r="BT177" s="57"/>
      <c r="BU177" s="57"/>
    </row>
    <row r="178" spans="1:73" s="54" customFormat="1" ht="90" hidden="1" customHeight="1">
      <c r="A178" s="91" t="s">
        <v>1424</v>
      </c>
      <c r="B178" s="13" t="s">
        <v>213</v>
      </c>
      <c r="C178" s="77">
        <v>42661</v>
      </c>
      <c r="D178" s="77" t="s">
        <v>4284</v>
      </c>
      <c r="E178" s="91" t="s">
        <v>1087</v>
      </c>
      <c r="F178" s="57" t="s">
        <v>6465</v>
      </c>
      <c r="G178" s="1" t="s">
        <v>256</v>
      </c>
      <c r="H178" s="1" t="s">
        <v>257</v>
      </c>
      <c r="I178" s="1" t="s">
        <v>258</v>
      </c>
      <c r="J178" s="13" t="s">
        <v>207</v>
      </c>
      <c r="K178" s="89">
        <v>1</v>
      </c>
      <c r="L178" s="360" t="s">
        <v>244</v>
      </c>
      <c r="M178" s="360">
        <v>43393</v>
      </c>
      <c r="N178" s="34">
        <f t="shared" si="5"/>
        <v>40</v>
      </c>
      <c r="O178" s="124">
        <v>1</v>
      </c>
      <c r="P178" s="57" t="s">
        <v>29</v>
      </c>
      <c r="Q178" s="57" t="s">
        <v>30</v>
      </c>
      <c r="R178" s="127" t="s">
        <v>2553</v>
      </c>
      <c r="S178" s="120">
        <f t="shared" si="4"/>
        <v>384</v>
      </c>
      <c r="T178" s="126" t="s">
        <v>2570</v>
      </c>
      <c r="U178" s="127" t="s">
        <v>2553</v>
      </c>
      <c r="V178" s="57"/>
      <c r="W178" s="64"/>
      <c r="X178" s="64"/>
      <c r="Y178" s="64"/>
      <c r="Z178" s="64"/>
      <c r="AA178" s="57" t="s">
        <v>245</v>
      </c>
      <c r="AB178" s="1" t="s">
        <v>16</v>
      </c>
      <c r="AC178" s="1" t="s">
        <v>16</v>
      </c>
      <c r="AD178" s="1" t="s">
        <v>16</v>
      </c>
      <c r="AE178" s="1" t="s">
        <v>16</v>
      </c>
      <c r="AF178" s="1" t="s">
        <v>1813</v>
      </c>
      <c r="AG178" s="1" t="s">
        <v>1816</v>
      </c>
      <c r="AH178" s="1" t="s">
        <v>1813</v>
      </c>
      <c r="AI178" s="1" t="s">
        <v>1816</v>
      </c>
      <c r="AJ178" s="1" t="s">
        <v>1816</v>
      </c>
      <c r="AK178" s="1" t="s">
        <v>1816</v>
      </c>
      <c r="AL178" s="1" t="s">
        <v>2614</v>
      </c>
      <c r="AM178" s="1" t="s">
        <v>1816</v>
      </c>
      <c r="AN178" s="1" t="s">
        <v>2614</v>
      </c>
      <c r="AO178" s="1" t="s">
        <v>1816</v>
      </c>
      <c r="AP178" s="1" t="s">
        <v>1152</v>
      </c>
      <c r="AQ178" s="1" t="s">
        <v>1816</v>
      </c>
      <c r="AR178" s="1" t="s">
        <v>1152</v>
      </c>
      <c r="AS178" s="1" t="s">
        <v>1816</v>
      </c>
      <c r="AT178" s="1" t="s">
        <v>1152</v>
      </c>
      <c r="AU178" s="1" t="s">
        <v>1816</v>
      </c>
      <c r="AV178" s="1" t="s">
        <v>1152</v>
      </c>
      <c r="AW178" s="1" t="s">
        <v>1816</v>
      </c>
      <c r="AX178" s="1" t="s">
        <v>1152</v>
      </c>
      <c r="AY178" s="1" t="s">
        <v>1816</v>
      </c>
      <c r="AZ178" s="1" t="s">
        <v>936</v>
      </c>
      <c r="BA178" s="1" t="s">
        <v>1816</v>
      </c>
      <c r="BB178" s="1" t="s">
        <v>936</v>
      </c>
      <c r="BC178" s="1" t="s">
        <v>1816</v>
      </c>
      <c r="BD178" s="1" t="s">
        <v>936</v>
      </c>
      <c r="BE178" s="1" t="s">
        <v>1816</v>
      </c>
      <c r="BF178" s="29" t="s">
        <v>780</v>
      </c>
      <c r="BG178" s="85">
        <v>43577</v>
      </c>
      <c r="BH178" s="29" t="s">
        <v>4384</v>
      </c>
      <c r="BI178" s="89"/>
      <c r="BJ178" s="53"/>
      <c r="BK178" s="53"/>
      <c r="BL178" s="53"/>
      <c r="BM178" s="53"/>
      <c r="BN178" s="39" t="s">
        <v>955</v>
      </c>
      <c r="BO178" s="89"/>
      <c r="BP178" s="89"/>
      <c r="BR178" s="57"/>
      <c r="BS178" s="57"/>
      <c r="BT178" s="57"/>
      <c r="BU178" s="57"/>
    </row>
    <row r="179" spans="1:73" s="54" customFormat="1" ht="90" hidden="1" customHeight="1">
      <c r="A179" s="91" t="s">
        <v>1425</v>
      </c>
      <c r="B179" s="13" t="s">
        <v>213</v>
      </c>
      <c r="C179" s="77">
        <v>42661</v>
      </c>
      <c r="D179" s="77" t="s">
        <v>4285</v>
      </c>
      <c r="E179" s="91" t="s">
        <v>1088</v>
      </c>
      <c r="F179" s="57" t="s">
        <v>6466</v>
      </c>
      <c r="G179" s="1" t="s">
        <v>283</v>
      </c>
      <c r="H179" s="1" t="s">
        <v>284</v>
      </c>
      <c r="I179" s="1" t="s">
        <v>285</v>
      </c>
      <c r="J179" s="13" t="s">
        <v>286</v>
      </c>
      <c r="K179" s="89">
        <v>1</v>
      </c>
      <c r="L179" s="360" t="s">
        <v>244</v>
      </c>
      <c r="M179" s="360">
        <v>42993</v>
      </c>
      <c r="N179" s="34">
        <f t="shared" si="5"/>
        <v>35</v>
      </c>
      <c r="O179" s="124">
        <v>1</v>
      </c>
      <c r="P179" s="57" t="s">
        <v>29</v>
      </c>
      <c r="Q179" s="57" t="s">
        <v>30</v>
      </c>
      <c r="R179" s="127" t="s">
        <v>2554</v>
      </c>
      <c r="S179" s="120">
        <f t="shared" si="4"/>
        <v>359</v>
      </c>
      <c r="T179" s="126" t="s">
        <v>2570</v>
      </c>
      <c r="U179" s="127" t="s">
        <v>2554</v>
      </c>
      <c r="V179" s="1"/>
      <c r="W179" s="64"/>
      <c r="X179" s="64"/>
      <c r="Y179" s="64"/>
      <c r="Z179" s="64"/>
      <c r="AA179" s="1"/>
      <c r="AB179" s="1"/>
      <c r="AC179" s="1"/>
      <c r="AD179" s="1" t="s">
        <v>795</v>
      </c>
      <c r="AE179" s="1" t="s">
        <v>795</v>
      </c>
      <c r="AF179" s="1" t="s">
        <v>795</v>
      </c>
      <c r="AG179" s="1" t="s">
        <v>795</v>
      </c>
      <c r="AH179" s="1" t="s">
        <v>795</v>
      </c>
      <c r="AI179" s="1" t="s">
        <v>795</v>
      </c>
      <c r="AJ179" s="1" t="s">
        <v>795</v>
      </c>
      <c r="AK179" s="1" t="s">
        <v>795</v>
      </c>
      <c r="AL179" s="1" t="s">
        <v>2614</v>
      </c>
      <c r="AM179" s="1" t="s">
        <v>795</v>
      </c>
      <c r="AN179" s="1" t="s">
        <v>2614</v>
      </c>
      <c r="AO179" s="1" t="s">
        <v>795</v>
      </c>
      <c r="AP179" s="1" t="s">
        <v>1152</v>
      </c>
      <c r="AQ179" s="1" t="s">
        <v>795</v>
      </c>
      <c r="AR179" s="1" t="s">
        <v>1152</v>
      </c>
      <c r="AS179" s="1" t="s">
        <v>795</v>
      </c>
      <c r="AT179" s="1" t="s">
        <v>1152</v>
      </c>
      <c r="AU179" s="1" t="s">
        <v>795</v>
      </c>
      <c r="AV179" s="1" t="s">
        <v>1152</v>
      </c>
      <c r="AW179" s="1" t="s">
        <v>795</v>
      </c>
      <c r="AX179" s="1" t="s">
        <v>1152</v>
      </c>
      <c r="AY179" s="1" t="s">
        <v>795</v>
      </c>
      <c r="AZ179" s="1" t="s">
        <v>936</v>
      </c>
      <c r="BA179" s="1" t="s">
        <v>795</v>
      </c>
      <c r="BB179" s="1" t="s">
        <v>936</v>
      </c>
      <c r="BC179" s="1" t="s">
        <v>795</v>
      </c>
      <c r="BD179" s="1" t="s">
        <v>936</v>
      </c>
      <c r="BE179" s="1" t="s">
        <v>795</v>
      </c>
      <c r="BF179" s="29" t="s">
        <v>780</v>
      </c>
      <c r="BG179" s="85">
        <v>42944</v>
      </c>
      <c r="BH179" s="29" t="s">
        <v>4384</v>
      </c>
      <c r="BI179" s="89"/>
      <c r="BJ179" s="53"/>
      <c r="BK179" s="53"/>
      <c r="BL179" s="53"/>
      <c r="BM179" s="53"/>
      <c r="BN179" s="39" t="s">
        <v>955</v>
      </c>
      <c r="BO179" s="89"/>
      <c r="BP179" s="89"/>
      <c r="BR179" s="57"/>
      <c r="BS179" s="57"/>
      <c r="BT179" s="57"/>
      <c r="BU179" s="57"/>
    </row>
    <row r="180" spans="1:73" s="54" customFormat="1" ht="90" hidden="1" customHeight="1">
      <c r="A180" s="91" t="s">
        <v>1426</v>
      </c>
      <c r="B180" s="13" t="s">
        <v>213</v>
      </c>
      <c r="C180" s="77">
        <v>42661</v>
      </c>
      <c r="D180" s="77" t="s">
        <v>4285</v>
      </c>
      <c r="E180" s="91" t="s">
        <v>1089</v>
      </c>
      <c r="F180" s="57" t="s">
        <v>6467</v>
      </c>
      <c r="G180" s="1" t="s">
        <v>345</v>
      </c>
      <c r="H180" s="1" t="s">
        <v>346</v>
      </c>
      <c r="I180" s="1" t="s">
        <v>330</v>
      </c>
      <c r="J180" s="13" t="s">
        <v>314</v>
      </c>
      <c r="K180" s="89">
        <v>1</v>
      </c>
      <c r="L180" s="360" t="s">
        <v>244</v>
      </c>
      <c r="M180" s="360">
        <v>42993</v>
      </c>
      <c r="N180" s="34">
        <f t="shared" si="5"/>
        <v>35</v>
      </c>
      <c r="O180" s="124">
        <v>1</v>
      </c>
      <c r="P180" s="57" t="s">
        <v>29</v>
      </c>
      <c r="Q180" s="57" t="s">
        <v>30</v>
      </c>
      <c r="R180" s="127" t="s">
        <v>2550</v>
      </c>
      <c r="S180" s="120">
        <f t="shared" si="4"/>
        <v>369</v>
      </c>
      <c r="T180" s="126" t="s">
        <v>2570</v>
      </c>
      <c r="U180" s="127" t="s">
        <v>2550</v>
      </c>
      <c r="V180" s="1" t="s">
        <v>2571</v>
      </c>
      <c r="W180" s="1" t="s">
        <v>2571</v>
      </c>
      <c r="X180" s="1" t="s">
        <v>2571</v>
      </c>
      <c r="Y180" s="1" t="s">
        <v>2571</v>
      </c>
      <c r="Z180" s="1" t="s">
        <v>2571</v>
      </c>
      <c r="AA180" s="1" t="s">
        <v>2571</v>
      </c>
      <c r="AB180" s="1" t="s">
        <v>2571</v>
      </c>
      <c r="AC180" s="1" t="s">
        <v>2571</v>
      </c>
      <c r="AD180" s="1" t="s">
        <v>2571</v>
      </c>
      <c r="AE180" s="1" t="s">
        <v>2571</v>
      </c>
      <c r="AF180" s="1" t="s">
        <v>2571</v>
      </c>
      <c r="AG180" s="1" t="s">
        <v>2571</v>
      </c>
      <c r="AH180" s="1" t="s">
        <v>2571</v>
      </c>
      <c r="AI180" s="1" t="s">
        <v>2571</v>
      </c>
      <c r="AJ180" s="1" t="s">
        <v>2571</v>
      </c>
      <c r="AK180" s="1" t="s">
        <v>2571</v>
      </c>
      <c r="AL180" s="1" t="s">
        <v>2614</v>
      </c>
      <c r="AM180" s="1" t="s">
        <v>2571</v>
      </c>
      <c r="AN180" s="1" t="s">
        <v>2614</v>
      </c>
      <c r="AO180" s="1" t="s">
        <v>2571</v>
      </c>
      <c r="AP180" s="1" t="s">
        <v>1152</v>
      </c>
      <c r="AQ180" s="1" t="s">
        <v>2571</v>
      </c>
      <c r="AR180" s="1" t="s">
        <v>1152</v>
      </c>
      <c r="AS180" s="1" t="s">
        <v>2571</v>
      </c>
      <c r="AT180" s="1" t="s">
        <v>1152</v>
      </c>
      <c r="AU180" s="1" t="s">
        <v>2571</v>
      </c>
      <c r="AV180" s="1" t="s">
        <v>1152</v>
      </c>
      <c r="AW180" s="1" t="s">
        <v>2571</v>
      </c>
      <c r="AX180" s="1" t="s">
        <v>1152</v>
      </c>
      <c r="AY180" s="1" t="s">
        <v>2571</v>
      </c>
      <c r="AZ180" s="1" t="s">
        <v>936</v>
      </c>
      <c r="BA180" s="1" t="s">
        <v>2571</v>
      </c>
      <c r="BB180" s="1" t="s">
        <v>936</v>
      </c>
      <c r="BC180" s="1" t="s">
        <v>2571</v>
      </c>
      <c r="BD180" s="1" t="s">
        <v>936</v>
      </c>
      <c r="BE180" s="1" t="s">
        <v>2571</v>
      </c>
      <c r="BF180" s="29" t="s">
        <v>780</v>
      </c>
      <c r="BG180" s="85">
        <v>42916</v>
      </c>
      <c r="BH180" s="29" t="s">
        <v>4384</v>
      </c>
      <c r="BI180" s="89"/>
      <c r="BJ180" s="53"/>
      <c r="BK180" s="53"/>
      <c r="BL180" s="53"/>
      <c r="BM180" s="53"/>
      <c r="BN180" s="39" t="s">
        <v>955</v>
      </c>
      <c r="BO180" s="89"/>
      <c r="BP180" s="89"/>
      <c r="BR180" s="57"/>
      <c r="BS180" s="57"/>
      <c r="BT180" s="57"/>
      <c r="BU180" s="57"/>
    </row>
    <row r="181" spans="1:73" s="54" customFormat="1" ht="90" hidden="1" customHeight="1">
      <c r="A181" s="91" t="s">
        <v>1427</v>
      </c>
      <c r="B181" s="13" t="s">
        <v>213</v>
      </c>
      <c r="C181" s="77">
        <v>42661</v>
      </c>
      <c r="D181" s="77" t="s">
        <v>4285</v>
      </c>
      <c r="E181" s="91" t="s">
        <v>1090</v>
      </c>
      <c r="F181" s="57" t="s">
        <v>6468</v>
      </c>
      <c r="G181" s="1" t="s">
        <v>287</v>
      </c>
      <c r="H181" s="1" t="s">
        <v>288</v>
      </c>
      <c r="I181" s="1" t="s">
        <v>289</v>
      </c>
      <c r="J181" s="13" t="s">
        <v>290</v>
      </c>
      <c r="K181" s="89">
        <v>1</v>
      </c>
      <c r="L181" s="360" t="s">
        <v>244</v>
      </c>
      <c r="M181" s="360">
        <v>42993</v>
      </c>
      <c r="N181" s="34">
        <f t="shared" si="5"/>
        <v>35</v>
      </c>
      <c r="O181" s="124">
        <v>1</v>
      </c>
      <c r="P181" s="57" t="s">
        <v>29</v>
      </c>
      <c r="Q181" s="57" t="s">
        <v>30</v>
      </c>
      <c r="R181" s="127" t="s">
        <v>2555</v>
      </c>
      <c r="S181" s="120">
        <f t="shared" si="4"/>
        <v>321</v>
      </c>
      <c r="T181" s="126" t="s">
        <v>2570</v>
      </c>
      <c r="U181" s="127" t="s">
        <v>2555</v>
      </c>
      <c r="V181" s="1" t="s">
        <v>2571</v>
      </c>
      <c r="W181" s="1" t="s">
        <v>2571</v>
      </c>
      <c r="X181" s="1" t="s">
        <v>2571</v>
      </c>
      <c r="Y181" s="1" t="s">
        <v>2571</v>
      </c>
      <c r="Z181" s="1" t="s">
        <v>2571</v>
      </c>
      <c r="AA181" s="1" t="s">
        <v>2571</v>
      </c>
      <c r="AB181" s="1" t="s">
        <v>2571</v>
      </c>
      <c r="AC181" s="1" t="s">
        <v>2571</v>
      </c>
      <c r="AD181" s="1" t="s">
        <v>2571</v>
      </c>
      <c r="AE181" s="1" t="s">
        <v>2571</v>
      </c>
      <c r="AF181" s="1" t="s">
        <v>2571</v>
      </c>
      <c r="AG181" s="1" t="s">
        <v>2571</v>
      </c>
      <c r="AH181" s="1" t="s">
        <v>2571</v>
      </c>
      <c r="AI181" s="1" t="s">
        <v>2571</v>
      </c>
      <c r="AJ181" s="1" t="s">
        <v>2571</v>
      </c>
      <c r="AK181" s="1" t="s">
        <v>2571</v>
      </c>
      <c r="AL181" s="1" t="s">
        <v>2614</v>
      </c>
      <c r="AM181" s="1" t="s">
        <v>2571</v>
      </c>
      <c r="AN181" s="1" t="s">
        <v>2614</v>
      </c>
      <c r="AO181" s="1" t="s">
        <v>2571</v>
      </c>
      <c r="AP181" s="1" t="s">
        <v>1152</v>
      </c>
      <c r="AQ181" s="1" t="s">
        <v>2571</v>
      </c>
      <c r="AR181" s="1" t="s">
        <v>1152</v>
      </c>
      <c r="AS181" s="1" t="s">
        <v>2571</v>
      </c>
      <c r="AT181" s="1" t="s">
        <v>1152</v>
      </c>
      <c r="AU181" s="1" t="s">
        <v>2571</v>
      </c>
      <c r="AV181" s="1" t="s">
        <v>1152</v>
      </c>
      <c r="AW181" s="1" t="s">
        <v>2571</v>
      </c>
      <c r="AX181" s="1" t="s">
        <v>1152</v>
      </c>
      <c r="AY181" s="1" t="s">
        <v>2571</v>
      </c>
      <c r="AZ181" s="1" t="s">
        <v>936</v>
      </c>
      <c r="BA181" s="1" t="s">
        <v>2571</v>
      </c>
      <c r="BB181" s="1" t="s">
        <v>936</v>
      </c>
      <c r="BC181" s="1" t="s">
        <v>2571</v>
      </c>
      <c r="BD181" s="1" t="s">
        <v>936</v>
      </c>
      <c r="BE181" s="1" t="s">
        <v>2571</v>
      </c>
      <c r="BF181" s="29" t="s">
        <v>780</v>
      </c>
      <c r="BG181" s="85">
        <v>42916</v>
      </c>
      <c r="BH181" s="29" t="s">
        <v>4384</v>
      </c>
      <c r="BI181" s="89"/>
      <c r="BJ181" s="53"/>
      <c r="BK181" s="53"/>
      <c r="BL181" s="53"/>
      <c r="BM181" s="53"/>
      <c r="BN181" s="39" t="s">
        <v>955</v>
      </c>
      <c r="BO181" s="89"/>
      <c r="BP181" s="89"/>
      <c r="BR181" s="57"/>
      <c r="BS181" s="57"/>
      <c r="BT181" s="57"/>
      <c r="BU181" s="57"/>
    </row>
    <row r="182" spans="1:73" s="54" customFormat="1" ht="90" hidden="1" customHeight="1">
      <c r="A182" s="91" t="s">
        <v>1428</v>
      </c>
      <c r="B182" s="13" t="s">
        <v>213</v>
      </c>
      <c r="C182" s="77">
        <v>42661</v>
      </c>
      <c r="D182" s="77" t="s">
        <v>4285</v>
      </c>
      <c r="E182" s="91" t="s">
        <v>1092</v>
      </c>
      <c r="F182" s="57" t="s">
        <v>6469</v>
      </c>
      <c r="G182" s="1" t="s">
        <v>270</v>
      </c>
      <c r="H182" s="1" t="s">
        <v>220</v>
      </c>
      <c r="I182" s="1" t="s">
        <v>221</v>
      </c>
      <c r="J182" s="13" t="s">
        <v>207</v>
      </c>
      <c r="K182" s="89">
        <v>1</v>
      </c>
      <c r="L182" s="360" t="s">
        <v>244</v>
      </c>
      <c r="M182" s="360">
        <v>42993</v>
      </c>
      <c r="N182" s="34">
        <f t="shared" si="5"/>
        <v>35</v>
      </c>
      <c r="O182" s="124">
        <v>1</v>
      </c>
      <c r="P182" s="57" t="s">
        <v>29</v>
      </c>
      <c r="Q182" s="57" t="s">
        <v>30</v>
      </c>
      <c r="R182" s="33" t="s">
        <v>2566</v>
      </c>
      <c r="S182" s="120">
        <f t="shared" si="4"/>
        <v>182</v>
      </c>
      <c r="T182" s="126" t="s">
        <v>2570</v>
      </c>
      <c r="U182" s="127" t="s">
        <v>2552</v>
      </c>
      <c r="V182" s="1" t="s">
        <v>1134</v>
      </c>
      <c r="W182" s="1" t="s">
        <v>1134</v>
      </c>
      <c r="X182" s="1" t="s">
        <v>1134</v>
      </c>
      <c r="Y182" s="1" t="s">
        <v>1134</v>
      </c>
      <c r="Z182" s="1" t="s">
        <v>1134</v>
      </c>
      <c r="AA182" s="1" t="s">
        <v>1134</v>
      </c>
      <c r="AB182" s="1" t="s">
        <v>1134</v>
      </c>
      <c r="AC182" s="1" t="s">
        <v>1134</v>
      </c>
      <c r="AD182" s="1" t="s">
        <v>1134</v>
      </c>
      <c r="AE182" s="1" t="s">
        <v>1134</v>
      </c>
      <c r="AF182" s="1" t="s">
        <v>1152</v>
      </c>
      <c r="AG182" s="1" t="s">
        <v>1134</v>
      </c>
      <c r="AH182" s="1" t="s">
        <v>1152</v>
      </c>
      <c r="AI182" s="1" t="s">
        <v>1134</v>
      </c>
      <c r="AJ182" s="1" t="s">
        <v>1152</v>
      </c>
      <c r="AK182" s="1" t="s">
        <v>1134</v>
      </c>
      <c r="AL182" s="1" t="s">
        <v>1152</v>
      </c>
      <c r="AM182" s="1" t="s">
        <v>1134</v>
      </c>
      <c r="AN182" s="1" t="s">
        <v>1152</v>
      </c>
      <c r="AO182" s="1" t="s">
        <v>1134</v>
      </c>
      <c r="AP182" s="1" t="s">
        <v>1152</v>
      </c>
      <c r="AQ182" s="1" t="s">
        <v>1134</v>
      </c>
      <c r="AR182" s="1" t="s">
        <v>1152</v>
      </c>
      <c r="AS182" s="1" t="s">
        <v>1134</v>
      </c>
      <c r="AT182" s="1" t="s">
        <v>1152</v>
      </c>
      <c r="AU182" s="1" t="s">
        <v>1134</v>
      </c>
      <c r="AV182" s="1" t="s">
        <v>1152</v>
      </c>
      <c r="AW182" s="1" t="s">
        <v>1134</v>
      </c>
      <c r="AX182" s="1" t="s">
        <v>1152</v>
      </c>
      <c r="AY182" s="1" t="s">
        <v>1134</v>
      </c>
      <c r="AZ182" s="1" t="s">
        <v>936</v>
      </c>
      <c r="BA182" s="1" t="s">
        <v>1134</v>
      </c>
      <c r="BB182" s="1" t="s">
        <v>936</v>
      </c>
      <c r="BC182" s="1" t="s">
        <v>1134</v>
      </c>
      <c r="BD182" s="1" t="s">
        <v>936</v>
      </c>
      <c r="BE182" s="1" t="s">
        <v>1134</v>
      </c>
      <c r="BF182" s="29" t="s">
        <v>780</v>
      </c>
      <c r="BG182" s="85">
        <v>42916</v>
      </c>
      <c r="BH182" s="29" t="s">
        <v>4384</v>
      </c>
      <c r="BI182" s="89"/>
      <c r="BJ182" s="53"/>
      <c r="BK182" s="53"/>
      <c r="BL182" s="53"/>
      <c r="BM182" s="53"/>
      <c r="BN182" s="39" t="s">
        <v>955</v>
      </c>
      <c r="BO182" s="89"/>
      <c r="BP182" s="89"/>
      <c r="BR182" s="57"/>
      <c r="BS182" s="57"/>
      <c r="BT182" s="57"/>
      <c r="BU182" s="57"/>
    </row>
    <row r="183" spans="1:73" s="54" customFormat="1" ht="90" hidden="1" customHeight="1">
      <c r="A183" s="91" t="s">
        <v>1429</v>
      </c>
      <c r="B183" s="13" t="s">
        <v>213</v>
      </c>
      <c r="C183" s="77">
        <v>42661</v>
      </c>
      <c r="D183" s="77" t="s">
        <v>4285</v>
      </c>
      <c r="E183" s="91" t="s">
        <v>1093</v>
      </c>
      <c r="F183" s="57" t="s">
        <v>6470</v>
      </c>
      <c r="G183" s="1" t="s">
        <v>271</v>
      </c>
      <c r="H183" s="1" t="s">
        <v>220</v>
      </c>
      <c r="I183" s="128" t="s">
        <v>272</v>
      </c>
      <c r="J183" s="13" t="s">
        <v>207</v>
      </c>
      <c r="K183" s="89">
        <v>1</v>
      </c>
      <c r="L183" s="360" t="s">
        <v>244</v>
      </c>
      <c r="M183" s="360">
        <v>42993</v>
      </c>
      <c r="N183" s="34">
        <f t="shared" si="5"/>
        <v>35</v>
      </c>
      <c r="O183" s="124">
        <v>1</v>
      </c>
      <c r="P183" s="57" t="s">
        <v>29</v>
      </c>
      <c r="Q183" s="57" t="s">
        <v>30</v>
      </c>
      <c r="R183" s="127" t="s">
        <v>2552</v>
      </c>
      <c r="S183" s="120">
        <f t="shared" si="4"/>
        <v>390</v>
      </c>
      <c r="T183" s="126" t="s">
        <v>2570</v>
      </c>
      <c r="U183" s="127" t="s">
        <v>2552</v>
      </c>
      <c r="V183" s="57"/>
      <c r="W183" s="64"/>
      <c r="X183" s="64"/>
      <c r="Y183" s="64"/>
      <c r="Z183" s="64"/>
      <c r="AA183" s="1" t="s">
        <v>273</v>
      </c>
      <c r="AB183" s="1" t="s">
        <v>16</v>
      </c>
      <c r="AC183" s="1" t="s">
        <v>16</v>
      </c>
      <c r="AD183" s="128" t="s">
        <v>16</v>
      </c>
      <c r="AE183" s="1" t="s">
        <v>16</v>
      </c>
      <c r="AF183" s="1" t="s">
        <v>1813</v>
      </c>
      <c r="AG183" s="1" t="s">
        <v>1816</v>
      </c>
      <c r="AH183" s="1" t="s">
        <v>1813</v>
      </c>
      <c r="AI183" s="1" t="s">
        <v>1816</v>
      </c>
      <c r="AJ183" s="1" t="s">
        <v>1816</v>
      </c>
      <c r="AK183" s="1" t="s">
        <v>1816</v>
      </c>
      <c r="AL183" s="1" t="s">
        <v>2614</v>
      </c>
      <c r="AM183" s="1" t="s">
        <v>1816</v>
      </c>
      <c r="AN183" s="1" t="s">
        <v>2614</v>
      </c>
      <c r="AO183" s="1" t="s">
        <v>1816</v>
      </c>
      <c r="AP183" s="1" t="s">
        <v>1152</v>
      </c>
      <c r="AQ183" s="1" t="s">
        <v>1816</v>
      </c>
      <c r="AR183" s="1" t="s">
        <v>1152</v>
      </c>
      <c r="AS183" s="1" t="s">
        <v>1816</v>
      </c>
      <c r="AT183" s="1" t="s">
        <v>1152</v>
      </c>
      <c r="AU183" s="1" t="s">
        <v>1816</v>
      </c>
      <c r="AV183" s="1" t="s">
        <v>1152</v>
      </c>
      <c r="AW183" s="1" t="s">
        <v>1816</v>
      </c>
      <c r="AX183" s="1" t="s">
        <v>1152</v>
      </c>
      <c r="AY183" s="1" t="s">
        <v>1816</v>
      </c>
      <c r="AZ183" s="1" t="s">
        <v>936</v>
      </c>
      <c r="BA183" s="1" t="s">
        <v>1816</v>
      </c>
      <c r="BB183" s="1" t="s">
        <v>936</v>
      </c>
      <c r="BC183" s="1" t="s">
        <v>1816</v>
      </c>
      <c r="BD183" s="1" t="s">
        <v>936</v>
      </c>
      <c r="BE183" s="1" t="s">
        <v>1816</v>
      </c>
      <c r="BF183" s="29" t="s">
        <v>780</v>
      </c>
      <c r="BG183" s="85">
        <v>43577</v>
      </c>
      <c r="BH183" s="29" t="s">
        <v>4384</v>
      </c>
      <c r="BI183" s="89"/>
      <c r="BJ183" s="53"/>
      <c r="BK183" s="53"/>
      <c r="BL183" s="53"/>
      <c r="BM183" s="53"/>
      <c r="BN183" s="39" t="s">
        <v>955</v>
      </c>
      <c r="BO183" s="89"/>
      <c r="BP183" s="89"/>
      <c r="BR183" s="57"/>
      <c r="BS183" s="57"/>
      <c r="BT183" s="57"/>
      <c r="BU183" s="57"/>
    </row>
    <row r="184" spans="1:73" s="54" customFormat="1" ht="90" hidden="1" customHeight="1">
      <c r="A184" s="91" t="s">
        <v>1430</v>
      </c>
      <c r="B184" s="13" t="s">
        <v>213</v>
      </c>
      <c r="C184" s="77">
        <v>42661</v>
      </c>
      <c r="D184" s="77" t="s">
        <v>4285</v>
      </c>
      <c r="E184" s="91" t="s">
        <v>1094</v>
      </c>
      <c r="F184" s="57" t="s">
        <v>6471</v>
      </c>
      <c r="G184" s="1" t="s">
        <v>274</v>
      </c>
      <c r="H184" s="1" t="s">
        <v>220</v>
      </c>
      <c r="I184" s="1" t="s">
        <v>221</v>
      </c>
      <c r="J184" s="13" t="s">
        <v>207</v>
      </c>
      <c r="K184" s="89">
        <v>1</v>
      </c>
      <c r="L184" s="360" t="s">
        <v>244</v>
      </c>
      <c r="M184" s="360">
        <v>42993</v>
      </c>
      <c r="N184" s="34">
        <f t="shared" si="5"/>
        <v>35</v>
      </c>
      <c r="O184" s="124">
        <v>1</v>
      </c>
      <c r="P184" s="57" t="s">
        <v>29</v>
      </c>
      <c r="Q184" s="57" t="s">
        <v>30</v>
      </c>
      <c r="R184" s="33" t="s">
        <v>2567</v>
      </c>
      <c r="S184" s="120">
        <f t="shared" si="4"/>
        <v>135</v>
      </c>
      <c r="T184" s="126" t="s">
        <v>2570</v>
      </c>
      <c r="U184" s="127" t="s">
        <v>2552</v>
      </c>
      <c r="V184" s="1" t="s">
        <v>1134</v>
      </c>
      <c r="W184" s="1" t="s">
        <v>1134</v>
      </c>
      <c r="X184" s="1" t="s">
        <v>1134</v>
      </c>
      <c r="Y184" s="1" t="s">
        <v>1134</v>
      </c>
      <c r="Z184" s="1" t="s">
        <v>1134</v>
      </c>
      <c r="AA184" s="1" t="s">
        <v>1134</v>
      </c>
      <c r="AB184" s="1" t="s">
        <v>1134</v>
      </c>
      <c r="AC184" s="1" t="s">
        <v>1134</v>
      </c>
      <c r="AD184" s="1" t="s">
        <v>1134</v>
      </c>
      <c r="AE184" s="1" t="s">
        <v>1134</v>
      </c>
      <c r="AF184" s="1" t="s">
        <v>1152</v>
      </c>
      <c r="AG184" s="1" t="s">
        <v>1134</v>
      </c>
      <c r="AH184" s="1" t="s">
        <v>1152</v>
      </c>
      <c r="AI184" s="1" t="s">
        <v>1134</v>
      </c>
      <c r="AJ184" s="1" t="s">
        <v>1152</v>
      </c>
      <c r="AK184" s="1" t="s">
        <v>1134</v>
      </c>
      <c r="AL184" s="1" t="s">
        <v>1152</v>
      </c>
      <c r="AM184" s="1" t="s">
        <v>1134</v>
      </c>
      <c r="AN184" s="1" t="s">
        <v>1152</v>
      </c>
      <c r="AO184" s="1" t="s">
        <v>1134</v>
      </c>
      <c r="AP184" s="1" t="s">
        <v>1152</v>
      </c>
      <c r="AQ184" s="1" t="s">
        <v>1134</v>
      </c>
      <c r="AR184" s="1" t="s">
        <v>1152</v>
      </c>
      <c r="AS184" s="1" t="s">
        <v>1134</v>
      </c>
      <c r="AT184" s="1" t="s">
        <v>1152</v>
      </c>
      <c r="AU184" s="1" t="s">
        <v>1134</v>
      </c>
      <c r="AV184" s="1" t="s">
        <v>1152</v>
      </c>
      <c r="AW184" s="1" t="s">
        <v>1134</v>
      </c>
      <c r="AX184" s="1" t="s">
        <v>1152</v>
      </c>
      <c r="AY184" s="1" t="s">
        <v>1134</v>
      </c>
      <c r="AZ184" s="1" t="s">
        <v>936</v>
      </c>
      <c r="BA184" s="1" t="s">
        <v>1134</v>
      </c>
      <c r="BB184" s="1" t="s">
        <v>936</v>
      </c>
      <c r="BC184" s="1" t="s">
        <v>1134</v>
      </c>
      <c r="BD184" s="1" t="s">
        <v>936</v>
      </c>
      <c r="BE184" s="1" t="s">
        <v>1134</v>
      </c>
      <c r="BF184" s="29" t="s">
        <v>780</v>
      </c>
      <c r="BG184" s="85">
        <v>42916</v>
      </c>
      <c r="BH184" s="29" t="s">
        <v>4384</v>
      </c>
      <c r="BI184" s="89"/>
      <c r="BJ184" s="53"/>
      <c r="BK184" s="53"/>
      <c r="BL184" s="53"/>
      <c r="BM184" s="53"/>
      <c r="BN184" s="39" t="s">
        <v>955</v>
      </c>
      <c r="BO184" s="89"/>
      <c r="BP184" s="89"/>
      <c r="BR184" s="57"/>
      <c r="BS184" s="57"/>
      <c r="BT184" s="57"/>
      <c r="BU184" s="57"/>
    </row>
    <row r="185" spans="1:73" s="54" customFormat="1" ht="90" hidden="1" customHeight="1">
      <c r="A185" s="91" t="s">
        <v>1431</v>
      </c>
      <c r="B185" s="13" t="s">
        <v>213</v>
      </c>
      <c r="C185" s="77">
        <v>42661</v>
      </c>
      <c r="D185" s="77" t="s">
        <v>4286</v>
      </c>
      <c r="E185" s="91" t="s">
        <v>1095</v>
      </c>
      <c r="F185" s="57" t="s">
        <v>6472</v>
      </c>
      <c r="G185" s="1" t="s">
        <v>303</v>
      </c>
      <c r="H185" s="1" t="s">
        <v>8595</v>
      </c>
      <c r="I185" s="1" t="s">
        <v>304</v>
      </c>
      <c r="J185" s="13" t="s">
        <v>305</v>
      </c>
      <c r="K185" s="89">
        <v>1</v>
      </c>
      <c r="L185" s="360" t="s">
        <v>296</v>
      </c>
      <c r="M185" s="360">
        <v>42993</v>
      </c>
      <c r="N185" s="34">
        <f t="shared" si="5"/>
        <v>50</v>
      </c>
      <c r="O185" s="124">
        <v>1</v>
      </c>
      <c r="P185" s="57" t="s">
        <v>48</v>
      </c>
      <c r="Q185" s="57"/>
      <c r="R185" s="127" t="s">
        <v>2556</v>
      </c>
      <c r="S185" s="120">
        <f t="shared" si="4"/>
        <v>386</v>
      </c>
      <c r="T185" s="126" t="s">
        <v>2570</v>
      </c>
      <c r="U185" s="127" t="s">
        <v>2556</v>
      </c>
      <c r="V185" s="1" t="s">
        <v>1134</v>
      </c>
      <c r="W185" s="1" t="s">
        <v>1134</v>
      </c>
      <c r="X185" s="1" t="s">
        <v>1134</v>
      </c>
      <c r="Y185" s="1" t="s">
        <v>1134</v>
      </c>
      <c r="Z185" s="1" t="s">
        <v>1134</v>
      </c>
      <c r="AA185" s="1" t="s">
        <v>1134</v>
      </c>
      <c r="AB185" s="1" t="s">
        <v>1134</v>
      </c>
      <c r="AC185" s="1" t="s">
        <v>1134</v>
      </c>
      <c r="AD185" s="1" t="s">
        <v>1134</v>
      </c>
      <c r="AE185" s="1" t="s">
        <v>1134</v>
      </c>
      <c r="AF185" s="1" t="s">
        <v>1152</v>
      </c>
      <c r="AG185" s="1" t="s">
        <v>1134</v>
      </c>
      <c r="AH185" s="1" t="s">
        <v>1152</v>
      </c>
      <c r="AI185" s="1" t="s">
        <v>1134</v>
      </c>
      <c r="AJ185" s="1" t="s">
        <v>1152</v>
      </c>
      <c r="AK185" s="1" t="s">
        <v>1134</v>
      </c>
      <c r="AL185" s="1" t="s">
        <v>1152</v>
      </c>
      <c r="AM185" s="1" t="s">
        <v>1134</v>
      </c>
      <c r="AN185" s="1" t="s">
        <v>1152</v>
      </c>
      <c r="AO185" s="1" t="s">
        <v>1134</v>
      </c>
      <c r="AP185" s="1" t="s">
        <v>1152</v>
      </c>
      <c r="AQ185" s="1" t="s">
        <v>1134</v>
      </c>
      <c r="AR185" s="1" t="s">
        <v>1152</v>
      </c>
      <c r="AS185" s="1" t="s">
        <v>1134</v>
      </c>
      <c r="AT185" s="1" t="s">
        <v>1152</v>
      </c>
      <c r="AU185" s="1" t="s">
        <v>1134</v>
      </c>
      <c r="AV185" s="1" t="s">
        <v>1152</v>
      </c>
      <c r="AW185" s="1" t="s">
        <v>1134</v>
      </c>
      <c r="AX185" s="1" t="s">
        <v>1152</v>
      </c>
      <c r="AY185" s="1" t="s">
        <v>1134</v>
      </c>
      <c r="AZ185" s="1" t="s">
        <v>936</v>
      </c>
      <c r="BA185" s="1" t="s">
        <v>1134</v>
      </c>
      <c r="BB185" s="1" t="s">
        <v>936</v>
      </c>
      <c r="BC185" s="1" t="s">
        <v>1134</v>
      </c>
      <c r="BD185" s="1" t="s">
        <v>936</v>
      </c>
      <c r="BE185" s="1" t="s">
        <v>1134</v>
      </c>
      <c r="BF185" s="29" t="s">
        <v>780</v>
      </c>
      <c r="BG185" s="85">
        <v>42916</v>
      </c>
      <c r="BH185" s="29" t="s">
        <v>4384</v>
      </c>
      <c r="BI185" s="89"/>
      <c r="BJ185" s="81"/>
      <c r="BK185" s="81"/>
      <c r="BL185" s="81"/>
      <c r="BM185" s="81"/>
      <c r="BN185" s="39" t="s">
        <v>955</v>
      </c>
      <c r="BO185" s="89"/>
      <c r="BP185" s="89"/>
      <c r="BR185" s="57"/>
      <c r="BS185" s="57"/>
      <c r="BT185" s="57"/>
      <c r="BU185" s="57"/>
    </row>
    <row r="186" spans="1:73" s="54" customFormat="1" ht="90" hidden="1" customHeight="1">
      <c r="A186" s="91" t="s">
        <v>1432</v>
      </c>
      <c r="B186" s="13" t="s">
        <v>213</v>
      </c>
      <c r="C186" s="77">
        <v>42661</v>
      </c>
      <c r="D186" s="77" t="s">
        <v>4285</v>
      </c>
      <c r="E186" s="91" t="s">
        <v>1096</v>
      </c>
      <c r="F186" s="57" t="s">
        <v>6473</v>
      </c>
      <c r="G186" s="1" t="s">
        <v>292</v>
      </c>
      <c r="H186" s="1" t="s">
        <v>293</v>
      </c>
      <c r="I186" s="1" t="s">
        <v>294</v>
      </c>
      <c r="J186" s="13" t="s">
        <v>295</v>
      </c>
      <c r="K186" s="89">
        <v>1</v>
      </c>
      <c r="L186" s="360" t="s">
        <v>296</v>
      </c>
      <c r="M186" s="360">
        <v>42765</v>
      </c>
      <c r="N186" s="34">
        <f t="shared" si="5"/>
        <v>18</v>
      </c>
      <c r="O186" s="124">
        <v>1</v>
      </c>
      <c r="P186" s="57" t="s">
        <v>29</v>
      </c>
      <c r="Q186" s="57" t="s">
        <v>30</v>
      </c>
      <c r="R186" s="126" t="s">
        <v>2566</v>
      </c>
      <c r="S186" s="120">
        <f t="shared" si="4"/>
        <v>182</v>
      </c>
      <c r="T186" s="71" t="s">
        <v>2572</v>
      </c>
      <c r="U186" s="57" t="s">
        <v>2569</v>
      </c>
      <c r="V186" s="57" t="s">
        <v>2569</v>
      </c>
      <c r="W186" s="57" t="s">
        <v>2569</v>
      </c>
      <c r="X186" s="57" t="s">
        <v>2569</v>
      </c>
      <c r="Y186" s="57" t="s">
        <v>2569</v>
      </c>
      <c r="Z186" s="57" t="s">
        <v>2569</v>
      </c>
      <c r="AA186" s="57" t="s">
        <v>2569</v>
      </c>
      <c r="AB186" s="57" t="s">
        <v>2569</v>
      </c>
      <c r="AC186" s="57" t="s">
        <v>2569</v>
      </c>
      <c r="AD186" s="57" t="s">
        <v>2569</v>
      </c>
      <c r="AE186" s="57" t="s">
        <v>2569</v>
      </c>
      <c r="AF186" s="57" t="s">
        <v>2569</v>
      </c>
      <c r="AG186" s="57" t="s">
        <v>2569</v>
      </c>
      <c r="AH186" s="57" t="s">
        <v>2569</v>
      </c>
      <c r="AI186" s="57" t="s">
        <v>2569</v>
      </c>
      <c r="AJ186" s="57" t="s">
        <v>2569</v>
      </c>
      <c r="AK186" s="57" t="s">
        <v>2569</v>
      </c>
      <c r="AL186" s="57" t="s">
        <v>2614</v>
      </c>
      <c r="AM186" s="57" t="s">
        <v>2569</v>
      </c>
      <c r="AN186" s="57" t="s">
        <v>2614</v>
      </c>
      <c r="AO186" s="57" t="s">
        <v>2569</v>
      </c>
      <c r="AP186" s="57" t="s">
        <v>1152</v>
      </c>
      <c r="AQ186" s="57" t="s">
        <v>2569</v>
      </c>
      <c r="AR186" s="57" t="s">
        <v>1152</v>
      </c>
      <c r="AS186" s="57" t="s">
        <v>2569</v>
      </c>
      <c r="AT186" s="57" t="s">
        <v>1152</v>
      </c>
      <c r="AU186" s="57" t="s">
        <v>2569</v>
      </c>
      <c r="AV186" s="57" t="s">
        <v>1152</v>
      </c>
      <c r="AW186" s="57" t="s">
        <v>2569</v>
      </c>
      <c r="AX186" s="57" t="s">
        <v>1152</v>
      </c>
      <c r="AY186" s="57" t="s">
        <v>2569</v>
      </c>
      <c r="AZ186" s="57" t="s">
        <v>936</v>
      </c>
      <c r="BA186" s="57" t="s">
        <v>2569</v>
      </c>
      <c r="BB186" s="57" t="s">
        <v>936</v>
      </c>
      <c r="BC186" s="57" t="s">
        <v>2569</v>
      </c>
      <c r="BD186" s="57" t="s">
        <v>936</v>
      </c>
      <c r="BE186" s="57" t="s">
        <v>2569</v>
      </c>
      <c r="BF186" s="29" t="s">
        <v>780</v>
      </c>
      <c r="BG186" s="85">
        <v>42735</v>
      </c>
      <c r="BH186" s="29" t="s">
        <v>4384</v>
      </c>
      <c r="BI186" s="89"/>
      <c r="BJ186" s="81"/>
      <c r="BK186" s="81"/>
      <c r="BL186" s="81"/>
      <c r="BM186" s="81"/>
      <c r="BN186" s="39" t="s">
        <v>955</v>
      </c>
      <c r="BO186" s="89"/>
      <c r="BP186" s="89"/>
      <c r="BR186" s="57"/>
      <c r="BS186" s="57"/>
      <c r="BT186" s="57"/>
      <c r="BU186" s="57"/>
    </row>
    <row r="187" spans="1:73" s="54" customFormat="1" ht="90" hidden="1" customHeight="1">
      <c r="A187" s="91" t="s">
        <v>1433</v>
      </c>
      <c r="B187" s="13" t="s">
        <v>213</v>
      </c>
      <c r="C187" s="77">
        <v>42661</v>
      </c>
      <c r="D187" s="77" t="s">
        <v>4284</v>
      </c>
      <c r="E187" s="91" t="s">
        <v>1097</v>
      </c>
      <c r="F187" s="57" t="s">
        <v>6474</v>
      </c>
      <c r="G187" s="1" t="s">
        <v>347</v>
      </c>
      <c r="H187" s="1" t="s">
        <v>348</v>
      </c>
      <c r="I187" s="1" t="s">
        <v>349</v>
      </c>
      <c r="J187" s="13" t="s">
        <v>350</v>
      </c>
      <c r="K187" s="89">
        <v>1</v>
      </c>
      <c r="L187" s="360" t="s">
        <v>296</v>
      </c>
      <c r="M187" s="360">
        <v>42735</v>
      </c>
      <c r="N187" s="34">
        <f t="shared" si="5"/>
        <v>13</v>
      </c>
      <c r="O187" s="124">
        <v>1</v>
      </c>
      <c r="P187" s="57" t="s">
        <v>48</v>
      </c>
      <c r="Q187" s="57"/>
      <c r="R187" s="127" t="s">
        <v>2557</v>
      </c>
      <c r="S187" s="120">
        <f t="shared" si="4"/>
        <v>307</v>
      </c>
      <c r="T187" s="33" t="s">
        <v>8596</v>
      </c>
      <c r="U187" s="127" t="s">
        <v>2557</v>
      </c>
      <c r="V187" s="1" t="s">
        <v>2571</v>
      </c>
      <c r="W187" s="1" t="s">
        <v>2571</v>
      </c>
      <c r="X187" s="1" t="s">
        <v>2571</v>
      </c>
      <c r="Y187" s="1" t="s">
        <v>2571</v>
      </c>
      <c r="Z187" s="1" t="s">
        <v>2571</v>
      </c>
      <c r="AA187" s="1" t="s">
        <v>2571</v>
      </c>
      <c r="AB187" s="1" t="s">
        <v>2571</v>
      </c>
      <c r="AC187" s="1" t="s">
        <v>2571</v>
      </c>
      <c r="AD187" s="1" t="s">
        <v>2571</v>
      </c>
      <c r="AE187" s="1" t="s">
        <v>2571</v>
      </c>
      <c r="AF187" s="1" t="s">
        <v>2571</v>
      </c>
      <c r="AG187" s="1" t="s">
        <v>2571</v>
      </c>
      <c r="AH187" s="1" t="s">
        <v>2571</v>
      </c>
      <c r="AI187" s="1" t="s">
        <v>2571</v>
      </c>
      <c r="AJ187" s="1" t="s">
        <v>2571</v>
      </c>
      <c r="AK187" s="1" t="s">
        <v>2571</v>
      </c>
      <c r="AL187" s="1" t="s">
        <v>2614</v>
      </c>
      <c r="AM187" s="1" t="s">
        <v>2571</v>
      </c>
      <c r="AN187" s="1" t="s">
        <v>2614</v>
      </c>
      <c r="AO187" s="1" t="s">
        <v>2571</v>
      </c>
      <c r="AP187" s="1" t="s">
        <v>1152</v>
      </c>
      <c r="AQ187" s="1" t="s">
        <v>2571</v>
      </c>
      <c r="AR187" s="1" t="s">
        <v>1152</v>
      </c>
      <c r="AS187" s="1" t="s">
        <v>2571</v>
      </c>
      <c r="AT187" s="1" t="s">
        <v>1152</v>
      </c>
      <c r="AU187" s="1" t="s">
        <v>2571</v>
      </c>
      <c r="AV187" s="1" t="s">
        <v>1152</v>
      </c>
      <c r="AW187" s="1" t="s">
        <v>2571</v>
      </c>
      <c r="AX187" s="1" t="s">
        <v>1152</v>
      </c>
      <c r="AY187" s="1" t="s">
        <v>2571</v>
      </c>
      <c r="AZ187" s="1" t="s">
        <v>936</v>
      </c>
      <c r="BA187" s="1" t="s">
        <v>2571</v>
      </c>
      <c r="BB187" s="1" t="s">
        <v>936</v>
      </c>
      <c r="BC187" s="1" t="s">
        <v>2571</v>
      </c>
      <c r="BD187" s="1" t="s">
        <v>936</v>
      </c>
      <c r="BE187" s="1" t="s">
        <v>2571</v>
      </c>
      <c r="BF187" s="29" t="s">
        <v>780</v>
      </c>
      <c r="BG187" s="85">
        <v>42916</v>
      </c>
      <c r="BH187" s="29" t="s">
        <v>4384</v>
      </c>
      <c r="BI187" s="89"/>
      <c r="BJ187" s="81"/>
      <c r="BK187" s="81"/>
      <c r="BL187" s="81"/>
      <c r="BM187" s="81"/>
      <c r="BN187" s="39" t="s">
        <v>955</v>
      </c>
      <c r="BO187" s="89"/>
      <c r="BP187" s="89"/>
      <c r="BR187" s="57"/>
      <c r="BS187" s="57"/>
      <c r="BT187" s="57"/>
      <c r="BU187" s="57"/>
    </row>
    <row r="188" spans="1:73" s="54" customFormat="1" ht="90" hidden="1" customHeight="1">
      <c r="A188" s="91" t="s">
        <v>1434</v>
      </c>
      <c r="B188" s="13" t="s">
        <v>213</v>
      </c>
      <c r="C188" s="77">
        <v>42661</v>
      </c>
      <c r="D188" s="77" t="s">
        <v>4284</v>
      </c>
      <c r="E188" s="91" t="s">
        <v>1097</v>
      </c>
      <c r="F188" s="57" t="s">
        <v>6474</v>
      </c>
      <c r="G188" s="1" t="s">
        <v>347</v>
      </c>
      <c r="H188" s="1" t="s">
        <v>8597</v>
      </c>
      <c r="I188" s="1" t="s">
        <v>351</v>
      </c>
      <c r="J188" s="13" t="s">
        <v>352</v>
      </c>
      <c r="K188" s="89">
        <v>1</v>
      </c>
      <c r="L188" s="360" t="s">
        <v>353</v>
      </c>
      <c r="M188" s="360">
        <v>42704</v>
      </c>
      <c r="N188" s="34">
        <f t="shared" si="5"/>
        <v>5</v>
      </c>
      <c r="O188" s="124">
        <v>1</v>
      </c>
      <c r="P188" s="57" t="s">
        <v>48</v>
      </c>
      <c r="Q188" s="57"/>
      <c r="R188" s="33" t="s">
        <v>2567</v>
      </c>
      <c r="S188" s="120">
        <f t="shared" si="4"/>
        <v>135</v>
      </c>
      <c r="T188" s="33" t="s">
        <v>2573</v>
      </c>
      <c r="U188" s="57" t="s">
        <v>2569</v>
      </c>
      <c r="V188" s="57" t="s">
        <v>2569</v>
      </c>
      <c r="W188" s="57" t="s">
        <v>2569</v>
      </c>
      <c r="X188" s="57" t="s">
        <v>2569</v>
      </c>
      <c r="Y188" s="57" t="s">
        <v>2569</v>
      </c>
      <c r="Z188" s="57" t="s">
        <v>2569</v>
      </c>
      <c r="AA188" s="57" t="s">
        <v>2569</v>
      </c>
      <c r="AB188" s="57" t="s">
        <v>2569</v>
      </c>
      <c r="AC188" s="57" t="s">
        <v>2569</v>
      </c>
      <c r="AD188" s="57" t="s">
        <v>2569</v>
      </c>
      <c r="AE188" s="57" t="s">
        <v>2569</v>
      </c>
      <c r="AF188" s="57" t="s">
        <v>2569</v>
      </c>
      <c r="AG188" s="57" t="s">
        <v>2569</v>
      </c>
      <c r="AH188" s="57" t="s">
        <v>2569</v>
      </c>
      <c r="AI188" s="57" t="s">
        <v>2569</v>
      </c>
      <c r="AJ188" s="57" t="s">
        <v>2569</v>
      </c>
      <c r="AK188" s="57" t="s">
        <v>2569</v>
      </c>
      <c r="AL188" s="57" t="s">
        <v>2614</v>
      </c>
      <c r="AM188" s="57" t="s">
        <v>2569</v>
      </c>
      <c r="AN188" s="57" t="s">
        <v>2614</v>
      </c>
      <c r="AO188" s="57" t="s">
        <v>2569</v>
      </c>
      <c r="AP188" s="57" t="s">
        <v>1152</v>
      </c>
      <c r="AQ188" s="57" t="s">
        <v>2569</v>
      </c>
      <c r="AR188" s="57" t="s">
        <v>1152</v>
      </c>
      <c r="AS188" s="57" t="s">
        <v>2569</v>
      </c>
      <c r="AT188" s="57" t="s">
        <v>1152</v>
      </c>
      <c r="AU188" s="57" t="s">
        <v>2569</v>
      </c>
      <c r="AV188" s="57" t="s">
        <v>1152</v>
      </c>
      <c r="AW188" s="57" t="s">
        <v>2569</v>
      </c>
      <c r="AX188" s="57" t="s">
        <v>1152</v>
      </c>
      <c r="AY188" s="57" t="s">
        <v>2569</v>
      </c>
      <c r="AZ188" s="57" t="s">
        <v>936</v>
      </c>
      <c r="BA188" s="57" t="s">
        <v>2569</v>
      </c>
      <c r="BB188" s="57" t="s">
        <v>936</v>
      </c>
      <c r="BC188" s="57" t="s">
        <v>2569</v>
      </c>
      <c r="BD188" s="57" t="s">
        <v>936</v>
      </c>
      <c r="BE188" s="57" t="s">
        <v>2569</v>
      </c>
      <c r="BF188" s="29" t="s">
        <v>780</v>
      </c>
      <c r="BG188" s="85">
        <v>42735</v>
      </c>
      <c r="BH188" s="29" t="s">
        <v>4384</v>
      </c>
      <c r="BI188" s="89"/>
      <c r="BJ188" s="81"/>
      <c r="BK188" s="81"/>
      <c r="BL188" s="81"/>
      <c r="BM188" s="81"/>
      <c r="BN188" s="39" t="s">
        <v>955</v>
      </c>
      <c r="BO188" s="89"/>
      <c r="BP188" s="89"/>
      <c r="BR188" s="57"/>
      <c r="BS188" s="57"/>
      <c r="BT188" s="57"/>
      <c r="BU188" s="57"/>
    </row>
    <row r="189" spans="1:73" s="54" customFormat="1" ht="90" hidden="1" customHeight="1">
      <c r="A189" s="91" t="s">
        <v>1435</v>
      </c>
      <c r="B189" s="13" t="s">
        <v>213</v>
      </c>
      <c r="C189" s="77">
        <v>42661</v>
      </c>
      <c r="D189" s="77" t="s">
        <v>4285</v>
      </c>
      <c r="E189" s="91" t="s">
        <v>1098</v>
      </c>
      <c r="F189" s="57" t="s">
        <v>6475</v>
      </c>
      <c r="G189" s="1" t="s">
        <v>306</v>
      </c>
      <c r="H189" s="1" t="s">
        <v>307</v>
      </c>
      <c r="I189" s="1" t="s">
        <v>308</v>
      </c>
      <c r="J189" s="13" t="s">
        <v>309</v>
      </c>
      <c r="K189" s="89">
        <v>1</v>
      </c>
      <c r="L189" s="360" t="s">
        <v>296</v>
      </c>
      <c r="M189" s="360">
        <v>42735</v>
      </c>
      <c r="N189" s="34">
        <f t="shared" si="5"/>
        <v>13</v>
      </c>
      <c r="O189" s="124">
        <v>1</v>
      </c>
      <c r="P189" s="57" t="s">
        <v>48</v>
      </c>
      <c r="Q189" s="57"/>
      <c r="R189" s="57" t="s">
        <v>310</v>
      </c>
      <c r="S189" s="120">
        <f t="shared" si="4"/>
        <v>234</v>
      </c>
      <c r="T189" s="126" t="s">
        <v>8596</v>
      </c>
      <c r="U189" s="127" t="s">
        <v>2558</v>
      </c>
      <c r="V189" s="57"/>
      <c r="W189" s="13"/>
      <c r="X189" s="13"/>
      <c r="Y189" s="13"/>
      <c r="Z189" s="13"/>
      <c r="AA189" s="57" t="s">
        <v>310</v>
      </c>
      <c r="AB189" s="1" t="s">
        <v>16</v>
      </c>
      <c r="AC189" s="1" t="s">
        <v>16</v>
      </c>
      <c r="AD189" s="1" t="s">
        <v>16</v>
      </c>
      <c r="AE189" s="123" t="s">
        <v>16</v>
      </c>
      <c r="AF189" s="1" t="s">
        <v>1813</v>
      </c>
      <c r="AG189" s="1" t="s">
        <v>1816</v>
      </c>
      <c r="AH189" s="1" t="s">
        <v>1813</v>
      </c>
      <c r="AI189" s="1" t="s">
        <v>1816</v>
      </c>
      <c r="AJ189" s="1" t="s">
        <v>1816</v>
      </c>
      <c r="AK189" s="1" t="s">
        <v>1816</v>
      </c>
      <c r="AL189" s="1" t="s">
        <v>2614</v>
      </c>
      <c r="AM189" s="1" t="s">
        <v>1816</v>
      </c>
      <c r="AN189" s="1" t="s">
        <v>2614</v>
      </c>
      <c r="AO189" s="1" t="s">
        <v>1816</v>
      </c>
      <c r="AP189" s="1" t="s">
        <v>1152</v>
      </c>
      <c r="AQ189" s="1" t="s">
        <v>1816</v>
      </c>
      <c r="AR189" s="1" t="s">
        <v>1152</v>
      </c>
      <c r="AS189" s="1" t="s">
        <v>1816</v>
      </c>
      <c r="AT189" s="1" t="s">
        <v>1152</v>
      </c>
      <c r="AU189" s="1" t="s">
        <v>1816</v>
      </c>
      <c r="AV189" s="1" t="s">
        <v>1152</v>
      </c>
      <c r="AW189" s="1" t="s">
        <v>1816</v>
      </c>
      <c r="AX189" s="1" t="s">
        <v>1152</v>
      </c>
      <c r="AY189" s="1" t="s">
        <v>1816</v>
      </c>
      <c r="AZ189" s="1" t="s">
        <v>936</v>
      </c>
      <c r="BA189" s="1" t="s">
        <v>1816</v>
      </c>
      <c r="BB189" s="1" t="s">
        <v>936</v>
      </c>
      <c r="BC189" s="1" t="s">
        <v>1816</v>
      </c>
      <c r="BD189" s="1" t="s">
        <v>936</v>
      </c>
      <c r="BE189" s="1" t="s">
        <v>1816</v>
      </c>
      <c r="BF189" s="29" t="s">
        <v>780</v>
      </c>
      <c r="BG189" s="85">
        <v>43577</v>
      </c>
      <c r="BH189" s="29" t="s">
        <v>4384</v>
      </c>
      <c r="BI189" s="89"/>
      <c r="BJ189" s="81"/>
      <c r="BK189" s="81"/>
      <c r="BL189" s="81"/>
      <c r="BM189" s="81"/>
      <c r="BN189" s="39" t="s">
        <v>955</v>
      </c>
      <c r="BO189" s="89"/>
      <c r="BP189" s="89"/>
      <c r="BR189" s="57"/>
      <c r="BS189" s="57"/>
      <c r="BT189" s="57"/>
      <c r="BU189" s="57"/>
    </row>
    <row r="190" spans="1:73" s="54" customFormat="1" ht="90" hidden="1" customHeight="1">
      <c r="A190" s="91" t="s">
        <v>1436</v>
      </c>
      <c r="B190" s="13" t="s">
        <v>213</v>
      </c>
      <c r="C190" s="77">
        <v>42661</v>
      </c>
      <c r="D190" s="77" t="s">
        <v>4381</v>
      </c>
      <c r="E190" s="91" t="s">
        <v>1099</v>
      </c>
      <c r="F190" s="57" t="s">
        <v>8598</v>
      </c>
      <c r="G190" s="1" t="s">
        <v>209</v>
      </c>
      <c r="H190" s="1" t="s">
        <v>209</v>
      </c>
      <c r="I190" s="1" t="s">
        <v>210</v>
      </c>
      <c r="J190" s="13" t="s">
        <v>297</v>
      </c>
      <c r="K190" s="89">
        <v>1</v>
      </c>
      <c r="L190" s="360" t="s">
        <v>212</v>
      </c>
      <c r="M190" s="360">
        <v>43069</v>
      </c>
      <c r="N190" s="34">
        <f t="shared" si="5"/>
        <v>9</v>
      </c>
      <c r="O190" s="124">
        <v>1</v>
      </c>
      <c r="P190" s="57" t="s">
        <v>44</v>
      </c>
      <c r="Q190" s="57" t="s">
        <v>45</v>
      </c>
      <c r="R190" s="33" t="s">
        <v>2568</v>
      </c>
      <c r="S190" s="120">
        <f t="shared" si="4"/>
        <v>186</v>
      </c>
      <c r="T190" s="126" t="s">
        <v>2570</v>
      </c>
      <c r="U190" s="127" t="s">
        <v>2559</v>
      </c>
      <c r="V190" s="1" t="s">
        <v>1134</v>
      </c>
      <c r="W190" s="1" t="s">
        <v>1134</v>
      </c>
      <c r="X190" s="1" t="s">
        <v>1134</v>
      </c>
      <c r="Y190" s="1" t="s">
        <v>1134</v>
      </c>
      <c r="Z190" s="1" t="s">
        <v>1134</v>
      </c>
      <c r="AA190" s="1" t="s">
        <v>1134</v>
      </c>
      <c r="AB190" s="1" t="s">
        <v>1134</v>
      </c>
      <c r="AC190" s="1" t="s">
        <v>1134</v>
      </c>
      <c r="AD190" s="1" t="s">
        <v>1134</v>
      </c>
      <c r="AE190" s="1" t="s">
        <v>1134</v>
      </c>
      <c r="AF190" s="1" t="s">
        <v>1152</v>
      </c>
      <c r="AG190" s="1" t="s">
        <v>1134</v>
      </c>
      <c r="AH190" s="1" t="s">
        <v>1152</v>
      </c>
      <c r="AI190" s="1" t="s">
        <v>1134</v>
      </c>
      <c r="AJ190" s="1" t="s">
        <v>1152</v>
      </c>
      <c r="AK190" s="1" t="s">
        <v>1134</v>
      </c>
      <c r="AL190" s="1" t="s">
        <v>1152</v>
      </c>
      <c r="AM190" s="1" t="s">
        <v>1134</v>
      </c>
      <c r="AN190" s="1" t="s">
        <v>1152</v>
      </c>
      <c r="AO190" s="1" t="s">
        <v>1134</v>
      </c>
      <c r="AP190" s="1" t="s">
        <v>1152</v>
      </c>
      <c r="AQ190" s="1" t="s">
        <v>1134</v>
      </c>
      <c r="AR190" s="1" t="s">
        <v>1152</v>
      </c>
      <c r="AS190" s="1" t="s">
        <v>1134</v>
      </c>
      <c r="AT190" s="1" t="s">
        <v>1152</v>
      </c>
      <c r="AU190" s="1" t="s">
        <v>1134</v>
      </c>
      <c r="AV190" s="1" t="s">
        <v>1152</v>
      </c>
      <c r="AW190" s="1" t="s">
        <v>1134</v>
      </c>
      <c r="AX190" s="1" t="s">
        <v>1152</v>
      </c>
      <c r="AY190" s="1" t="s">
        <v>1134</v>
      </c>
      <c r="AZ190" s="1" t="s">
        <v>936</v>
      </c>
      <c r="BA190" s="1" t="s">
        <v>1134</v>
      </c>
      <c r="BB190" s="1" t="s">
        <v>936</v>
      </c>
      <c r="BC190" s="1" t="s">
        <v>1134</v>
      </c>
      <c r="BD190" s="1" t="s">
        <v>936</v>
      </c>
      <c r="BE190" s="1" t="s">
        <v>1134</v>
      </c>
      <c r="BF190" s="29" t="s">
        <v>780</v>
      </c>
      <c r="BG190" s="85">
        <v>42916</v>
      </c>
      <c r="BH190" s="29" t="s">
        <v>4384</v>
      </c>
      <c r="BI190" s="89"/>
      <c r="BJ190" s="81"/>
      <c r="BK190" s="81"/>
      <c r="BL190" s="81"/>
      <c r="BM190" s="81"/>
      <c r="BN190" s="39" t="s">
        <v>955</v>
      </c>
      <c r="BO190" s="89"/>
      <c r="BP190" s="89"/>
      <c r="BR190" s="57"/>
      <c r="BS190" s="57"/>
      <c r="BT190" s="57"/>
      <c r="BU190" s="57"/>
    </row>
    <row r="191" spans="1:73" s="54" customFormat="1" ht="90" hidden="1" customHeight="1">
      <c r="A191" s="91" t="s">
        <v>1437</v>
      </c>
      <c r="B191" s="13" t="s">
        <v>213</v>
      </c>
      <c r="C191" s="77">
        <v>42661</v>
      </c>
      <c r="D191" s="77" t="s">
        <v>4381</v>
      </c>
      <c r="E191" s="91" t="s">
        <v>1099</v>
      </c>
      <c r="F191" s="57" t="s">
        <v>8598</v>
      </c>
      <c r="G191" s="1" t="s">
        <v>209</v>
      </c>
      <c r="H191" s="1" t="s">
        <v>209</v>
      </c>
      <c r="I191" s="1" t="s">
        <v>210</v>
      </c>
      <c r="J191" s="13" t="s">
        <v>211</v>
      </c>
      <c r="K191" s="89">
        <v>1</v>
      </c>
      <c r="L191" s="360" t="s">
        <v>212</v>
      </c>
      <c r="M191" s="360">
        <v>43069</v>
      </c>
      <c r="N191" s="34">
        <f t="shared" si="5"/>
        <v>9</v>
      </c>
      <c r="O191" s="124">
        <v>1</v>
      </c>
      <c r="P191" s="57" t="s">
        <v>44</v>
      </c>
      <c r="Q191" s="57" t="s">
        <v>214</v>
      </c>
      <c r="R191" s="127" t="s">
        <v>2560</v>
      </c>
      <c r="S191" s="120">
        <f t="shared" si="4"/>
        <v>373</v>
      </c>
      <c r="T191" s="126" t="s">
        <v>2570</v>
      </c>
      <c r="U191" s="127" t="s">
        <v>2560</v>
      </c>
      <c r="V191" s="57"/>
      <c r="W191" s="13"/>
      <c r="X191" s="13"/>
      <c r="Y191" s="13"/>
      <c r="Z191" s="13"/>
      <c r="AA191" s="1" t="s">
        <v>215</v>
      </c>
      <c r="AB191" s="1" t="s">
        <v>16</v>
      </c>
      <c r="AC191" s="1" t="s">
        <v>16</v>
      </c>
      <c r="AD191" s="1" t="s">
        <v>16</v>
      </c>
      <c r="AE191" s="1" t="s">
        <v>16</v>
      </c>
      <c r="AF191" s="1" t="s">
        <v>1813</v>
      </c>
      <c r="AG191" s="1" t="s">
        <v>1816</v>
      </c>
      <c r="AH191" s="1" t="s">
        <v>1813</v>
      </c>
      <c r="AI191" s="1" t="s">
        <v>1816</v>
      </c>
      <c r="AJ191" s="1" t="s">
        <v>1816</v>
      </c>
      <c r="AK191" s="1" t="s">
        <v>1816</v>
      </c>
      <c r="AL191" s="1" t="s">
        <v>2614</v>
      </c>
      <c r="AM191" s="1" t="s">
        <v>1816</v>
      </c>
      <c r="AN191" s="1" t="s">
        <v>2614</v>
      </c>
      <c r="AO191" s="1" t="s">
        <v>1816</v>
      </c>
      <c r="AP191" s="1" t="s">
        <v>1152</v>
      </c>
      <c r="AQ191" s="1" t="s">
        <v>1816</v>
      </c>
      <c r="AR191" s="1" t="s">
        <v>1152</v>
      </c>
      <c r="AS191" s="1" t="s">
        <v>1816</v>
      </c>
      <c r="AT191" s="1" t="s">
        <v>1152</v>
      </c>
      <c r="AU191" s="1" t="s">
        <v>1816</v>
      </c>
      <c r="AV191" s="1" t="s">
        <v>1152</v>
      </c>
      <c r="AW191" s="1" t="s">
        <v>1816</v>
      </c>
      <c r="AX191" s="1" t="s">
        <v>1152</v>
      </c>
      <c r="AY191" s="1" t="s">
        <v>1816</v>
      </c>
      <c r="AZ191" s="1" t="s">
        <v>936</v>
      </c>
      <c r="BA191" s="1" t="s">
        <v>1816</v>
      </c>
      <c r="BB191" s="1" t="s">
        <v>936</v>
      </c>
      <c r="BC191" s="1" t="s">
        <v>1816</v>
      </c>
      <c r="BD191" s="1" t="s">
        <v>936</v>
      </c>
      <c r="BE191" s="1" t="s">
        <v>1816</v>
      </c>
      <c r="BF191" s="29" t="s">
        <v>780</v>
      </c>
      <c r="BG191" s="85">
        <v>43577</v>
      </c>
      <c r="BH191" s="29" t="s">
        <v>4384</v>
      </c>
      <c r="BI191" s="89"/>
      <c r="BJ191" s="81"/>
      <c r="BK191" s="81"/>
      <c r="BL191" s="81"/>
      <c r="BM191" s="81"/>
      <c r="BN191" s="39" t="s">
        <v>955</v>
      </c>
      <c r="BO191" s="89"/>
      <c r="BP191" s="89"/>
      <c r="BR191" s="57"/>
      <c r="BS191" s="57"/>
      <c r="BT191" s="57"/>
      <c r="BU191" s="57"/>
    </row>
    <row r="192" spans="1:73" s="54" customFormat="1" ht="90" hidden="1" customHeight="1">
      <c r="A192" s="91" t="s">
        <v>1438</v>
      </c>
      <c r="B192" s="13" t="s">
        <v>213</v>
      </c>
      <c r="C192" s="77">
        <v>42661</v>
      </c>
      <c r="D192" s="77" t="s">
        <v>4284</v>
      </c>
      <c r="E192" s="91" t="s">
        <v>1100</v>
      </c>
      <c r="F192" s="57" t="s">
        <v>6476</v>
      </c>
      <c r="G192" s="1" t="s">
        <v>311</v>
      </c>
      <c r="H192" s="1" t="s">
        <v>312</v>
      </c>
      <c r="I192" s="1" t="s">
        <v>313</v>
      </c>
      <c r="J192" s="13" t="s">
        <v>314</v>
      </c>
      <c r="K192" s="89">
        <v>1</v>
      </c>
      <c r="L192" s="360" t="s">
        <v>279</v>
      </c>
      <c r="M192" s="360">
        <v>43008</v>
      </c>
      <c r="N192" s="34">
        <f t="shared" si="5"/>
        <v>44</v>
      </c>
      <c r="O192" s="124">
        <v>1</v>
      </c>
      <c r="P192" s="57" t="s">
        <v>60</v>
      </c>
      <c r="Q192" s="57"/>
      <c r="R192" s="127" t="s">
        <v>2561</v>
      </c>
      <c r="S192" s="120">
        <f t="shared" si="4"/>
        <v>112</v>
      </c>
      <c r="T192" s="126" t="s">
        <v>2570</v>
      </c>
      <c r="U192" s="127" t="s">
        <v>2561</v>
      </c>
      <c r="V192" s="57"/>
      <c r="W192" s="13"/>
      <c r="X192" s="13"/>
      <c r="Y192" s="13"/>
      <c r="Z192" s="13"/>
      <c r="AA192" s="1" t="s">
        <v>315</v>
      </c>
      <c r="AB192" s="1" t="s">
        <v>16</v>
      </c>
      <c r="AC192" s="1" t="s">
        <v>16</v>
      </c>
      <c r="AD192" s="1" t="s">
        <v>16</v>
      </c>
      <c r="AE192" s="1" t="s">
        <v>16</v>
      </c>
      <c r="AF192" s="1" t="s">
        <v>1813</v>
      </c>
      <c r="AG192" s="1" t="s">
        <v>1816</v>
      </c>
      <c r="AH192" s="1" t="s">
        <v>1813</v>
      </c>
      <c r="AI192" s="1" t="s">
        <v>1816</v>
      </c>
      <c r="AJ192" s="1" t="s">
        <v>1816</v>
      </c>
      <c r="AK192" s="1" t="s">
        <v>1816</v>
      </c>
      <c r="AL192" s="1" t="s">
        <v>2614</v>
      </c>
      <c r="AM192" s="1" t="s">
        <v>1816</v>
      </c>
      <c r="AN192" s="1" t="s">
        <v>2614</v>
      </c>
      <c r="AO192" s="1" t="s">
        <v>1816</v>
      </c>
      <c r="AP192" s="1" t="s">
        <v>1152</v>
      </c>
      <c r="AQ192" s="1" t="s">
        <v>1816</v>
      </c>
      <c r="AR192" s="1" t="s">
        <v>1152</v>
      </c>
      <c r="AS192" s="1" t="s">
        <v>1816</v>
      </c>
      <c r="AT192" s="1" t="s">
        <v>1152</v>
      </c>
      <c r="AU192" s="1" t="s">
        <v>1816</v>
      </c>
      <c r="AV192" s="1" t="s">
        <v>1152</v>
      </c>
      <c r="AW192" s="1" t="s">
        <v>1816</v>
      </c>
      <c r="AX192" s="1" t="s">
        <v>1152</v>
      </c>
      <c r="AY192" s="1" t="s">
        <v>1816</v>
      </c>
      <c r="AZ192" s="1" t="s">
        <v>936</v>
      </c>
      <c r="BA192" s="1" t="s">
        <v>1816</v>
      </c>
      <c r="BB192" s="1" t="s">
        <v>936</v>
      </c>
      <c r="BC192" s="1" t="s">
        <v>1816</v>
      </c>
      <c r="BD192" s="1" t="s">
        <v>936</v>
      </c>
      <c r="BE192" s="1" t="s">
        <v>1816</v>
      </c>
      <c r="BF192" s="29" t="s">
        <v>780</v>
      </c>
      <c r="BG192" s="85">
        <v>43577</v>
      </c>
      <c r="BH192" s="29" t="s">
        <v>4384</v>
      </c>
      <c r="BI192" s="89"/>
      <c r="BJ192" s="81"/>
      <c r="BK192" s="81"/>
      <c r="BL192" s="81"/>
      <c r="BM192" s="81"/>
      <c r="BN192" s="39" t="s">
        <v>955</v>
      </c>
      <c r="BO192" s="89"/>
      <c r="BP192" s="89"/>
      <c r="BR192" s="57"/>
      <c r="BS192" s="57"/>
      <c r="BT192" s="57"/>
      <c r="BU192" s="57"/>
    </row>
    <row r="193" spans="1:73" s="54" customFormat="1" ht="90" hidden="1" customHeight="1">
      <c r="A193" s="91" t="s">
        <v>1439</v>
      </c>
      <c r="B193" s="13" t="s">
        <v>213</v>
      </c>
      <c r="C193" s="77">
        <v>42661</v>
      </c>
      <c r="D193" s="77" t="s">
        <v>4284</v>
      </c>
      <c r="E193" s="91" t="s">
        <v>1102</v>
      </c>
      <c r="F193" s="57" t="s">
        <v>6477</v>
      </c>
      <c r="G193" s="1" t="s">
        <v>354</v>
      </c>
      <c r="H193" s="1" t="s">
        <v>355</v>
      </c>
      <c r="I193" s="1" t="s">
        <v>356</v>
      </c>
      <c r="J193" s="13" t="s">
        <v>357</v>
      </c>
      <c r="K193" s="89">
        <v>1</v>
      </c>
      <c r="L193" s="360" t="s">
        <v>279</v>
      </c>
      <c r="M193" s="360">
        <v>42735</v>
      </c>
      <c r="N193" s="34">
        <f t="shared" si="5"/>
        <v>5</v>
      </c>
      <c r="O193" s="124">
        <v>1</v>
      </c>
      <c r="P193" s="57" t="s">
        <v>60</v>
      </c>
      <c r="Q193" s="57"/>
      <c r="R193" s="126" t="s">
        <v>2568</v>
      </c>
      <c r="S193" s="120">
        <f t="shared" si="4"/>
        <v>186</v>
      </c>
      <c r="T193" s="126" t="s">
        <v>2568</v>
      </c>
      <c r="U193" s="57" t="s">
        <v>2569</v>
      </c>
      <c r="V193" s="57" t="s">
        <v>2569</v>
      </c>
      <c r="W193" s="57" t="s">
        <v>2569</v>
      </c>
      <c r="X193" s="57" t="s">
        <v>2569</v>
      </c>
      <c r="Y193" s="57" t="s">
        <v>2569</v>
      </c>
      <c r="Z193" s="57" t="s">
        <v>2569</v>
      </c>
      <c r="AA193" s="57" t="s">
        <v>2569</v>
      </c>
      <c r="AB193" s="57" t="s">
        <v>2569</v>
      </c>
      <c r="AC193" s="57" t="s">
        <v>2569</v>
      </c>
      <c r="AD193" s="57" t="s">
        <v>2569</v>
      </c>
      <c r="AE193" s="57" t="s">
        <v>2569</v>
      </c>
      <c r="AF193" s="57" t="s">
        <v>2569</v>
      </c>
      <c r="AG193" s="57" t="s">
        <v>2569</v>
      </c>
      <c r="AH193" s="57" t="s">
        <v>2569</v>
      </c>
      <c r="AI193" s="57" t="s">
        <v>2569</v>
      </c>
      <c r="AJ193" s="57" t="s">
        <v>2569</v>
      </c>
      <c r="AK193" s="57" t="s">
        <v>2569</v>
      </c>
      <c r="AL193" s="57" t="s">
        <v>2614</v>
      </c>
      <c r="AM193" s="57" t="s">
        <v>2569</v>
      </c>
      <c r="AN193" s="57" t="s">
        <v>2614</v>
      </c>
      <c r="AO193" s="57" t="s">
        <v>2569</v>
      </c>
      <c r="AP193" s="57" t="s">
        <v>1152</v>
      </c>
      <c r="AQ193" s="57" t="s">
        <v>2569</v>
      </c>
      <c r="AR193" s="57" t="s">
        <v>1152</v>
      </c>
      <c r="AS193" s="57" t="s">
        <v>2569</v>
      </c>
      <c r="AT193" s="57" t="s">
        <v>1152</v>
      </c>
      <c r="AU193" s="57" t="s">
        <v>2569</v>
      </c>
      <c r="AV193" s="57" t="s">
        <v>1152</v>
      </c>
      <c r="AW193" s="57" t="s">
        <v>2569</v>
      </c>
      <c r="AX193" s="57" t="s">
        <v>1152</v>
      </c>
      <c r="AY193" s="57" t="s">
        <v>2569</v>
      </c>
      <c r="AZ193" s="57" t="s">
        <v>936</v>
      </c>
      <c r="BA193" s="57" t="s">
        <v>2569</v>
      </c>
      <c r="BB193" s="57" t="s">
        <v>936</v>
      </c>
      <c r="BC193" s="57" t="s">
        <v>2569</v>
      </c>
      <c r="BD193" s="57" t="s">
        <v>936</v>
      </c>
      <c r="BE193" s="57" t="s">
        <v>2569</v>
      </c>
      <c r="BF193" s="29" t="s">
        <v>780</v>
      </c>
      <c r="BG193" s="85">
        <v>42735</v>
      </c>
      <c r="BH193" s="29" t="s">
        <v>4384</v>
      </c>
      <c r="BI193" s="89"/>
      <c r="BJ193" s="81"/>
      <c r="BK193" s="81"/>
      <c r="BL193" s="81"/>
      <c r="BM193" s="81"/>
      <c r="BN193" s="39" t="s">
        <v>955</v>
      </c>
      <c r="BO193" s="89"/>
      <c r="BP193" s="89"/>
      <c r="BR193" s="57"/>
      <c r="BS193" s="57"/>
      <c r="BT193" s="57"/>
      <c r="BU193" s="57"/>
    </row>
    <row r="194" spans="1:73" s="54" customFormat="1" ht="90" hidden="1" customHeight="1">
      <c r="A194" s="91" t="s">
        <v>1440</v>
      </c>
      <c r="B194" s="13" t="s">
        <v>213</v>
      </c>
      <c r="C194" s="77">
        <v>42661</v>
      </c>
      <c r="D194" s="77" t="s">
        <v>4284</v>
      </c>
      <c r="E194" s="91" t="s">
        <v>1103</v>
      </c>
      <c r="F194" s="57" t="s">
        <v>6478</v>
      </c>
      <c r="G194" s="1" t="s">
        <v>354</v>
      </c>
      <c r="H194" s="1" t="s">
        <v>355</v>
      </c>
      <c r="I194" s="1" t="s">
        <v>356</v>
      </c>
      <c r="J194" s="13" t="s">
        <v>357</v>
      </c>
      <c r="K194" s="89">
        <v>1</v>
      </c>
      <c r="L194" s="360" t="s">
        <v>279</v>
      </c>
      <c r="M194" s="360">
        <v>42735</v>
      </c>
      <c r="N194" s="34">
        <f t="shared" si="5"/>
        <v>5</v>
      </c>
      <c r="O194" s="124">
        <v>1</v>
      </c>
      <c r="P194" s="57" t="s">
        <v>116</v>
      </c>
      <c r="Q194" s="57" t="s">
        <v>60</v>
      </c>
      <c r="R194" s="126" t="s">
        <v>2568</v>
      </c>
      <c r="S194" s="120">
        <f t="shared" si="4"/>
        <v>186</v>
      </c>
      <c r="T194" s="126" t="s">
        <v>2568</v>
      </c>
      <c r="U194" s="57" t="s">
        <v>2569</v>
      </c>
      <c r="V194" s="57" t="s">
        <v>2569</v>
      </c>
      <c r="W194" s="57" t="s">
        <v>2569</v>
      </c>
      <c r="X194" s="57" t="s">
        <v>2569</v>
      </c>
      <c r="Y194" s="57" t="s">
        <v>2569</v>
      </c>
      <c r="Z194" s="57" t="s">
        <v>2569</v>
      </c>
      <c r="AA194" s="57" t="s">
        <v>2569</v>
      </c>
      <c r="AB194" s="57" t="s">
        <v>2569</v>
      </c>
      <c r="AC194" s="57" t="s">
        <v>2569</v>
      </c>
      <c r="AD194" s="57" t="s">
        <v>2569</v>
      </c>
      <c r="AE194" s="57" t="s">
        <v>2569</v>
      </c>
      <c r="AF194" s="57" t="s">
        <v>2569</v>
      </c>
      <c r="AG194" s="57" t="s">
        <v>2569</v>
      </c>
      <c r="AH194" s="57" t="s">
        <v>2569</v>
      </c>
      <c r="AI194" s="57" t="s">
        <v>2569</v>
      </c>
      <c r="AJ194" s="57" t="s">
        <v>2569</v>
      </c>
      <c r="AK194" s="57" t="s">
        <v>2569</v>
      </c>
      <c r="AL194" s="57" t="s">
        <v>2614</v>
      </c>
      <c r="AM194" s="57" t="s">
        <v>2569</v>
      </c>
      <c r="AN194" s="57" t="s">
        <v>2614</v>
      </c>
      <c r="AO194" s="57" t="s">
        <v>2569</v>
      </c>
      <c r="AP194" s="57" t="s">
        <v>1152</v>
      </c>
      <c r="AQ194" s="57" t="s">
        <v>2569</v>
      </c>
      <c r="AR194" s="57" t="s">
        <v>1152</v>
      </c>
      <c r="AS194" s="57" t="s">
        <v>2569</v>
      </c>
      <c r="AT194" s="57" t="s">
        <v>1152</v>
      </c>
      <c r="AU194" s="57" t="s">
        <v>2569</v>
      </c>
      <c r="AV194" s="57" t="s">
        <v>1152</v>
      </c>
      <c r="AW194" s="57" t="s">
        <v>2569</v>
      </c>
      <c r="AX194" s="57" t="s">
        <v>1152</v>
      </c>
      <c r="AY194" s="57" t="s">
        <v>2569</v>
      </c>
      <c r="AZ194" s="57" t="s">
        <v>936</v>
      </c>
      <c r="BA194" s="57" t="s">
        <v>2569</v>
      </c>
      <c r="BB194" s="57" t="s">
        <v>936</v>
      </c>
      <c r="BC194" s="57" t="s">
        <v>2569</v>
      </c>
      <c r="BD194" s="57" t="s">
        <v>936</v>
      </c>
      <c r="BE194" s="57" t="s">
        <v>2569</v>
      </c>
      <c r="BF194" s="29" t="s">
        <v>780</v>
      </c>
      <c r="BG194" s="85">
        <v>42735</v>
      </c>
      <c r="BH194" s="29" t="s">
        <v>4384</v>
      </c>
      <c r="BI194" s="89"/>
      <c r="BJ194" s="81"/>
      <c r="BK194" s="81"/>
      <c r="BL194" s="81"/>
      <c r="BM194" s="81"/>
      <c r="BN194" s="39" t="s">
        <v>955</v>
      </c>
      <c r="BO194" s="89"/>
      <c r="BP194" s="89"/>
      <c r="BR194" s="57"/>
      <c r="BS194" s="57"/>
      <c r="BT194" s="57"/>
      <c r="BU194" s="57"/>
    </row>
    <row r="195" spans="1:73" s="54" customFormat="1" ht="90" hidden="1" customHeight="1">
      <c r="A195" s="91" t="s">
        <v>1441</v>
      </c>
      <c r="B195" s="13" t="s">
        <v>213</v>
      </c>
      <c r="C195" s="77">
        <v>42661</v>
      </c>
      <c r="D195" s="77" t="s">
        <v>4285</v>
      </c>
      <c r="E195" s="91" t="s">
        <v>1104</v>
      </c>
      <c r="F195" s="57" t="s">
        <v>6479</v>
      </c>
      <c r="G195" s="1" t="s">
        <v>358</v>
      </c>
      <c r="H195" s="1" t="s">
        <v>359</v>
      </c>
      <c r="I195" s="1" t="s">
        <v>360</v>
      </c>
      <c r="J195" s="13" t="s">
        <v>361</v>
      </c>
      <c r="K195" s="89">
        <v>1</v>
      </c>
      <c r="L195" s="360" t="s">
        <v>279</v>
      </c>
      <c r="M195" s="360">
        <v>43008</v>
      </c>
      <c r="N195" s="34">
        <f t="shared" si="5"/>
        <v>44</v>
      </c>
      <c r="O195" s="124">
        <v>1</v>
      </c>
      <c r="P195" s="57" t="s">
        <v>116</v>
      </c>
      <c r="Q195" s="57" t="s">
        <v>60</v>
      </c>
      <c r="R195" s="127" t="s">
        <v>2562</v>
      </c>
      <c r="S195" s="120">
        <f t="shared" ref="S195:S232" si="6">LEN(R195)</f>
        <v>206</v>
      </c>
      <c r="T195" s="126" t="s">
        <v>2570</v>
      </c>
      <c r="U195" s="127" t="s">
        <v>2562</v>
      </c>
      <c r="V195" s="57"/>
      <c r="W195" s="13"/>
      <c r="X195" s="13"/>
      <c r="Y195" s="13"/>
      <c r="Z195" s="13"/>
      <c r="AA195" s="1" t="s">
        <v>291</v>
      </c>
      <c r="AB195" s="1" t="s">
        <v>16</v>
      </c>
      <c r="AC195" s="1" t="s">
        <v>16</v>
      </c>
      <c r="AD195" s="1" t="s">
        <v>16</v>
      </c>
      <c r="AE195" s="1" t="s">
        <v>16</v>
      </c>
      <c r="AF195" s="1" t="s">
        <v>1813</v>
      </c>
      <c r="AG195" s="1" t="s">
        <v>1816</v>
      </c>
      <c r="AH195" s="1" t="s">
        <v>1813</v>
      </c>
      <c r="AI195" s="1" t="s">
        <v>1816</v>
      </c>
      <c r="AJ195" s="1" t="s">
        <v>1816</v>
      </c>
      <c r="AK195" s="1" t="s">
        <v>1816</v>
      </c>
      <c r="AL195" s="1" t="s">
        <v>2614</v>
      </c>
      <c r="AM195" s="1" t="s">
        <v>1816</v>
      </c>
      <c r="AN195" s="1" t="s">
        <v>2614</v>
      </c>
      <c r="AO195" s="1" t="s">
        <v>1816</v>
      </c>
      <c r="AP195" s="1" t="s">
        <v>1152</v>
      </c>
      <c r="AQ195" s="1" t="s">
        <v>1816</v>
      </c>
      <c r="AR195" s="1" t="s">
        <v>1152</v>
      </c>
      <c r="AS195" s="1" t="s">
        <v>1816</v>
      </c>
      <c r="AT195" s="1" t="s">
        <v>1152</v>
      </c>
      <c r="AU195" s="1" t="s">
        <v>1816</v>
      </c>
      <c r="AV195" s="1" t="s">
        <v>1152</v>
      </c>
      <c r="AW195" s="1" t="s">
        <v>1816</v>
      </c>
      <c r="AX195" s="1" t="s">
        <v>1152</v>
      </c>
      <c r="AY195" s="1" t="s">
        <v>1816</v>
      </c>
      <c r="AZ195" s="1" t="s">
        <v>936</v>
      </c>
      <c r="BA195" s="1" t="s">
        <v>1816</v>
      </c>
      <c r="BB195" s="1" t="s">
        <v>936</v>
      </c>
      <c r="BC195" s="1" t="s">
        <v>1816</v>
      </c>
      <c r="BD195" s="1" t="s">
        <v>936</v>
      </c>
      <c r="BE195" s="1" t="s">
        <v>1816</v>
      </c>
      <c r="BF195" s="29" t="s">
        <v>780</v>
      </c>
      <c r="BG195" s="85">
        <v>43577</v>
      </c>
      <c r="BH195" s="29" t="s">
        <v>4384</v>
      </c>
      <c r="BI195" s="89"/>
      <c r="BJ195" s="81"/>
      <c r="BK195" s="81"/>
      <c r="BL195" s="81"/>
      <c r="BM195" s="81"/>
      <c r="BN195" s="39" t="s">
        <v>955</v>
      </c>
      <c r="BO195" s="89"/>
      <c r="BP195" s="89"/>
      <c r="BR195" s="57"/>
      <c r="BS195" s="57"/>
      <c r="BT195" s="57"/>
      <c r="BU195" s="57"/>
    </row>
    <row r="196" spans="1:73" s="54" customFormat="1" ht="90" hidden="1" customHeight="1">
      <c r="A196" s="91" t="s">
        <v>1442</v>
      </c>
      <c r="B196" s="13" t="s">
        <v>213</v>
      </c>
      <c r="C196" s="77">
        <v>42661</v>
      </c>
      <c r="D196" s="77" t="s">
        <v>4285</v>
      </c>
      <c r="E196" s="91" t="s">
        <v>1105</v>
      </c>
      <c r="F196" s="57" t="s">
        <v>6480</v>
      </c>
      <c r="G196" s="1" t="s">
        <v>362</v>
      </c>
      <c r="H196" s="1" t="s">
        <v>355</v>
      </c>
      <c r="I196" s="1" t="s">
        <v>356</v>
      </c>
      <c r="J196" s="13" t="s">
        <v>357</v>
      </c>
      <c r="K196" s="89">
        <v>1</v>
      </c>
      <c r="L196" s="360" t="s">
        <v>279</v>
      </c>
      <c r="M196" s="360">
        <v>42735</v>
      </c>
      <c r="N196" s="34">
        <f t="shared" ref="N196:N232" si="7">+WEEKNUM(M196-L196)</f>
        <v>5</v>
      </c>
      <c r="O196" s="124">
        <v>1</v>
      </c>
      <c r="P196" s="57" t="s">
        <v>116</v>
      </c>
      <c r="Q196" s="57" t="s">
        <v>60</v>
      </c>
      <c r="R196" s="127" t="s">
        <v>2563</v>
      </c>
      <c r="S196" s="120">
        <f t="shared" si="6"/>
        <v>173</v>
      </c>
      <c r="T196" s="126" t="s">
        <v>2568</v>
      </c>
      <c r="U196" s="57" t="s">
        <v>2569</v>
      </c>
      <c r="V196" s="57" t="s">
        <v>2569</v>
      </c>
      <c r="W196" s="57" t="s">
        <v>2569</v>
      </c>
      <c r="X196" s="57" t="s">
        <v>2569</v>
      </c>
      <c r="Y196" s="57" t="s">
        <v>2569</v>
      </c>
      <c r="Z196" s="57" t="s">
        <v>2569</v>
      </c>
      <c r="AA196" s="57" t="s">
        <v>2569</v>
      </c>
      <c r="AB196" s="57" t="s">
        <v>2569</v>
      </c>
      <c r="AC196" s="57" t="s">
        <v>2569</v>
      </c>
      <c r="AD196" s="57" t="s">
        <v>2569</v>
      </c>
      <c r="AE196" s="57" t="s">
        <v>2569</v>
      </c>
      <c r="AF196" s="57" t="s">
        <v>2569</v>
      </c>
      <c r="AG196" s="57" t="s">
        <v>2569</v>
      </c>
      <c r="AH196" s="57" t="s">
        <v>2569</v>
      </c>
      <c r="AI196" s="57" t="s">
        <v>2569</v>
      </c>
      <c r="AJ196" s="57" t="s">
        <v>2569</v>
      </c>
      <c r="AK196" s="57" t="s">
        <v>2569</v>
      </c>
      <c r="AL196" s="57" t="s">
        <v>2614</v>
      </c>
      <c r="AM196" s="57" t="s">
        <v>2569</v>
      </c>
      <c r="AN196" s="57" t="s">
        <v>2614</v>
      </c>
      <c r="AO196" s="57" t="s">
        <v>2569</v>
      </c>
      <c r="AP196" s="57" t="s">
        <v>1152</v>
      </c>
      <c r="AQ196" s="57" t="s">
        <v>2569</v>
      </c>
      <c r="AR196" s="57" t="s">
        <v>1152</v>
      </c>
      <c r="AS196" s="57" t="s">
        <v>2569</v>
      </c>
      <c r="AT196" s="57" t="s">
        <v>1152</v>
      </c>
      <c r="AU196" s="57" t="s">
        <v>2569</v>
      </c>
      <c r="AV196" s="57" t="s">
        <v>1152</v>
      </c>
      <c r="AW196" s="57" t="s">
        <v>2569</v>
      </c>
      <c r="AX196" s="57" t="s">
        <v>1152</v>
      </c>
      <c r="AY196" s="57" t="s">
        <v>2569</v>
      </c>
      <c r="AZ196" s="57" t="s">
        <v>936</v>
      </c>
      <c r="BA196" s="57" t="s">
        <v>2569</v>
      </c>
      <c r="BB196" s="57" t="s">
        <v>936</v>
      </c>
      <c r="BC196" s="57" t="s">
        <v>2569</v>
      </c>
      <c r="BD196" s="57" t="s">
        <v>936</v>
      </c>
      <c r="BE196" s="57" t="s">
        <v>2569</v>
      </c>
      <c r="BF196" s="29" t="s">
        <v>780</v>
      </c>
      <c r="BG196" s="85">
        <v>42735</v>
      </c>
      <c r="BH196" s="29" t="s">
        <v>4384</v>
      </c>
      <c r="BI196" s="89"/>
      <c r="BJ196" s="81"/>
      <c r="BK196" s="81"/>
      <c r="BL196" s="81"/>
      <c r="BM196" s="81"/>
      <c r="BN196" s="39" t="s">
        <v>955</v>
      </c>
      <c r="BO196" s="89"/>
      <c r="BP196" s="89"/>
      <c r="BR196" s="57"/>
      <c r="BS196" s="57"/>
      <c r="BT196" s="57"/>
      <c r="BU196" s="57"/>
    </row>
    <row r="197" spans="1:73" s="54" customFormat="1" ht="90" hidden="1" customHeight="1">
      <c r="A197" s="91" t="s">
        <v>1443</v>
      </c>
      <c r="B197" s="13" t="s">
        <v>1323</v>
      </c>
      <c r="C197" s="77">
        <v>43131</v>
      </c>
      <c r="D197" s="77" t="s">
        <v>4285</v>
      </c>
      <c r="E197" s="91" t="s">
        <v>1019</v>
      </c>
      <c r="F197" s="134" t="s">
        <v>8599</v>
      </c>
      <c r="G197" s="123" t="s">
        <v>436</v>
      </c>
      <c r="H197" s="114" t="s">
        <v>437</v>
      </c>
      <c r="I197" s="123" t="s">
        <v>8600</v>
      </c>
      <c r="J197" s="67" t="s">
        <v>438</v>
      </c>
      <c r="K197" s="129">
        <v>1</v>
      </c>
      <c r="L197" s="361">
        <v>43146</v>
      </c>
      <c r="M197" s="361">
        <v>43464</v>
      </c>
      <c r="N197" s="34">
        <f t="shared" si="7"/>
        <v>46</v>
      </c>
      <c r="O197" s="121">
        <v>1</v>
      </c>
      <c r="P197" s="13" t="s">
        <v>1133</v>
      </c>
      <c r="Q197" s="13" t="s">
        <v>60</v>
      </c>
      <c r="R197" s="1" t="s">
        <v>918</v>
      </c>
      <c r="S197" s="120">
        <f t="shared" si="6"/>
        <v>385</v>
      </c>
      <c r="T197" s="13"/>
      <c r="U197" s="13"/>
      <c r="V197" s="13"/>
      <c r="W197" s="1" t="s">
        <v>952</v>
      </c>
      <c r="X197" s="13"/>
      <c r="Y197" s="13"/>
      <c r="Z197" s="13"/>
      <c r="AA197" s="123" t="s">
        <v>439</v>
      </c>
      <c r="AB197" s="123" t="s">
        <v>16</v>
      </c>
      <c r="AC197" s="114" t="s">
        <v>16</v>
      </c>
      <c r="AD197" s="123" t="s">
        <v>16</v>
      </c>
      <c r="AE197" s="1" t="s">
        <v>16</v>
      </c>
      <c r="AF197" s="1" t="s">
        <v>1813</v>
      </c>
      <c r="AG197" s="1" t="s">
        <v>1816</v>
      </c>
      <c r="AH197" s="1" t="s">
        <v>1813</v>
      </c>
      <c r="AI197" s="1" t="s">
        <v>1816</v>
      </c>
      <c r="AJ197" s="1" t="s">
        <v>1816</v>
      </c>
      <c r="AK197" s="1" t="s">
        <v>1816</v>
      </c>
      <c r="AL197" s="1" t="s">
        <v>2614</v>
      </c>
      <c r="AM197" s="1" t="s">
        <v>1816</v>
      </c>
      <c r="AN197" s="1" t="s">
        <v>2614</v>
      </c>
      <c r="AO197" s="1" t="s">
        <v>1816</v>
      </c>
      <c r="AP197" s="1" t="s">
        <v>1152</v>
      </c>
      <c r="AQ197" s="1" t="s">
        <v>1816</v>
      </c>
      <c r="AR197" s="1" t="s">
        <v>1152</v>
      </c>
      <c r="AS197" s="1" t="s">
        <v>1816</v>
      </c>
      <c r="AT197" s="1" t="s">
        <v>1152</v>
      </c>
      <c r="AU197" s="1" t="s">
        <v>1816</v>
      </c>
      <c r="AV197" s="1" t="s">
        <v>1152</v>
      </c>
      <c r="AW197" s="1" t="s">
        <v>1816</v>
      </c>
      <c r="AX197" s="1" t="s">
        <v>1152</v>
      </c>
      <c r="AY197" s="1" t="s">
        <v>1816</v>
      </c>
      <c r="AZ197" s="1" t="s">
        <v>936</v>
      </c>
      <c r="BA197" s="1" t="s">
        <v>1816</v>
      </c>
      <c r="BB197" s="1" t="s">
        <v>936</v>
      </c>
      <c r="BC197" s="1" t="s">
        <v>1816</v>
      </c>
      <c r="BD197" s="1" t="s">
        <v>936</v>
      </c>
      <c r="BE197" s="1" t="s">
        <v>1816</v>
      </c>
      <c r="BF197" s="29" t="s">
        <v>780</v>
      </c>
      <c r="BG197" s="85">
        <v>43577</v>
      </c>
      <c r="BH197" s="29" t="s">
        <v>4385</v>
      </c>
      <c r="BI197" s="89"/>
      <c r="BJ197" s="81"/>
      <c r="BK197" s="81"/>
      <c r="BL197" s="81"/>
      <c r="BM197" s="81"/>
      <c r="BN197" s="39" t="s">
        <v>955</v>
      </c>
      <c r="BO197" s="89"/>
      <c r="BP197" s="89"/>
      <c r="BR197" s="13" t="s">
        <v>5101</v>
      </c>
      <c r="BS197" s="4" t="s">
        <v>5102</v>
      </c>
      <c r="BT197" s="13" t="s">
        <v>8601</v>
      </c>
      <c r="BU197" s="13"/>
    </row>
    <row r="198" spans="1:73" s="54" customFormat="1" ht="90" hidden="1" customHeight="1">
      <c r="A198" s="91" t="s">
        <v>1444</v>
      </c>
      <c r="B198" s="13" t="s">
        <v>1323</v>
      </c>
      <c r="C198" s="77">
        <v>43131</v>
      </c>
      <c r="D198" s="77" t="s">
        <v>4285</v>
      </c>
      <c r="E198" s="91" t="s">
        <v>1107</v>
      </c>
      <c r="F198" s="57" t="s">
        <v>8602</v>
      </c>
      <c r="G198" s="123" t="s">
        <v>440</v>
      </c>
      <c r="H198" s="114" t="s">
        <v>437</v>
      </c>
      <c r="I198" s="123" t="s">
        <v>8600</v>
      </c>
      <c r="J198" s="67" t="s">
        <v>438</v>
      </c>
      <c r="K198" s="129">
        <v>1</v>
      </c>
      <c r="L198" s="361">
        <v>43146</v>
      </c>
      <c r="M198" s="361">
        <v>43464</v>
      </c>
      <c r="N198" s="34">
        <f t="shared" si="7"/>
        <v>46</v>
      </c>
      <c r="O198" s="121">
        <v>1</v>
      </c>
      <c r="P198" s="13" t="s">
        <v>1133</v>
      </c>
      <c r="Q198" s="13" t="s">
        <v>60</v>
      </c>
      <c r="R198" s="1" t="s">
        <v>918</v>
      </c>
      <c r="S198" s="120">
        <f t="shared" si="6"/>
        <v>385</v>
      </c>
      <c r="T198" s="13"/>
      <c r="U198" s="13"/>
      <c r="V198" s="13"/>
      <c r="W198" s="1" t="s">
        <v>952</v>
      </c>
      <c r="X198" s="13"/>
      <c r="Y198" s="13"/>
      <c r="Z198" s="13"/>
      <c r="AA198" s="123" t="s">
        <v>439</v>
      </c>
      <c r="AB198" s="123" t="s">
        <v>16</v>
      </c>
      <c r="AC198" s="114" t="s">
        <v>16</v>
      </c>
      <c r="AD198" s="123" t="s">
        <v>16</v>
      </c>
      <c r="AE198" s="1" t="s">
        <v>16</v>
      </c>
      <c r="AF198" s="1" t="s">
        <v>1813</v>
      </c>
      <c r="AG198" s="1" t="s">
        <v>1816</v>
      </c>
      <c r="AH198" s="1" t="s">
        <v>1813</v>
      </c>
      <c r="AI198" s="1" t="s">
        <v>1816</v>
      </c>
      <c r="AJ198" s="1" t="s">
        <v>1816</v>
      </c>
      <c r="AK198" s="1" t="s">
        <v>1816</v>
      </c>
      <c r="AL198" s="1" t="s">
        <v>2614</v>
      </c>
      <c r="AM198" s="1" t="s">
        <v>1816</v>
      </c>
      <c r="AN198" s="1" t="s">
        <v>2614</v>
      </c>
      <c r="AO198" s="1" t="s">
        <v>1816</v>
      </c>
      <c r="AP198" s="1" t="s">
        <v>1152</v>
      </c>
      <c r="AQ198" s="1" t="s">
        <v>1816</v>
      </c>
      <c r="AR198" s="1" t="s">
        <v>1152</v>
      </c>
      <c r="AS198" s="1" t="s">
        <v>1816</v>
      </c>
      <c r="AT198" s="1" t="s">
        <v>1152</v>
      </c>
      <c r="AU198" s="1" t="s">
        <v>1816</v>
      </c>
      <c r="AV198" s="1" t="s">
        <v>1152</v>
      </c>
      <c r="AW198" s="1" t="s">
        <v>1816</v>
      </c>
      <c r="AX198" s="1" t="s">
        <v>1152</v>
      </c>
      <c r="AY198" s="1" t="s">
        <v>1816</v>
      </c>
      <c r="AZ198" s="1" t="s">
        <v>936</v>
      </c>
      <c r="BA198" s="1" t="s">
        <v>1816</v>
      </c>
      <c r="BB198" s="1" t="s">
        <v>936</v>
      </c>
      <c r="BC198" s="1" t="s">
        <v>1816</v>
      </c>
      <c r="BD198" s="1" t="s">
        <v>936</v>
      </c>
      <c r="BE198" s="1" t="s">
        <v>1816</v>
      </c>
      <c r="BF198" s="29" t="s">
        <v>780</v>
      </c>
      <c r="BG198" s="85">
        <v>43577</v>
      </c>
      <c r="BH198" s="29" t="s">
        <v>4385</v>
      </c>
      <c r="BI198" s="89"/>
      <c r="BJ198" s="81"/>
      <c r="BK198" s="81"/>
      <c r="BL198" s="81"/>
      <c r="BM198" s="81"/>
      <c r="BN198" s="39" t="s">
        <v>955</v>
      </c>
      <c r="BO198" s="89"/>
      <c r="BP198" s="89"/>
      <c r="BR198" s="13" t="s">
        <v>5103</v>
      </c>
      <c r="BS198" s="13" t="s">
        <v>9864</v>
      </c>
      <c r="BT198" s="184" t="s">
        <v>9865</v>
      </c>
      <c r="BU198" s="13" t="s">
        <v>5104</v>
      </c>
    </row>
    <row r="199" spans="1:73" s="54" customFormat="1" ht="90" hidden="1" customHeight="1">
      <c r="A199" s="91" t="s">
        <v>1445</v>
      </c>
      <c r="B199" s="13" t="s">
        <v>1323</v>
      </c>
      <c r="C199" s="77">
        <v>43131</v>
      </c>
      <c r="D199" s="77" t="s">
        <v>4285</v>
      </c>
      <c r="E199" s="91" t="s">
        <v>1107</v>
      </c>
      <c r="F199" s="57" t="s">
        <v>8602</v>
      </c>
      <c r="G199" s="123" t="s">
        <v>441</v>
      </c>
      <c r="H199" s="123" t="s">
        <v>442</v>
      </c>
      <c r="I199" s="123" t="s">
        <v>443</v>
      </c>
      <c r="J199" s="67" t="s">
        <v>444</v>
      </c>
      <c r="K199" s="129">
        <v>1</v>
      </c>
      <c r="L199" s="361">
        <v>43146</v>
      </c>
      <c r="M199" s="361">
        <v>43189</v>
      </c>
      <c r="N199" s="34">
        <f t="shared" si="7"/>
        <v>7</v>
      </c>
      <c r="O199" s="121">
        <v>1</v>
      </c>
      <c r="P199" s="13" t="s">
        <v>112</v>
      </c>
      <c r="Q199" s="13"/>
      <c r="R199" s="1" t="s">
        <v>919</v>
      </c>
      <c r="S199" s="120">
        <f t="shared" si="6"/>
        <v>93</v>
      </c>
      <c r="T199" s="13"/>
      <c r="U199" s="13"/>
      <c r="V199" s="13"/>
      <c r="W199" s="1" t="s">
        <v>952</v>
      </c>
      <c r="X199" s="13"/>
      <c r="Y199" s="13"/>
      <c r="Z199" s="13"/>
      <c r="AA199" s="123" t="s">
        <v>445</v>
      </c>
      <c r="AB199" s="123" t="s">
        <v>16</v>
      </c>
      <c r="AC199" s="123" t="s">
        <v>16</v>
      </c>
      <c r="AD199" s="123" t="s">
        <v>16</v>
      </c>
      <c r="AE199" s="1" t="s">
        <v>16</v>
      </c>
      <c r="AF199" s="1" t="s">
        <v>1813</v>
      </c>
      <c r="AG199" s="1" t="s">
        <v>1816</v>
      </c>
      <c r="AH199" s="1" t="s">
        <v>1813</v>
      </c>
      <c r="AI199" s="1" t="s">
        <v>1816</v>
      </c>
      <c r="AJ199" s="1" t="s">
        <v>1816</v>
      </c>
      <c r="AK199" s="1" t="s">
        <v>1816</v>
      </c>
      <c r="AL199" s="1" t="s">
        <v>2614</v>
      </c>
      <c r="AM199" s="1" t="s">
        <v>1816</v>
      </c>
      <c r="AN199" s="1" t="s">
        <v>2614</v>
      </c>
      <c r="AO199" s="1" t="s">
        <v>1816</v>
      </c>
      <c r="AP199" s="1" t="s">
        <v>1152</v>
      </c>
      <c r="AQ199" s="1" t="s">
        <v>1816</v>
      </c>
      <c r="AR199" s="1" t="s">
        <v>1152</v>
      </c>
      <c r="AS199" s="1" t="s">
        <v>1816</v>
      </c>
      <c r="AT199" s="1" t="s">
        <v>1152</v>
      </c>
      <c r="AU199" s="1" t="s">
        <v>1816</v>
      </c>
      <c r="AV199" s="1" t="s">
        <v>1152</v>
      </c>
      <c r="AW199" s="1" t="s">
        <v>1816</v>
      </c>
      <c r="AX199" s="1" t="s">
        <v>1152</v>
      </c>
      <c r="AY199" s="1" t="s">
        <v>1816</v>
      </c>
      <c r="AZ199" s="1" t="s">
        <v>936</v>
      </c>
      <c r="BA199" s="1" t="s">
        <v>1816</v>
      </c>
      <c r="BB199" s="1" t="s">
        <v>936</v>
      </c>
      <c r="BC199" s="1" t="s">
        <v>1816</v>
      </c>
      <c r="BD199" s="1" t="s">
        <v>936</v>
      </c>
      <c r="BE199" s="1" t="s">
        <v>1816</v>
      </c>
      <c r="BF199" s="29" t="s">
        <v>780</v>
      </c>
      <c r="BG199" s="85">
        <v>43577</v>
      </c>
      <c r="BH199" s="29" t="s">
        <v>4385</v>
      </c>
      <c r="BI199" s="89"/>
      <c r="BJ199" s="81"/>
      <c r="BK199" s="81"/>
      <c r="BL199" s="81"/>
      <c r="BM199" s="81"/>
      <c r="BN199" s="39" t="s">
        <v>955</v>
      </c>
      <c r="BO199" s="89"/>
      <c r="BP199" s="89"/>
      <c r="BR199" s="13" t="s">
        <v>5103</v>
      </c>
      <c r="BS199" s="13" t="s">
        <v>9866</v>
      </c>
      <c r="BT199" s="13" t="s">
        <v>9865</v>
      </c>
      <c r="BU199" s="13" t="s">
        <v>5104</v>
      </c>
    </row>
    <row r="200" spans="1:73" s="54" customFormat="1" ht="90" hidden="1" customHeight="1">
      <c r="A200" s="91" t="s">
        <v>1446</v>
      </c>
      <c r="B200" s="13" t="s">
        <v>1323</v>
      </c>
      <c r="C200" s="77">
        <v>43131</v>
      </c>
      <c r="D200" s="77" t="s">
        <v>4285</v>
      </c>
      <c r="E200" s="91" t="s">
        <v>1107</v>
      </c>
      <c r="F200" s="57" t="s">
        <v>8602</v>
      </c>
      <c r="G200" s="123" t="s">
        <v>446</v>
      </c>
      <c r="H200" s="114" t="s">
        <v>447</v>
      </c>
      <c r="I200" s="123" t="s">
        <v>448</v>
      </c>
      <c r="J200" s="67" t="s">
        <v>449</v>
      </c>
      <c r="K200" s="129">
        <v>1</v>
      </c>
      <c r="L200" s="361">
        <v>43313</v>
      </c>
      <c r="M200" s="361">
        <v>43465</v>
      </c>
      <c r="N200" s="34">
        <f t="shared" si="7"/>
        <v>22</v>
      </c>
      <c r="O200" s="121">
        <v>1</v>
      </c>
      <c r="P200" s="13" t="s">
        <v>116</v>
      </c>
      <c r="Q200" s="13"/>
      <c r="R200" s="1" t="s">
        <v>920</v>
      </c>
      <c r="S200" s="120">
        <f t="shared" si="6"/>
        <v>201</v>
      </c>
      <c r="T200" s="13"/>
      <c r="U200" s="13"/>
      <c r="V200" s="13"/>
      <c r="W200" s="1" t="s">
        <v>952</v>
      </c>
      <c r="X200" s="13"/>
      <c r="Y200" s="13"/>
      <c r="Z200" s="13"/>
      <c r="AA200" s="123" t="s">
        <v>450</v>
      </c>
      <c r="AB200" s="123" t="s">
        <v>16</v>
      </c>
      <c r="AC200" s="114" t="s">
        <v>16</v>
      </c>
      <c r="AD200" s="123" t="s">
        <v>16</v>
      </c>
      <c r="AE200" s="1" t="s">
        <v>16</v>
      </c>
      <c r="AF200" s="1" t="s">
        <v>1813</v>
      </c>
      <c r="AG200" s="1" t="s">
        <v>1816</v>
      </c>
      <c r="AH200" s="1" t="s">
        <v>1813</v>
      </c>
      <c r="AI200" s="1" t="s">
        <v>1816</v>
      </c>
      <c r="AJ200" s="1" t="s">
        <v>1816</v>
      </c>
      <c r="AK200" s="1" t="s">
        <v>1816</v>
      </c>
      <c r="AL200" s="1" t="s">
        <v>2614</v>
      </c>
      <c r="AM200" s="1" t="s">
        <v>1816</v>
      </c>
      <c r="AN200" s="1" t="s">
        <v>2614</v>
      </c>
      <c r="AO200" s="1" t="s">
        <v>1816</v>
      </c>
      <c r="AP200" s="1" t="s">
        <v>1152</v>
      </c>
      <c r="AQ200" s="1" t="s">
        <v>1816</v>
      </c>
      <c r="AR200" s="1" t="s">
        <v>1152</v>
      </c>
      <c r="AS200" s="1" t="s">
        <v>1816</v>
      </c>
      <c r="AT200" s="1" t="s">
        <v>1152</v>
      </c>
      <c r="AU200" s="1" t="s">
        <v>1816</v>
      </c>
      <c r="AV200" s="1" t="s">
        <v>1152</v>
      </c>
      <c r="AW200" s="1" t="s">
        <v>1816</v>
      </c>
      <c r="AX200" s="1" t="s">
        <v>1152</v>
      </c>
      <c r="AY200" s="1" t="s">
        <v>1816</v>
      </c>
      <c r="AZ200" s="1" t="s">
        <v>936</v>
      </c>
      <c r="BA200" s="1" t="s">
        <v>1816</v>
      </c>
      <c r="BB200" s="1" t="s">
        <v>936</v>
      </c>
      <c r="BC200" s="1" t="s">
        <v>1816</v>
      </c>
      <c r="BD200" s="1" t="s">
        <v>936</v>
      </c>
      <c r="BE200" s="1" t="s">
        <v>1816</v>
      </c>
      <c r="BF200" s="29" t="s">
        <v>780</v>
      </c>
      <c r="BG200" s="85">
        <v>43577</v>
      </c>
      <c r="BH200" s="29" t="s">
        <v>4385</v>
      </c>
      <c r="BI200" s="89"/>
      <c r="BJ200" s="81"/>
      <c r="BK200" s="81"/>
      <c r="BL200" s="81"/>
      <c r="BM200" s="81"/>
      <c r="BN200" s="39" t="s">
        <v>955</v>
      </c>
      <c r="BO200" s="89"/>
      <c r="BP200" s="89"/>
      <c r="BR200" s="13" t="s">
        <v>5103</v>
      </c>
      <c r="BS200" s="13" t="s">
        <v>9866</v>
      </c>
      <c r="BT200" s="13" t="s">
        <v>9865</v>
      </c>
      <c r="BU200" s="13" t="s">
        <v>5104</v>
      </c>
    </row>
    <row r="201" spans="1:73" s="54" customFormat="1" ht="90" hidden="1" customHeight="1">
      <c r="A201" s="91" t="s">
        <v>1447</v>
      </c>
      <c r="B201" s="13" t="s">
        <v>1323</v>
      </c>
      <c r="C201" s="77">
        <v>43131</v>
      </c>
      <c r="D201" s="77" t="s">
        <v>4285</v>
      </c>
      <c r="E201" s="91" t="s">
        <v>1020</v>
      </c>
      <c r="F201" s="57" t="s">
        <v>8603</v>
      </c>
      <c r="G201" s="123" t="s">
        <v>451</v>
      </c>
      <c r="H201" s="123" t="s">
        <v>452</v>
      </c>
      <c r="I201" s="123" t="s">
        <v>453</v>
      </c>
      <c r="J201" s="67" t="s">
        <v>454</v>
      </c>
      <c r="K201" s="129">
        <v>2</v>
      </c>
      <c r="L201" s="361">
        <v>43146</v>
      </c>
      <c r="M201" s="361">
        <v>43250</v>
      </c>
      <c r="N201" s="34">
        <f t="shared" si="7"/>
        <v>15</v>
      </c>
      <c r="O201" s="121">
        <v>2</v>
      </c>
      <c r="P201" s="13" t="s">
        <v>162</v>
      </c>
      <c r="Q201" s="13"/>
      <c r="R201" s="1" t="s">
        <v>921</v>
      </c>
      <c r="S201" s="120">
        <f t="shared" si="6"/>
        <v>255</v>
      </c>
      <c r="T201" s="13"/>
      <c r="U201" s="13"/>
      <c r="V201" s="13"/>
      <c r="W201" s="1" t="s">
        <v>952</v>
      </c>
      <c r="X201" s="13"/>
      <c r="Y201" s="13"/>
      <c r="Z201" s="13"/>
      <c r="AA201" s="123" t="s">
        <v>6481</v>
      </c>
      <c r="AB201" s="123" t="s">
        <v>16</v>
      </c>
      <c r="AC201" s="123" t="s">
        <v>16</v>
      </c>
      <c r="AD201" s="123" t="s">
        <v>16</v>
      </c>
      <c r="AE201" s="1" t="s">
        <v>16</v>
      </c>
      <c r="AF201" s="1" t="s">
        <v>1813</v>
      </c>
      <c r="AG201" s="1" t="s">
        <v>1816</v>
      </c>
      <c r="AH201" s="1" t="s">
        <v>1813</v>
      </c>
      <c r="AI201" s="1" t="s">
        <v>1816</v>
      </c>
      <c r="AJ201" s="1" t="s">
        <v>1816</v>
      </c>
      <c r="AK201" s="1" t="s">
        <v>1816</v>
      </c>
      <c r="AL201" s="1" t="s">
        <v>2614</v>
      </c>
      <c r="AM201" s="1" t="s">
        <v>1816</v>
      </c>
      <c r="AN201" s="1" t="s">
        <v>2614</v>
      </c>
      <c r="AO201" s="1" t="s">
        <v>1816</v>
      </c>
      <c r="AP201" s="1" t="s">
        <v>1152</v>
      </c>
      <c r="AQ201" s="1" t="s">
        <v>1816</v>
      </c>
      <c r="AR201" s="1" t="s">
        <v>1152</v>
      </c>
      <c r="AS201" s="1" t="s">
        <v>1816</v>
      </c>
      <c r="AT201" s="1" t="s">
        <v>1152</v>
      </c>
      <c r="AU201" s="1" t="s">
        <v>1816</v>
      </c>
      <c r="AV201" s="1" t="s">
        <v>1152</v>
      </c>
      <c r="AW201" s="1" t="s">
        <v>1816</v>
      </c>
      <c r="AX201" s="1" t="s">
        <v>1152</v>
      </c>
      <c r="AY201" s="1" t="s">
        <v>1816</v>
      </c>
      <c r="AZ201" s="1" t="s">
        <v>936</v>
      </c>
      <c r="BA201" s="1" t="s">
        <v>1816</v>
      </c>
      <c r="BB201" s="1" t="s">
        <v>936</v>
      </c>
      <c r="BC201" s="1" t="s">
        <v>1816</v>
      </c>
      <c r="BD201" s="1" t="s">
        <v>936</v>
      </c>
      <c r="BE201" s="1" t="s">
        <v>1816</v>
      </c>
      <c r="BF201" s="29" t="s">
        <v>780</v>
      </c>
      <c r="BG201" s="85">
        <v>43577</v>
      </c>
      <c r="BH201" s="29" t="s">
        <v>4385</v>
      </c>
      <c r="BI201" s="89"/>
      <c r="BJ201" s="81"/>
      <c r="BK201" s="81"/>
      <c r="BL201" s="81"/>
      <c r="BM201" s="81"/>
      <c r="BN201" s="39" t="s">
        <v>955</v>
      </c>
      <c r="BO201" s="89"/>
      <c r="BP201" s="89"/>
      <c r="BR201" s="13" t="s">
        <v>5105</v>
      </c>
      <c r="BS201" s="13" t="s">
        <v>5106</v>
      </c>
      <c r="BT201" s="13"/>
      <c r="BU201" s="13"/>
    </row>
    <row r="202" spans="1:73" s="54" customFormat="1" ht="90" hidden="1" customHeight="1">
      <c r="A202" s="91" t="s">
        <v>1448</v>
      </c>
      <c r="B202" s="13" t="s">
        <v>1323</v>
      </c>
      <c r="C202" s="77">
        <v>43131</v>
      </c>
      <c r="D202" s="77" t="s">
        <v>4285</v>
      </c>
      <c r="E202" s="91" t="s">
        <v>1020</v>
      </c>
      <c r="F202" s="57" t="s">
        <v>8603</v>
      </c>
      <c r="G202" s="123" t="s">
        <v>451</v>
      </c>
      <c r="H202" s="114" t="s">
        <v>455</v>
      </c>
      <c r="I202" s="123" t="s">
        <v>456</v>
      </c>
      <c r="J202" s="67" t="s">
        <v>457</v>
      </c>
      <c r="K202" s="129">
        <v>3</v>
      </c>
      <c r="L202" s="361">
        <v>43132</v>
      </c>
      <c r="M202" s="361">
        <v>43434</v>
      </c>
      <c r="N202" s="34">
        <f t="shared" si="7"/>
        <v>44</v>
      </c>
      <c r="O202" s="121">
        <v>3</v>
      </c>
      <c r="P202" s="13" t="s">
        <v>458</v>
      </c>
      <c r="Q202" s="13" t="s">
        <v>158</v>
      </c>
      <c r="R202" s="1" t="s">
        <v>922</v>
      </c>
      <c r="S202" s="120">
        <f t="shared" si="6"/>
        <v>109</v>
      </c>
      <c r="T202" s="13"/>
      <c r="U202" s="13"/>
      <c r="V202" s="13"/>
      <c r="W202" s="1" t="s">
        <v>952</v>
      </c>
      <c r="X202" s="13"/>
      <c r="Y202" s="13"/>
      <c r="Z202" s="13"/>
      <c r="AA202" s="123" t="s">
        <v>459</v>
      </c>
      <c r="AB202" s="123" t="s">
        <v>16</v>
      </c>
      <c r="AC202" s="114" t="s">
        <v>16</v>
      </c>
      <c r="AD202" s="123" t="s">
        <v>16</v>
      </c>
      <c r="AE202" s="1" t="s">
        <v>16</v>
      </c>
      <c r="AF202" s="1" t="s">
        <v>1813</v>
      </c>
      <c r="AG202" s="1" t="s">
        <v>1816</v>
      </c>
      <c r="AH202" s="1" t="s">
        <v>1813</v>
      </c>
      <c r="AI202" s="1" t="s">
        <v>1816</v>
      </c>
      <c r="AJ202" s="1" t="s">
        <v>1816</v>
      </c>
      <c r="AK202" s="1" t="s">
        <v>1816</v>
      </c>
      <c r="AL202" s="1" t="s">
        <v>2614</v>
      </c>
      <c r="AM202" s="1" t="s">
        <v>1816</v>
      </c>
      <c r="AN202" s="1" t="s">
        <v>2614</v>
      </c>
      <c r="AO202" s="1" t="s">
        <v>1816</v>
      </c>
      <c r="AP202" s="1" t="s">
        <v>1152</v>
      </c>
      <c r="AQ202" s="1" t="s">
        <v>1816</v>
      </c>
      <c r="AR202" s="1" t="s">
        <v>1152</v>
      </c>
      <c r="AS202" s="1" t="s">
        <v>1816</v>
      </c>
      <c r="AT202" s="1" t="s">
        <v>1152</v>
      </c>
      <c r="AU202" s="1" t="s">
        <v>1816</v>
      </c>
      <c r="AV202" s="1" t="s">
        <v>1152</v>
      </c>
      <c r="AW202" s="1" t="s">
        <v>1816</v>
      </c>
      <c r="AX202" s="1" t="s">
        <v>1152</v>
      </c>
      <c r="AY202" s="1" t="s">
        <v>1816</v>
      </c>
      <c r="AZ202" s="1" t="s">
        <v>936</v>
      </c>
      <c r="BA202" s="1" t="s">
        <v>1816</v>
      </c>
      <c r="BB202" s="1" t="s">
        <v>936</v>
      </c>
      <c r="BC202" s="1" t="s">
        <v>1816</v>
      </c>
      <c r="BD202" s="1" t="s">
        <v>936</v>
      </c>
      <c r="BE202" s="1" t="s">
        <v>1816</v>
      </c>
      <c r="BF202" s="29" t="s">
        <v>780</v>
      </c>
      <c r="BG202" s="85">
        <v>43577</v>
      </c>
      <c r="BH202" s="29" t="s">
        <v>4385</v>
      </c>
      <c r="BI202" s="89"/>
      <c r="BJ202" s="81"/>
      <c r="BK202" s="81"/>
      <c r="BL202" s="81"/>
      <c r="BM202" s="81"/>
      <c r="BN202" s="39" t="s">
        <v>955</v>
      </c>
      <c r="BO202" s="89"/>
      <c r="BP202" s="89"/>
      <c r="BR202" s="13" t="s">
        <v>5105</v>
      </c>
      <c r="BS202" s="13" t="s">
        <v>5106</v>
      </c>
      <c r="BT202" s="13"/>
      <c r="BU202" s="13"/>
    </row>
    <row r="203" spans="1:73" s="54" customFormat="1" ht="90" hidden="1" customHeight="1">
      <c r="A203" s="91" t="s">
        <v>1449</v>
      </c>
      <c r="B203" s="13" t="s">
        <v>1323</v>
      </c>
      <c r="C203" s="77">
        <v>43131</v>
      </c>
      <c r="D203" s="77" t="s">
        <v>4284</v>
      </c>
      <c r="E203" s="91" t="s">
        <v>1036</v>
      </c>
      <c r="F203" s="134" t="s">
        <v>8604</v>
      </c>
      <c r="G203" s="123" t="s">
        <v>460</v>
      </c>
      <c r="H203" s="123" t="s">
        <v>461</v>
      </c>
      <c r="I203" s="123" t="s">
        <v>794</v>
      </c>
      <c r="J203" s="67" t="s">
        <v>462</v>
      </c>
      <c r="K203" s="129">
        <v>1</v>
      </c>
      <c r="L203" s="360">
        <v>43146</v>
      </c>
      <c r="M203" s="360">
        <v>43220</v>
      </c>
      <c r="N203" s="34">
        <f t="shared" si="7"/>
        <v>11</v>
      </c>
      <c r="O203" s="121">
        <v>1</v>
      </c>
      <c r="P203" s="13" t="s">
        <v>463</v>
      </c>
      <c r="Q203" s="13"/>
      <c r="R203" s="1" t="s">
        <v>2239</v>
      </c>
      <c r="S203" s="120">
        <f t="shared" si="6"/>
        <v>119</v>
      </c>
      <c r="T203" s="13"/>
      <c r="U203" s="13"/>
      <c r="V203" s="13"/>
      <c r="W203" s="1" t="s">
        <v>952</v>
      </c>
      <c r="X203" s="13"/>
      <c r="Y203" s="13"/>
      <c r="Z203" s="13"/>
      <c r="AA203" s="123" t="s">
        <v>464</v>
      </c>
      <c r="AB203" s="123" t="s">
        <v>16</v>
      </c>
      <c r="AC203" s="123" t="s">
        <v>16</v>
      </c>
      <c r="AD203" s="123" t="s">
        <v>16</v>
      </c>
      <c r="AE203" s="1" t="s">
        <v>16</v>
      </c>
      <c r="AF203" s="1" t="s">
        <v>1813</v>
      </c>
      <c r="AG203" s="1" t="s">
        <v>1816</v>
      </c>
      <c r="AH203" s="1" t="s">
        <v>1813</v>
      </c>
      <c r="AI203" s="1" t="s">
        <v>1816</v>
      </c>
      <c r="AJ203" s="1" t="s">
        <v>1816</v>
      </c>
      <c r="AK203" s="1" t="s">
        <v>1816</v>
      </c>
      <c r="AL203" s="1" t="s">
        <v>2614</v>
      </c>
      <c r="AM203" s="1" t="s">
        <v>1816</v>
      </c>
      <c r="AN203" s="1" t="s">
        <v>2614</v>
      </c>
      <c r="AO203" s="1" t="s">
        <v>1816</v>
      </c>
      <c r="AP203" s="1" t="s">
        <v>1152</v>
      </c>
      <c r="AQ203" s="1" t="s">
        <v>1816</v>
      </c>
      <c r="AR203" s="1" t="s">
        <v>1152</v>
      </c>
      <c r="AS203" s="1" t="s">
        <v>1816</v>
      </c>
      <c r="AT203" s="1" t="s">
        <v>1152</v>
      </c>
      <c r="AU203" s="1" t="s">
        <v>1816</v>
      </c>
      <c r="AV203" s="1" t="s">
        <v>1152</v>
      </c>
      <c r="AW203" s="1" t="s">
        <v>1816</v>
      </c>
      <c r="AX203" s="1" t="s">
        <v>1152</v>
      </c>
      <c r="AY203" s="1" t="s">
        <v>1816</v>
      </c>
      <c r="AZ203" s="1" t="s">
        <v>936</v>
      </c>
      <c r="BA203" s="1" t="s">
        <v>1816</v>
      </c>
      <c r="BB203" s="1" t="s">
        <v>936</v>
      </c>
      <c r="BC203" s="1" t="s">
        <v>1816</v>
      </c>
      <c r="BD203" s="1" t="s">
        <v>936</v>
      </c>
      <c r="BE203" s="1" t="s">
        <v>1816</v>
      </c>
      <c r="BF203" s="29" t="s">
        <v>780</v>
      </c>
      <c r="BG203" s="85">
        <v>43577</v>
      </c>
      <c r="BH203" s="29" t="s">
        <v>4385</v>
      </c>
      <c r="BI203" s="89"/>
      <c r="BJ203" s="81"/>
      <c r="BK203" s="81"/>
      <c r="BL203" s="81"/>
      <c r="BM203" s="81"/>
      <c r="BN203" s="39" t="s">
        <v>955</v>
      </c>
      <c r="BO203" s="89"/>
      <c r="BP203" s="89"/>
      <c r="BR203" s="13" t="s">
        <v>5107</v>
      </c>
      <c r="BS203" s="13" t="s">
        <v>5108</v>
      </c>
      <c r="BT203" s="13" t="s">
        <v>5109</v>
      </c>
      <c r="BU203" s="13"/>
    </row>
    <row r="204" spans="1:73" s="54" customFormat="1" ht="90" hidden="1" customHeight="1">
      <c r="A204" s="91" t="s">
        <v>1450</v>
      </c>
      <c r="B204" s="13" t="s">
        <v>1323</v>
      </c>
      <c r="C204" s="77">
        <v>43131</v>
      </c>
      <c r="D204" s="77" t="s">
        <v>4284</v>
      </c>
      <c r="E204" s="91" t="s">
        <v>1036</v>
      </c>
      <c r="F204" s="134" t="s">
        <v>8604</v>
      </c>
      <c r="G204" s="123" t="s">
        <v>465</v>
      </c>
      <c r="H204" s="123" t="s">
        <v>466</v>
      </c>
      <c r="I204" s="123" t="s">
        <v>467</v>
      </c>
      <c r="J204" s="67" t="s">
        <v>468</v>
      </c>
      <c r="K204" s="129">
        <v>1</v>
      </c>
      <c r="L204" s="360">
        <v>43191</v>
      </c>
      <c r="M204" s="360">
        <v>43342</v>
      </c>
      <c r="N204" s="34">
        <f t="shared" si="7"/>
        <v>22</v>
      </c>
      <c r="O204" s="121">
        <v>1</v>
      </c>
      <c r="P204" s="13" t="s">
        <v>463</v>
      </c>
      <c r="Q204" s="13" t="s">
        <v>8605</v>
      </c>
      <c r="R204" s="1" t="s">
        <v>1174</v>
      </c>
      <c r="S204" s="120">
        <f t="shared" si="6"/>
        <v>165</v>
      </c>
      <c r="T204" s="13"/>
      <c r="U204" s="13"/>
      <c r="V204" s="13"/>
      <c r="W204" s="1" t="s">
        <v>952</v>
      </c>
      <c r="X204" s="13"/>
      <c r="Y204" s="13"/>
      <c r="Z204" s="13"/>
      <c r="AA204" s="123" t="s">
        <v>469</v>
      </c>
      <c r="AB204" s="123" t="s">
        <v>16</v>
      </c>
      <c r="AC204" s="123" t="s">
        <v>16</v>
      </c>
      <c r="AD204" s="123" t="s">
        <v>16</v>
      </c>
      <c r="AE204" s="1" t="s">
        <v>16</v>
      </c>
      <c r="AF204" s="1" t="s">
        <v>1813</v>
      </c>
      <c r="AG204" s="1" t="s">
        <v>1816</v>
      </c>
      <c r="AH204" s="1" t="s">
        <v>1813</v>
      </c>
      <c r="AI204" s="1" t="s">
        <v>1816</v>
      </c>
      <c r="AJ204" s="1" t="s">
        <v>1816</v>
      </c>
      <c r="AK204" s="1" t="s">
        <v>1816</v>
      </c>
      <c r="AL204" s="1" t="s">
        <v>2614</v>
      </c>
      <c r="AM204" s="1" t="s">
        <v>1816</v>
      </c>
      <c r="AN204" s="1" t="s">
        <v>2614</v>
      </c>
      <c r="AO204" s="1" t="s">
        <v>1816</v>
      </c>
      <c r="AP204" s="1" t="s">
        <v>1152</v>
      </c>
      <c r="AQ204" s="1" t="s">
        <v>1816</v>
      </c>
      <c r="AR204" s="1" t="s">
        <v>1152</v>
      </c>
      <c r="AS204" s="1" t="s">
        <v>1816</v>
      </c>
      <c r="AT204" s="1" t="s">
        <v>1152</v>
      </c>
      <c r="AU204" s="1" t="s">
        <v>1816</v>
      </c>
      <c r="AV204" s="1" t="s">
        <v>1152</v>
      </c>
      <c r="AW204" s="1" t="s">
        <v>1816</v>
      </c>
      <c r="AX204" s="1" t="s">
        <v>1152</v>
      </c>
      <c r="AY204" s="1" t="s">
        <v>1816</v>
      </c>
      <c r="AZ204" s="1" t="s">
        <v>936</v>
      </c>
      <c r="BA204" s="1" t="s">
        <v>1816</v>
      </c>
      <c r="BB204" s="1" t="s">
        <v>936</v>
      </c>
      <c r="BC204" s="1" t="s">
        <v>1816</v>
      </c>
      <c r="BD204" s="1" t="s">
        <v>936</v>
      </c>
      <c r="BE204" s="1" t="s">
        <v>1816</v>
      </c>
      <c r="BF204" s="29" t="s">
        <v>780</v>
      </c>
      <c r="BG204" s="85">
        <v>43577</v>
      </c>
      <c r="BH204" s="29" t="s">
        <v>4385</v>
      </c>
      <c r="BI204" s="89"/>
      <c r="BJ204" s="81"/>
      <c r="BK204" s="81"/>
      <c r="BL204" s="81"/>
      <c r="BM204" s="81"/>
      <c r="BN204" s="39" t="s">
        <v>955</v>
      </c>
      <c r="BO204" s="89"/>
      <c r="BP204" s="89"/>
      <c r="BR204" s="13" t="s">
        <v>5107</v>
      </c>
      <c r="BS204" s="13" t="s">
        <v>5108</v>
      </c>
      <c r="BT204" s="13" t="s">
        <v>5109</v>
      </c>
      <c r="BU204" s="13"/>
    </row>
    <row r="205" spans="1:73" s="54" customFormat="1" ht="90" hidden="1" customHeight="1">
      <c r="A205" s="91" t="s">
        <v>1451</v>
      </c>
      <c r="B205" s="13" t="s">
        <v>1323</v>
      </c>
      <c r="C205" s="77">
        <v>43131</v>
      </c>
      <c r="D205" s="77" t="s">
        <v>4285</v>
      </c>
      <c r="E205" s="91" t="s">
        <v>1026</v>
      </c>
      <c r="F205" s="57" t="s">
        <v>8606</v>
      </c>
      <c r="G205" s="123" t="s">
        <v>415</v>
      </c>
      <c r="H205" s="114" t="s">
        <v>416</v>
      </c>
      <c r="I205" s="123" t="s">
        <v>417</v>
      </c>
      <c r="J205" s="67" t="s">
        <v>418</v>
      </c>
      <c r="K205" s="129">
        <v>1</v>
      </c>
      <c r="L205" s="361">
        <v>43146</v>
      </c>
      <c r="M205" s="361">
        <v>43189</v>
      </c>
      <c r="N205" s="34">
        <f t="shared" si="7"/>
        <v>7</v>
      </c>
      <c r="O205" s="121">
        <v>1</v>
      </c>
      <c r="P205" s="13" t="s">
        <v>24</v>
      </c>
      <c r="Q205" s="13"/>
      <c r="R205" s="1" t="s">
        <v>1175</v>
      </c>
      <c r="S205" s="120">
        <f t="shared" si="6"/>
        <v>353</v>
      </c>
      <c r="T205" s="13"/>
      <c r="U205" s="13"/>
      <c r="V205" s="13"/>
      <c r="W205" s="1" t="s">
        <v>952</v>
      </c>
      <c r="X205" s="13"/>
      <c r="Y205" s="13"/>
      <c r="Z205" s="13"/>
      <c r="AA205" s="123" t="s">
        <v>419</v>
      </c>
      <c r="AB205" s="123" t="s">
        <v>16</v>
      </c>
      <c r="AC205" s="114" t="s">
        <v>16</v>
      </c>
      <c r="AD205" s="123" t="s">
        <v>16</v>
      </c>
      <c r="AE205" s="1" t="s">
        <v>16</v>
      </c>
      <c r="AF205" s="1" t="s">
        <v>1813</v>
      </c>
      <c r="AG205" s="1" t="s">
        <v>1816</v>
      </c>
      <c r="AH205" s="1" t="s">
        <v>1813</v>
      </c>
      <c r="AI205" s="1" t="s">
        <v>1816</v>
      </c>
      <c r="AJ205" s="1" t="s">
        <v>1816</v>
      </c>
      <c r="AK205" s="1" t="s">
        <v>1816</v>
      </c>
      <c r="AL205" s="1" t="s">
        <v>2614</v>
      </c>
      <c r="AM205" s="1" t="s">
        <v>1816</v>
      </c>
      <c r="AN205" s="1" t="s">
        <v>2614</v>
      </c>
      <c r="AO205" s="1" t="s">
        <v>1816</v>
      </c>
      <c r="AP205" s="1" t="s">
        <v>1152</v>
      </c>
      <c r="AQ205" s="1" t="s">
        <v>1816</v>
      </c>
      <c r="AR205" s="1" t="s">
        <v>1152</v>
      </c>
      <c r="AS205" s="1" t="s">
        <v>1816</v>
      </c>
      <c r="AT205" s="1" t="s">
        <v>1152</v>
      </c>
      <c r="AU205" s="1" t="s">
        <v>1816</v>
      </c>
      <c r="AV205" s="1" t="s">
        <v>1152</v>
      </c>
      <c r="AW205" s="1" t="s">
        <v>1816</v>
      </c>
      <c r="AX205" s="1" t="s">
        <v>1152</v>
      </c>
      <c r="AY205" s="1" t="s">
        <v>1816</v>
      </c>
      <c r="AZ205" s="1" t="s">
        <v>936</v>
      </c>
      <c r="BA205" s="1" t="s">
        <v>1816</v>
      </c>
      <c r="BB205" s="1" t="s">
        <v>936</v>
      </c>
      <c r="BC205" s="1" t="s">
        <v>1816</v>
      </c>
      <c r="BD205" s="1" t="s">
        <v>936</v>
      </c>
      <c r="BE205" s="1" t="s">
        <v>1816</v>
      </c>
      <c r="BF205" s="29" t="s">
        <v>780</v>
      </c>
      <c r="BG205" s="85">
        <v>43577</v>
      </c>
      <c r="BH205" s="29" t="s">
        <v>4385</v>
      </c>
      <c r="BI205" s="89"/>
      <c r="BJ205" s="81"/>
      <c r="BK205" s="81"/>
      <c r="BL205" s="81"/>
      <c r="BM205" s="81"/>
      <c r="BN205" s="39" t="s">
        <v>955</v>
      </c>
      <c r="BO205" s="89"/>
      <c r="BP205" s="89"/>
      <c r="BR205" s="13" t="s">
        <v>5110</v>
      </c>
      <c r="BS205" s="13" t="s">
        <v>5123</v>
      </c>
      <c r="BT205" s="13"/>
      <c r="BU205" s="13"/>
    </row>
    <row r="206" spans="1:73" s="54" customFormat="1" ht="90" hidden="1" customHeight="1">
      <c r="A206" s="91" t="s">
        <v>1452</v>
      </c>
      <c r="B206" s="13" t="s">
        <v>1323</v>
      </c>
      <c r="C206" s="77">
        <v>43131</v>
      </c>
      <c r="D206" s="77" t="s">
        <v>4285</v>
      </c>
      <c r="E206" s="91" t="s">
        <v>1026</v>
      </c>
      <c r="F206" s="57" t="s">
        <v>8606</v>
      </c>
      <c r="G206" s="123" t="s">
        <v>470</v>
      </c>
      <c r="H206" s="123" t="s">
        <v>471</v>
      </c>
      <c r="I206" s="123" t="s">
        <v>472</v>
      </c>
      <c r="J206" s="67" t="s">
        <v>473</v>
      </c>
      <c r="K206" s="129">
        <v>1</v>
      </c>
      <c r="L206" s="360">
        <v>43146</v>
      </c>
      <c r="M206" s="360">
        <v>43342</v>
      </c>
      <c r="N206" s="34">
        <f t="shared" si="7"/>
        <v>28</v>
      </c>
      <c r="O206" s="121">
        <v>1</v>
      </c>
      <c r="P206" s="13" t="s">
        <v>424</v>
      </c>
      <c r="Q206" s="13"/>
      <c r="R206" s="1" t="s">
        <v>923</v>
      </c>
      <c r="S206" s="120">
        <f t="shared" si="6"/>
        <v>117</v>
      </c>
      <c r="T206" s="13"/>
      <c r="U206" s="13"/>
      <c r="V206" s="13"/>
      <c r="W206" s="1" t="s">
        <v>952</v>
      </c>
      <c r="X206" s="13"/>
      <c r="Y206" s="13"/>
      <c r="Z206" s="13"/>
      <c r="AA206" s="123" t="s">
        <v>425</v>
      </c>
      <c r="AB206" s="123" t="s">
        <v>16</v>
      </c>
      <c r="AC206" s="123" t="s">
        <v>16</v>
      </c>
      <c r="AD206" s="123" t="s">
        <v>16</v>
      </c>
      <c r="AE206" s="1" t="s">
        <v>16</v>
      </c>
      <c r="AF206" s="1" t="s">
        <v>1813</v>
      </c>
      <c r="AG206" s="1" t="s">
        <v>1816</v>
      </c>
      <c r="AH206" s="1" t="s">
        <v>1813</v>
      </c>
      <c r="AI206" s="1" t="s">
        <v>1816</v>
      </c>
      <c r="AJ206" s="1" t="s">
        <v>1816</v>
      </c>
      <c r="AK206" s="1" t="s">
        <v>1816</v>
      </c>
      <c r="AL206" s="1" t="s">
        <v>2614</v>
      </c>
      <c r="AM206" s="1" t="s">
        <v>1816</v>
      </c>
      <c r="AN206" s="1" t="s">
        <v>2614</v>
      </c>
      <c r="AO206" s="1" t="s">
        <v>1816</v>
      </c>
      <c r="AP206" s="1" t="s">
        <v>1152</v>
      </c>
      <c r="AQ206" s="1" t="s">
        <v>1816</v>
      </c>
      <c r="AR206" s="1" t="s">
        <v>1152</v>
      </c>
      <c r="AS206" s="1" t="s">
        <v>1816</v>
      </c>
      <c r="AT206" s="1" t="s">
        <v>1152</v>
      </c>
      <c r="AU206" s="1" t="s">
        <v>1816</v>
      </c>
      <c r="AV206" s="1" t="s">
        <v>1152</v>
      </c>
      <c r="AW206" s="1" t="s">
        <v>1816</v>
      </c>
      <c r="AX206" s="1" t="s">
        <v>1152</v>
      </c>
      <c r="AY206" s="1" t="s">
        <v>1816</v>
      </c>
      <c r="AZ206" s="1" t="s">
        <v>936</v>
      </c>
      <c r="BA206" s="1" t="s">
        <v>1816</v>
      </c>
      <c r="BB206" s="1" t="s">
        <v>936</v>
      </c>
      <c r="BC206" s="1" t="s">
        <v>1816</v>
      </c>
      <c r="BD206" s="1" t="s">
        <v>936</v>
      </c>
      <c r="BE206" s="1" t="s">
        <v>1816</v>
      </c>
      <c r="BF206" s="29" t="s">
        <v>780</v>
      </c>
      <c r="BG206" s="85">
        <v>43577</v>
      </c>
      <c r="BH206" s="29" t="s">
        <v>4385</v>
      </c>
      <c r="BI206" s="89"/>
      <c r="BJ206" s="81"/>
      <c r="BK206" s="81"/>
      <c r="BL206" s="81"/>
      <c r="BM206" s="81"/>
      <c r="BN206" s="39" t="s">
        <v>955</v>
      </c>
      <c r="BO206" s="89"/>
      <c r="BP206" s="89"/>
      <c r="BR206" s="13" t="s">
        <v>5110</v>
      </c>
      <c r="BS206" s="13" t="s">
        <v>5123</v>
      </c>
      <c r="BT206" s="13"/>
      <c r="BU206" s="13"/>
    </row>
    <row r="207" spans="1:73" s="54" customFormat="1" ht="90" hidden="1" customHeight="1">
      <c r="A207" s="91" t="s">
        <v>1453</v>
      </c>
      <c r="B207" s="13" t="s">
        <v>1323</v>
      </c>
      <c r="C207" s="77">
        <v>43131</v>
      </c>
      <c r="D207" s="77" t="s">
        <v>4285</v>
      </c>
      <c r="E207" s="91" t="s">
        <v>1024</v>
      </c>
      <c r="F207" s="57" t="s">
        <v>8607</v>
      </c>
      <c r="G207" s="123" t="s">
        <v>474</v>
      </c>
      <c r="H207" s="114" t="s">
        <v>475</v>
      </c>
      <c r="I207" s="123" t="s">
        <v>472</v>
      </c>
      <c r="J207" s="67" t="s">
        <v>473</v>
      </c>
      <c r="K207" s="129">
        <v>1</v>
      </c>
      <c r="L207" s="360">
        <v>43146</v>
      </c>
      <c r="M207" s="360">
        <v>43342</v>
      </c>
      <c r="N207" s="34">
        <f t="shared" si="7"/>
        <v>28</v>
      </c>
      <c r="O207" s="121">
        <v>1</v>
      </c>
      <c r="P207" s="13" t="s">
        <v>424</v>
      </c>
      <c r="Q207" s="13"/>
      <c r="R207" s="1" t="s">
        <v>923</v>
      </c>
      <c r="S207" s="120">
        <f t="shared" si="6"/>
        <v>117</v>
      </c>
      <c r="T207" s="13"/>
      <c r="U207" s="13"/>
      <c r="V207" s="13"/>
      <c r="W207" s="1" t="s">
        <v>952</v>
      </c>
      <c r="X207" s="13"/>
      <c r="Y207" s="13"/>
      <c r="Z207" s="13"/>
      <c r="AA207" s="123" t="s">
        <v>425</v>
      </c>
      <c r="AB207" s="123" t="s">
        <v>16</v>
      </c>
      <c r="AC207" s="114" t="s">
        <v>16</v>
      </c>
      <c r="AD207" s="123" t="s">
        <v>16</v>
      </c>
      <c r="AE207" s="1" t="s">
        <v>16</v>
      </c>
      <c r="AF207" s="1" t="s">
        <v>1813</v>
      </c>
      <c r="AG207" s="1" t="s">
        <v>1816</v>
      </c>
      <c r="AH207" s="1" t="s">
        <v>1813</v>
      </c>
      <c r="AI207" s="1" t="s">
        <v>1816</v>
      </c>
      <c r="AJ207" s="1" t="s">
        <v>1816</v>
      </c>
      <c r="AK207" s="1" t="s">
        <v>1816</v>
      </c>
      <c r="AL207" s="1" t="s">
        <v>2614</v>
      </c>
      <c r="AM207" s="1" t="s">
        <v>1816</v>
      </c>
      <c r="AN207" s="1" t="s">
        <v>2614</v>
      </c>
      <c r="AO207" s="1" t="s">
        <v>1816</v>
      </c>
      <c r="AP207" s="1" t="s">
        <v>1152</v>
      </c>
      <c r="AQ207" s="1" t="s">
        <v>1816</v>
      </c>
      <c r="AR207" s="1" t="s">
        <v>1152</v>
      </c>
      <c r="AS207" s="1" t="s">
        <v>1816</v>
      </c>
      <c r="AT207" s="1" t="s">
        <v>1152</v>
      </c>
      <c r="AU207" s="1" t="s">
        <v>1816</v>
      </c>
      <c r="AV207" s="1" t="s">
        <v>1152</v>
      </c>
      <c r="AW207" s="1" t="s">
        <v>1816</v>
      </c>
      <c r="AX207" s="1" t="s">
        <v>1152</v>
      </c>
      <c r="AY207" s="1" t="s">
        <v>1816</v>
      </c>
      <c r="AZ207" s="1" t="s">
        <v>936</v>
      </c>
      <c r="BA207" s="1" t="s">
        <v>1816</v>
      </c>
      <c r="BB207" s="1" t="s">
        <v>936</v>
      </c>
      <c r="BC207" s="1" t="s">
        <v>1816</v>
      </c>
      <c r="BD207" s="1" t="s">
        <v>936</v>
      </c>
      <c r="BE207" s="1" t="s">
        <v>1816</v>
      </c>
      <c r="BF207" s="29" t="s">
        <v>780</v>
      </c>
      <c r="BG207" s="85">
        <v>43577</v>
      </c>
      <c r="BH207" s="29" t="s">
        <v>4385</v>
      </c>
      <c r="BI207" s="89"/>
      <c r="BJ207" s="81"/>
      <c r="BK207" s="81"/>
      <c r="BL207" s="81"/>
      <c r="BM207" s="81"/>
      <c r="BN207" s="39" t="s">
        <v>955</v>
      </c>
      <c r="BO207" s="89"/>
      <c r="BP207" s="89"/>
      <c r="BR207" s="13" t="s">
        <v>5110</v>
      </c>
      <c r="BS207" s="13" t="s">
        <v>5111</v>
      </c>
      <c r="BT207" s="13"/>
      <c r="BU207" s="13"/>
    </row>
    <row r="208" spans="1:73" s="54" customFormat="1" ht="90" hidden="1" customHeight="1">
      <c r="A208" s="91" t="s">
        <v>1454</v>
      </c>
      <c r="B208" s="13" t="s">
        <v>1323</v>
      </c>
      <c r="C208" s="77">
        <v>43131</v>
      </c>
      <c r="D208" s="77" t="s">
        <v>4285</v>
      </c>
      <c r="E208" s="91" t="s">
        <v>1113</v>
      </c>
      <c r="F208" s="57" t="s">
        <v>8608</v>
      </c>
      <c r="G208" s="123" t="s">
        <v>476</v>
      </c>
      <c r="H208" s="114" t="s">
        <v>477</v>
      </c>
      <c r="I208" s="123" t="s">
        <v>478</v>
      </c>
      <c r="J208" s="67" t="s">
        <v>479</v>
      </c>
      <c r="K208" s="129">
        <v>1</v>
      </c>
      <c r="L208" s="360">
        <v>43160</v>
      </c>
      <c r="M208" s="360">
        <v>43465</v>
      </c>
      <c r="N208" s="34">
        <f t="shared" si="7"/>
        <v>44</v>
      </c>
      <c r="O208" s="121">
        <v>1</v>
      </c>
      <c r="P208" s="13" t="s">
        <v>424</v>
      </c>
      <c r="Q208" s="13"/>
      <c r="R208" s="1" t="s">
        <v>924</v>
      </c>
      <c r="S208" s="120">
        <f t="shared" si="6"/>
        <v>260</v>
      </c>
      <c r="T208" s="13"/>
      <c r="U208" s="13"/>
      <c r="V208" s="13"/>
      <c r="W208" s="1" t="s">
        <v>952</v>
      </c>
      <c r="X208" s="13"/>
      <c r="Y208" s="13"/>
      <c r="Z208" s="13"/>
      <c r="AA208" s="123" t="s">
        <v>480</v>
      </c>
      <c r="AB208" s="123" t="s">
        <v>16</v>
      </c>
      <c r="AC208" s="114" t="s">
        <v>16</v>
      </c>
      <c r="AD208" s="123" t="s">
        <v>16</v>
      </c>
      <c r="AE208" s="1" t="s">
        <v>16</v>
      </c>
      <c r="AF208" s="1" t="s">
        <v>1813</v>
      </c>
      <c r="AG208" s="1" t="s">
        <v>1816</v>
      </c>
      <c r="AH208" s="1" t="s">
        <v>1813</v>
      </c>
      <c r="AI208" s="1" t="s">
        <v>1816</v>
      </c>
      <c r="AJ208" s="1" t="s">
        <v>1816</v>
      </c>
      <c r="AK208" s="1" t="s">
        <v>1816</v>
      </c>
      <c r="AL208" s="1" t="s">
        <v>2614</v>
      </c>
      <c r="AM208" s="1" t="s">
        <v>1816</v>
      </c>
      <c r="AN208" s="1" t="s">
        <v>2614</v>
      </c>
      <c r="AO208" s="1" t="s">
        <v>1816</v>
      </c>
      <c r="AP208" s="1" t="s">
        <v>1152</v>
      </c>
      <c r="AQ208" s="1" t="s">
        <v>1816</v>
      </c>
      <c r="AR208" s="1" t="s">
        <v>1152</v>
      </c>
      <c r="AS208" s="1" t="s">
        <v>1816</v>
      </c>
      <c r="AT208" s="1" t="s">
        <v>1152</v>
      </c>
      <c r="AU208" s="1" t="s">
        <v>1816</v>
      </c>
      <c r="AV208" s="1" t="s">
        <v>1152</v>
      </c>
      <c r="AW208" s="1" t="s">
        <v>1816</v>
      </c>
      <c r="AX208" s="1" t="s">
        <v>1152</v>
      </c>
      <c r="AY208" s="1" t="s">
        <v>1816</v>
      </c>
      <c r="AZ208" s="1" t="s">
        <v>936</v>
      </c>
      <c r="BA208" s="1" t="s">
        <v>1816</v>
      </c>
      <c r="BB208" s="1" t="s">
        <v>936</v>
      </c>
      <c r="BC208" s="1" t="s">
        <v>1816</v>
      </c>
      <c r="BD208" s="1" t="s">
        <v>936</v>
      </c>
      <c r="BE208" s="1" t="s">
        <v>1816</v>
      </c>
      <c r="BF208" s="29" t="s">
        <v>780</v>
      </c>
      <c r="BG208" s="85">
        <v>43577</v>
      </c>
      <c r="BH208" s="29" t="s">
        <v>4385</v>
      </c>
      <c r="BI208" s="89"/>
      <c r="BJ208" s="81"/>
      <c r="BK208" s="81"/>
      <c r="BL208" s="81"/>
      <c r="BM208" s="81"/>
      <c r="BN208" s="39" t="s">
        <v>955</v>
      </c>
      <c r="BO208" s="89"/>
      <c r="BP208" s="89"/>
      <c r="BR208" s="13" t="s">
        <v>5112</v>
      </c>
      <c r="BS208" s="13" t="s">
        <v>5113</v>
      </c>
      <c r="BT208" s="13"/>
      <c r="BU208" s="13"/>
    </row>
    <row r="209" spans="1:73" s="54" customFormat="1" ht="90" hidden="1" customHeight="1">
      <c r="A209" s="91" t="s">
        <v>1455</v>
      </c>
      <c r="B209" s="13" t="s">
        <v>1323</v>
      </c>
      <c r="C209" s="77">
        <v>43131</v>
      </c>
      <c r="D209" s="77" t="s">
        <v>4285</v>
      </c>
      <c r="E209" s="91" t="s">
        <v>1025</v>
      </c>
      <c r="F209" s="57" t="s">
        <v>8609</v>
      </c>
      <c r="G209" s="123" t="s">
        <v>431</v>
      </c>
      <c r="H209" s="114" t="s">
        <v>432</v>
      </c>
      <c r="I209" s="123" t="s">
        <v>433</v>
      </c>
      <c r="J209" s="67" t="s">
        <v>434</v>
      </c>
      <c r="K209" s="129">
        <v>3</v>
      </c>
      <c r="L209" s="362">
        <v>43146</v>
      </c>
      <c r="M209" s="362">
        <v>43434</v>
      </c>
      <c r="N209" s="34">
        <f t="shared" si="7"/>
        <v>42</v>
      </c>
      <c r="O209" s="121">
        <v>3</v>
      </c>
      <c r="P209" s="13" t="s">
        <v>424</v>
      </c>
      <c r="Q209" s="13" t="s">
        <v>45</v>
      </c>
      <c r="R209" s="1" t="s">
        <v>925</v>
      </c>
      <c r="S209" s="120">
        <f t="shared" si="6"/>
        <v>88</v>
      </c>
      <c r="T209" s="13"/>
      <c r="U209" s="13"/>
      <c r="V209" s="13"/>
      <c r="W209" s="1" t="s">
        <v>952</v>
      </c>
      <c r="X209" s="13"/>
      <c r="Y209" s="13"/>
      <c r="Z209" s="13"/>
      <c r="AA209" s="123" t="s">
        <v>435</v>
      </c>
      <c r="AB209" s="123" t="s">
        <v>16</v>
      </c>
      <c r="AC209" s="114" t="s">
        <v>16</v>
      </c>
      <c r="AD209" s="123" t="s">
        <v>16</v>
      </c>
      <c r="AE209" s="1" t="s">
        <v>16</v>
      </c>
      <c r="AF209" s="1" t="s">
        <v>1813</v>
      </c>
      <c r="AG209" s="1" t="s">
        <v>1816</v>
      </c>
      <c r="AH209" s="1" t="s">
        <v>1813</v>
      </c>
      <c r="AI209" s="1" t="s">
        <v>1816</v>
      </c>
      <c r="AJ209" s="1" t="s">
        <v>1816</v>
      </c>
      <c r="AK209" s="1" t="s">
        <v>1816</v>
      </c>
      <c r="AL209" s="1" t="s">
        <v>2614</v>
      </c>
      <c r="AM209" s="1" t="s">
        <v>1816</v>
      </c>
      <c r="AN209" s="1" t="s">
        <v>2614</v>
      </c>
      <c r="AO209" s="1" t="s">
        <v>1816</v>
      </c>
      <c r="AP209" s="1" t="s">
        <v>1152</v>
      </c>
      <c r="AQ209" s="1" t="s">
        <v>1816</v>
      </c>
      <c r="AR209" s="1" t="s">
        <v>1152</v>
      </c>
      <c r="AS209" s="1" t="s">
        <v>1816</v>
      </c>
      <c r="AT209" s="1" t="s">
        <v>1152</v>
      </c>
      <c r="AU209" s="1" t="s">
        <v>1816</v>
      </c>
      <c r="AV209" s="1" t="s">
        <v>1152</v>
      </c>
      <c r="AW209" s="1" t="s">
        <v>1816</v>
      </c>
      <c r="AX209" s="1" t="s">
        <v>1152</v>
      </c>
      <c r="AY209" s="1" t="s">
        <v>1816</v>
      </c>
      <c r="AZ209" s="1" t="s">
        <v>936</v>
      </c>
      <c r="BA209" s="1" t="s">
        <v>1816</v>
      </c>
      <c r="BB209" s="1" t="s">
        <v>936</v>
      </c>
      <c r="BC209" s="1" t="s">
        <v>1816</v>
      </c>
      <c r="BD209" s="1" t="s">
        <v>936</v>
      </c>
      <c r="BE209" s="1" t="s">
        <v>1816</v>
      </c>
      <c r="BF209" s="29" t="s">
        <v>780</v>
      </c>
      <c r="BG209" s="85">
        <v>43577</v>
      </c>
      <c r="BH209" s="29" t="s">
        <v>4385</v>
      </c>
      <c r="BI209" s="89"/>
      <c r="BJ209" s="81"/>
      <c r="BK209" s="81"/>
      <c r="BL209" s="81"/>
      <c r="BM209" s="81"/>
      <c r="BN209" s="39" t="s">
        <v>955</v>
      </c>
      <c r="BO209" s="89"/>
      <c r="BP209" s="89"/>
      <c r="BR209" s="13" t="s">
        <v>5114</v>
      </c>
      <c r="BS209" s="13" t="s">
        <v>5115</v>
      </c>
      <c r="BT209" s="13" t="s">
        <v>5116</v>
      </c>
      <c r="BU209" s="13"/>
    </row>
    <row r="210" spans="1:73" s="54" customFormat="1" ht="90" hidden="1" customHeight="1">
      <c r="A210" s="91" t="s">
        <v>1456</v>
      </c>
      <c r="B210" s="13" t="s">
        <v>1323</v>
      </c>
      <c r="C210" s="77">
        <v>43131</v>
      </c>
      <c r="D210" s="77" t="s">
        <v>4285</v>
      </c>
      <c r="E210" s="91" t="s">
        <v>1114</v>
      </c>
      <c r="F210" s="134" t="s">
        <v>8610</v>
      </c>
      <c r="G210" s="123" t="s">
        <v>420</v>
      </c>
      <c r="H210" s="114" t="s">
        <v>421</v>
      </c>
      <c r="I210" s="123" t="s">
        <v>422</v>
      </c>
      <c r="J210" s="67" t="s">
        <v>423</v>
      </c>
      <c r="K210" s="129">
        <v>1</v>
      </c>
      <c r="L210" s="362">
        <v>43146</v>
      </c>
      <c r="M210" s="362">
        <v>43342</v>
      </c>
      <c r="N210" s="34">
        <f t="shared" si="7"/>
        <v>28</v>
      </c>
      <c r="O210" s="121">
        <v>1</v>
      </c>
      <c r="P210" s="13" t="s">
        <v>424</v>
      </c>
      <c r="Q210" s="13" t="s">
        <v>45</v>
      </c>
      <c r="R210" s="1" t="s">
        <v>923</v>
      </c>
      <c r="S210" s="120">
        <f t="shared" si="6"/>
        <v>117</v>
      </c>
      <c r="T210" s="13"/>
      <c r="U210" s="13"/>
      <c r="V210" s="13"/>
      <c r="W210" s="1" t="s">
        <v>952</v>
      </c>
      <c r="X210" s="13"/>
      <c r="Y210" s="13"/>
      <c r="Z210" s="13"/>
      <c r="AA210" s="123" t="s">
        <v>425</v>
      </c>
      <c r="AB210" s="123" t="s">
        <v>16</v>
      </c>
      <c r="AC210" s="114" t="s">
        <v>16</v>
      </c>
      <c r="AD210" s="123" t="s">
        <v>16</v>
      </c>
      <c r="AE210" s="1" t="s">
        <v>16</v>
      </c>
      <c r="AF210" s="1" t="s">
        <v>1813</v>
      </c>
      <c r="AG210" s="1" t="s">
        <v>1816</v>
      </c>
      <c r="AH210" s="1" t="s">
        <v>1813</v>
      </c>
      <c r="AI210" s="1" t="s">
        <v>1816</v>
      </c>
      <c r="AJ210" s="1" t="s">
        <v>1816</v>
      </c>
      <c r="AK210" s="1" t="s">
        <v>1816</v>
      </c>
      <c r="AL210" s="1" t="s">
        <v>2614</v>
      </c>
      <c r="AM210" s="1" t="s">
        <v>1816</v>
      </c>
      <c r="AN210" s="1" t="s">
        <v>2614</v>
      </c>
      <c r="AO210" s="1" t="s">
        <v>1816</v>
      </c>
      <c r="AP210" s="1" t="s">
        <v>1152</v>
      </c>
      <c r="AQ210" s="1" t="s">
        <v>1816</v>
      </c>
      <c r="AR210" s="1" t="s">
        <v>1152</v>
      </c>
      <c r="AS210" s="1" t="s">
        <v>1816</v>
      </c>
      <c r="AT210" s="1" t="s">
        <v>1152</v>
      </c>
      <c r="AU210" s="1" t="s">
        <v>1816</v>
      </c>
      <c r="AV210" s="1" t="s">
        <v>1152</v>
      </c>
      <c r="AW210" s="1" t="s">
        <v>1816</v>
      </c>
      <c r="AX210" s="1" t="s">
        <v>1152</v>
      </c>
      <c r="AY210" s="1" t="s">
        <v>1816</v>
      </c>
      <c r="AZ210" s="1" t="s">
        <v>936</v>
      </c>
      <c r="BA210" s="1" t="s">
        <v>1816</v>
      </c>
      <c r="BB210" s="1" t="s">
        <v>936</v>
      </c>
      <c r="BC210" s="1" t="s">
        <v>1816</v>
      </c>
      <c r="BD210" s="1" t="s">
        <v>936</v>
      </c>
      <c r="BE210" s="1" t="s">
        <v>1816</v>
      </c>
      <c r="BF210" s="29" t="s">
        <v>780</v>
      </c>
      <c r="BG210" s="85">
        <v>43577</v>
      </c>
      <c r="BH210" s="29" t="s">
        <v>4385</v>
      </c>
      <c r="BI210" s="89"/>
      <c r="BJ210" s="81"/>
      <c r="BK210" s="81"/>
      <c r="BL210" s="81"/>
      <c r="BM210" s="81"/>
      <c r="BN210" s="39" t="s">
        <v>955</v>
      </c>
      <c r="BO210" s="89"/>
      <c r="BP210" s="89"/>
      <c r="BR210" s="130" t="s">
        <v>5117</v>
      </c>
      <c r="BS210" s="130" t="s">
        <v>5118</v>
      </c>
      <c r="BT210" s="130" t="s">
        <v>5119</v>
      </c>
      <c r="BU210" s="13"/>
    </row>
    <row r="211" spans="1:73" s="54" customFormat="1" ht="90" hidden="1" customHeight="1">
      <c r="A211" s="91" t="s">
        <v>1457</v>
      </c>
      <c r="B211" s="13" t="s">
        <v>1323</v>
      </c>
      <c r="C211" s="77">
        <v>43131</v>
      </c>
      <c r="D211" s="77" t="s">
        <v>4284</v>
      </c>
      <c r="E211" s="91" t="s">
        <v>1028</v>
      </c>
      <c r="F211" s="123" t="s">
        <v>8611</v>
      </c>
      <c r="G211" s="123" t="s">
        <v>481</v>
      </c>
      <c r="H211" s="123" t="s">
        <v>482</v>
      </c>
      <c r="I211" s="123" t="s">
        <v>483</v>
      </c>
      <c r="J211" s="67" t="s">
        <v>484</v>
      </c>
      <c r="K211" s="129">
        <v>1</v>
      </c>
      <c r="L211" s="360">
        <v>43146</v>
      </c>
      <c r="M211" s="360">
        <v>43189</v>
      </c>
      <c r="N211" s="34">
        <f t="shared" si="7"/>
        <v>7</v>
      </c>
      <c r="O211" s="121">
        <v>1</v>
      </c>
      <c r="P211" s="13" t="s">
        <v>15</v>
      </c>
      <c r="Q211" s="13"/>
      <c r="R211" s="1" t="s">
        <v>926</v>
      </c>
      <c r="S211" s="120">
        <f t="shared" si="6"/>
        <v>278</v>
      </c>
      <c r="T211" s="13"/>
      <c r="U211" s="13"/>
      <c r="V211" s="13"/>
      <c r="W211" s="1" t="s">
        <v>952</v>
      </c>
      <c r="X211" s="13"/>
      <c r="Y211" s="13"/>
      <c r="Z211" s="13"/>
      <c r="AA211" s="123" t="s">
        <v>485</v>
      </c>
      <c r="AB211" s="123" t="s">
        <v>16</v>
      </c>
      <c r="AC211" s="123" t="s">
        <v>16</v>
      </c>
      <c r="AD211" s="123" t="s">
        <v>16</v>
      </c>
      <c r="AE211" s="1" t="s">
        <v>16</v>
      </c>
      <c r="AF211" s="1" t="s">
        <v>1813</v>
      </c>
      <c r="AG211" s="1" t="s">
        <v>1816</v>
      </c>
      <c r="AH211" s="1" t="s">
        <v>1813</v>
      </c>
      <c r="AI211" s="1" t="s">
        <v>1816</v>
      </c>
      <c r="AJ211" s="1" t="s">
        <v>1816</v>
      </c>
      <c r="AK211" s="1" t="s">
        <v>1816</v>
      </c>
      <c r="AL211" s="1" t="s">
        <v>2614</v>
      </c>
      <c r="AM211" s="1" t="s">
        <v>1816</v>
      </c>
      <c r="AN211" s="1" t="s">
        <v>2614</v>
      </c>
      <c r="AO211" s="1" t="s">
        <v>1816</v>
      </c>
      <c r="AP211" s="1" t="s">
        <v>1152</v>
      </c>
      <c r="AQ211" s="1" t="s">
        <v>1816</v>
      </c>
      <c r="AR211" s="1" t="s">
        <v>1152</v>
      </c>
      <c r="AS211" s="1" t="s">
        <v>1816</v>
      </c>
      <c r="AT211" s="1" t="s">
        <v>1152</v>
      </c>
      <c r="AU211" s="1" t="s">
        <v>1816</v>
      </c>
      <c r="AV211" s="1" t="s">
        <v>1152</v>
      </c>
      <c r="AW211" s="1" t="s">
        <v>1816</v>
      </c>
      <c r="AX211" s="1" t="s">
        <v>1152</v>
      </c>
      <c r="AY211" s="1" t="s">
        <v>1816</v>
      </c>
      <c r="AZ211" s="1" t="s">
        <v>936</v>
      </c>
      <c r="BA211" s="1" t="s">
        <v>1816</v>
      </c>
      <c r="BB211" s="1" t="s">
        <v>936</v>
      </c>
      <c r="BC211" s="1" t="s">
        <v>1816</v>
      </c>
      <c r="BD211" s="1" t="s">
        <v>936</v>
      </c>
      <c r="BE211" s="1" t="s">
        <v>1816</v>
      </c>
      <c r="BF211" s="29" t="s">
        <v>780</v>
      </c>
      <c r="BG211" s="85">
        <v>43577</v>
      </c>
      <c r="BH211" s="29" t="s">
        <v>4385</v>
      </c>
      <c r="BI211" s="89"/>
      <c r="BJ211" s="81"/>
      <c r="BK211" s="81"/>
      <c r="BL211" s="81"/>
      <c r="BM211" s="81"/>
      <c r="BN211" s="39" t="s">
        <v>955</v>
      </c>
      <c r="BO211" s="89"/>
      <c r="BP211" s="89"/>
      <c r="BR211" s="13" t="s">
        <v>5120</v>
      </c>
      <c r="BS211" s="4" t="s">
        <v>5121</v>
      </c>
      <c r="BT211" s="13" t="s">
        <v>5122</v>
      </c>
      <c r="BU211" s="13"/>
    </row>
    <row r="212" spans="1:73" s="54" customFormat="1" ht="90" hidden="1" customHeight="1">
      <c r="A212" s="91" t="s">
        <v>1458</v>
      </c>
      <c r="B212" s="13" t="s">
        <v>1323</v>
      </c>
      <c r="C212" s="77">
        <v>43131</v>
      </c>
      <c r="D212" s="77" t="s">
        <v>4285</v>
      </c>
      <c r="E212" s="91" t="s">
        <v>1029</v>
      </c>
      <c r="F212" s="123" t="s">
        <v>9559</v>
      </c>
      <c r="G212" s="123" t="s">
        <v>486</v>
      </c>
      <c r="H212" s="123" t="s">
        <v>487</v>
      </c>
      <c r="I212" s="123" t="s">
        <v>488</v>
      </c>
      <c r="J212" s="67" t="s">
        <v>83</v>
      </c>
      <c r="K212" s="129">
        <v>1</v>
      </c>
      <c r="L212" s="362">
        <v>43132</v>
      </c>
      <c r="M212" s="362">
        <v>43403</v>
      </c>
      <c r="N212" s="34">
        <f t="shared" si="7"/>
        <v>39</v>
      </c>
      <c r="O212" s="121">
        <v>1</v>
      </c>
      <c r="P212" s="13" t="s">
        <v>60</v>
      </c>
      <c r="Q212" s="13"/>
      <c r="R212" s="1" t="s">
        <v>1176</v>
      </c>
      <c r="S212" s="120">
        <f t="shared" si="6"/>
        <v>266</v>
      </c>
      <c r="T212" s="13"/>
      <c r="U212" s="13"/>
      <c r="V212" s="13"/>
      <c r="W212" s="1" t="s">
        <v>952</v>
      </c>
      <c r="X212" s="13"/>
      <c r="Y212" s="13"/>
      <c r="Z212" s="13"/>
      <c r="AA212" s="123" t="s">
        <v>489</v>
      </c>
      <c r="AB212" s="123" t="s">
        <v>16</v>
      </c>
      <c r="AC212" s="123" t="s">
        <v>16</v>
      </c>
      <c r="AD212" s="123" t="s">
        <v>16</v>
      </c>
      <c r="AE212" s="123" t="s">
        <v>16</v>
      </c>
      <c r="AF212" s="1" t="s">
        <v>1813</v>
      </c>
      <c r="AG212" s="1" t="s">
        <v>1816</v>
      </c>
      <c r="AH212" s="1" t="s">
        <v>1813</v>
      </c>
      <c r="AI212" s="1" t="s">
        <v>1816</v>
      </c>
      <c r="AJ212" s="1" t="s">
        <v>1816</v>
      </c>
      <c r="AK212" s="1" t="s">
        <v>1816</v>
      </c>
      <c r="AL212" s="1" t="s">
        <v>2614</v>
      </c>
      <c r="AM212" s="1" t="s">
        <v>1816</v>
      </c>
      <c r="AN212" s="1" t="s">
        <v>2614</v>
      </c>
      <c r="AO212" s="1" t="s">
        <v>1816</v>
      </c>
      <c r="AP212" s="1" t="s">
        <v>1152</v>
      </c>
      <c r="AQ212" s="1" t="s">
        <v>1816</v>
      </c>
      <c r="AR212" s="1" t="s">
        <v>1152</v>
      </c>
      <c r="AS212" s="1" t="s">
        <v>1816</v>
      </c>
      <c r="AT212" s="1" t="s">
        <v>1152</v>
      </c>
      <c r="AU212" s="1" t="s">
        <v>1816</v>
      </c>
      <c r="AV212" s="1" t="s">
        <v>1152</v>
      </c>
      <c r="AW212" s="1" t="s">
        <v>1816</v>
      </c>
      <c r="AX212" s="1" t="s">
        <v>1152</v>
      </c>
      <c r="AY212" s="1" t="s">
        <v>1816</v>
      </c>
      <c r="AZ212" s="1" t="s">
        <v>936</v>
      </c>
      <c r="BA212" s="1" t="s">
        <v>1816</v>
      </c>
      <c r="BB212" s="1" t="s">
        <v>936</v>
      </c>
      <c r="BC212" s="1" t="s">
        <v>1816</v>
      </c>
      <c r="BD212" s="1" t="s">
        <v>936</v>
      </c>
      <c r="BE212" s="1" t="s">
        <v>1816</v>
      </c>
      <c r="BF212" s="29" t="s">
        <v>780</v>
      </c>
      <c r="BG212" s="85">
        <v>43577</v>
      </c>
      <c r="BH212" s="29" t="s">
        <v>4385</v>
      </c>
      <c r="BI212" s="89"/>
      <c r="BJ212" s="81"/>
      <c r="BK212" s="81"/>
      <c r="BL212" s="81"/>
      <c r="BM212" s="81"/>
      <c r="BN212" s="39" t="s">
        <v>955</v>
      </c>
      <c r="BO212" s="89"/>
      <c r="BP212" s="89"/>
      <c r="BR212" s="13" t="s">
        <v>5120</v>
      </c>
      <c r="BS212" s="4" t="s">
        <v>5121</v>
      </c>
      <c r="BT212" s="13" t="s">
        <v>8612</v>
      </c>
      <c r="BU212" s="13"/>
    </row>
    <row r="213" spans="1:73" s="54" customFormat="1" ht="90" hidden="1" customHeight="1">
      <c r="A213" s="91" t="s">
        <v>1459</v>
      </c>
      <c r="B213" s="13" t="s">
        <v>1323</v>
      </c>
      <c r="C213" s="77">
        <v>43131</v>
      </c>
      <c r="D213" s="77" t="s">
        <v>4285</v>
      </c>
      <c r="E213" s="91" t="s">
        <v>1029</v>
      </c>
      <c r="F213" s="123" t="s">
        <v>9559</v>
      </c>
      <c r="G213" s="123" t="s">
        <v>490</v>
      </c>
      <c r="H213" s="123" t="s">
        <v>491</v>
      </c>
      <c r="I213" s="123" t="s">
        <v>9560</v>
      </c>
      <c r="J213" s="67" t="s">
        <v>484</v>
      </c>
      <c r="K213" s="129">
        <v>1</v>
      </c>
      <c r="L213" s="360">
        <v>43146</v>
      </c>
      <c r="M213" s="360">
        <v>43189</v>
      </c>
      <c r="N213" s="34">
        <f t="shared" si="7"/>
        <v>7</v>
      </c>
      <c r="O213" s="121">
        <v>1</v>
      </c>
      <c r="P213" s="13" t="s">
        <v>15</v>
      </c>
      <c r="Q213" s="13"/>
      <c r="R213" s="1" t="s">
        <v>926</v>
      </c>
      <c r="S213" s="120">
        <f t="shared" si="6"/>
        <v>278</v>
      </c>
      <c r="T213" s="13"/>
      <c r="U213" s="13"/>
      <c r="V213" s="13"/>
      <c r="W213" s="1" t="s">
        <v>952</v>
      </c>
      <c r="X213" s="13"/>
      <c r="Y213" s="13"/>
      <c r="Z213" s="13"/>
      <c r="AA213" s="123" t="s">
        <v>492</v>
      </c>
      <c r="AB213" s="123" t="s">
        <v>16</v>
      </c>
      <c r="AC213" s="123" t="s">
        <v>16</v>
      </c>
      <c r="AD213" s="123" t="s">
        <v>16</v>
      </c>
      <c r="AE213" s="1" t="s">
        <v>16</v>
      </c>
      <c r="AF213" s="1" t="s">
        <v>1813</v>
      </c>
      <c r="AG213" s="1" t="s">
        <v>1816</v>
      </c>
      <c r="AH213" s="1" t="s">
        <v>1813</v>
      </c>
      <c r="AI213" s="1" t="s">
        <v>1816</v>
      </c>
      <c r="AJ213" s="1" t="s">
        <v>1816</v>
      </c>
      <c r="AK213" s="1" t="s">
        <v>1816</v>
      </c>
      <c r="AL213" s="1" t="s">
        <v>2614</v>
      </c>
      <c r="AM213" s="1" t="s">
        <v>1816</v>
      </c>
      <c r="AN213" s="1" t="s">
        <v>2614</v>
      </c>
      <c r="AO213" s="1" t="s">
        <v>1816</v>
      </c>
      <c r="AP213" s="1" t="s">
        <v>1152</v>
      </c>
      <c r="AQ213" s="1" t="s">
        <v>1816</v>
      </c>
      <c r="AR213" s="1" t="s">
        <v>1152</v>
      </c>
      <c r="AS213" s="1" t="s">
        <v>1816</v>
      </c>
      <c r="AT213" s="1" t="s">
        <v>1152</v>
      </c>
      <c r="AU213" s="1" t="s">
        <v>1816</v>
      </c>
      <c r="AV213" s="1" t="s">
        <v>1152</v>
      </c>
      <c r="AW213" s="1" t="s">
        <v>1816</v>
      </c>
      <c r="AX213" s="1" t="s">
        <v>1152</v>
      </c>
      <c r="AY213" s="1" t="s">
        <v>1816</v>
      </c>
      <c r="AZ213" s="1" t="s">
        <v>936</v>
      </c>
      <c r="BA213" s="1" t="s">
        <v>1816</v>
      </c>
      <c r="BB213" s="1" t="s">
        <v>936</v>
      </c>
      <c r="BC213" s="1" t="s">
        <v>1816</v>
      </c>
      <c r="BD213" s="1" t="s">
        <v>936</v>
      </c>
      <c r="BE213" s="1" t="s">
        <v>1816</v>
      </c>
      <c r="BF213" s="29" t="s">
        <v>780</v>
      </c>
      <c r="BG213" s="85">
        <v>43577</v>
      </c>
      <c r="BH213" s="29" t="s">
        <v>4385</v>
      </c>
      <c r="BI213" s="89"/>
      <c r="BJ213" s="81"/>
      <c r="BK213" s="81"/>
      <c r="BL213" s="81"/>
      <c r="BM213" s="81"/>
      <c r="BN213" s="39" t="s">
        <v>955</v>
      </c>
      <c r="BO213" s="89"/>
      <c r="BP213" s="89"/>
      <c r="BR213" s="13" t="s">
        <v>5120</v>
      </c>
      <c r="BS213" s="4" t="s">
        <v>5121</v>
      </c>
      <c r="BT213" s="13" t="s">
        <v>8612</v>
      </c>
      <c r="BU213" s="13"/>
    </row>
    <row r="214" spans="1:73" s="54" customFormat="1" ht="90" hidden="1" customHeight="1">
      <c r="A214" s="91" t="s">
        <v>1460</v>
      </c>
      <c r="B214" s="13" t="s">
        <v>1323</v>
      </c>
      <c r="C214" s="77">
        <v>43131</v>
      </c>
      <c r="D214" s="77" t="s">
        <v>4285</v>
      </c>
      <c r="E214" s="91" t="s">
        <v>1030</v>
      </c>
      <c r="F214" s="57" t="s">
        <v>6482</v>
      </c>
      <c r="G214" s="123" t="s">
        <v>408</v>
      </c>
      <c r="H214" s="123" t="s">
        <v>409</v>
      </c>
      <c r="I214" s="123" t="s">
        <v>493</v>
      </c>
      <c r="J214" s="67" t="s">
        <v>234</v>
      </c>
      <c r="K214" s="129">
        <v>1</v>
      </c>
      <c r="L214" s="361">
        <v>43374</v>
      </c>
      <c r="M214" s="361">
        <v>43434</v>
      </c>
      <c r="N214" s="34">
        <f t="shared" si="7"/>
        <v>9</v>
      </c>
      <c r="O214" s="121">
        <v>1</v>
      </c>
      <c r="P214" s="13" t="s">
        <v>116</v>
      </c>
      <c r="Q214" s="13" t="s">
        <v>494</v>
      </c>
      <c r="R214" s="1" t="s">
        <v>927</v>
      </c>
      <c r="S214" s="120">
        <f t="shared" si="6"/>
        <v>113</v>
      </c>
      <c r="T214" s="13"/>
      <c r="U214" s="13"/>
      <c r="V214" s="13"/>
      <c r="W214" s="1" t="s">
        <v>952</v>
      </c>
      <c r="X214" s="13"/>
      <c r="Y214" s="13"/>
      <c r="Z214" s="13"/>
      <c r="AA214" s="123" t="s">
        <v>495</v>
      </c>
      <c r="AB214" s="123" t="s">
        <v>16</v>
      </c>
      <c r="AC214" s="123" t="s">
        <v>16</v>
      </c>
      <c r="AD214" s="123" t="s">
        <v>16</v>
      </c>
      <c r="AE214" s="1" t="s">
        <v>16</v>
      </c>
      <c r="AF214" s="1" t="s">
        <v>1813</v>
      </c>
      <c r="AG214" s="1" t="s">
        <v>1816</v>
      </c>
      <c r="AH214" s="1" t="s">
        <v>1813</v>
      </c>
      <c r="AI214" s="1" t="s">
        <v>1816</v>
      </c>
      <c r="AJ214" s="1" t="s">
        <v>1816</v>
      </c>
      <c r="AK214" s="1" t="s">
        <v>1816</v>
      </c>
      <c r="AL214" s="1" t="s">
        <v>2614</v>
      </c>
      <c r="AM214" s="1" t="s">
        <v>1816</v>
      </c>
      <c r="AN214" s="1" t="s">
        <v>2614</v>
      </c>
      <c r="AO214" s="1" t="s">
        <v>1816</v>
      </c>
      <c r="AP214" s="1" t="s">
        <v>1152</v>
      </c>
      <c r="AQ214" s="1" t="s">
        <v>1816</v>
      </c>
      <c r="AR214" s="1" t="s">
        <v>1152</v>
      </c>
      <c r="AS214" s="1" t="s">
        <v>1816</v>
      </c>
      <c r="AT214" s="1" t="s">
        <v>1152</v>
      </c>
      <c r="AU214" s="1" t="s">
        <v>1816</v>
      </c>
      <c r="AV214" s="1" t="s">
        <v>1152</v>
      </c>
      <c r="AW214" s="1" t="s">
        <v>1816</v>
      </c>
      <c r="AX214" s="1" t="s">
        <v>1152</v>
      </c>
      <c r="AY214" s="1" t="s">
        <v>1816</v>
      </c>
      <c r="AZ214" s="1" t="s">
        <v>936</v>
      </c>
      <c r="BA214" s="1" t="s">
        <v>1816</v>
      </c>
      <c r="BB214" s="1" t="s">
        <v>936</v>
      </c>
      <c r="BC214" s="1" t="s">
        <v>1816</v>
      </c>
      <c r="BD214" s="1" t="s">
        <v>936</v>
      </c>
      <c r="BE214" s="1" t="s">
        <v>1816</v>
      </c>
      <c r="BF214" s="29" t="s">
        <v>780</v>
      </c>
      <c r="BG214" s="85">
        <v>43577</v>
      </c>
      <c r="BH214" s="29" t="s">
        <v>4385</v>
      </c>
      <c r="BI214" s="89"/>
      <c r="BJ214" s="81"/>
      <c r="BK214" s="81"/>
      <c r="BL214" s="81"/>
      <c r="BM214" s="81"/>
      <c r="BN214" s="39" t="s">
        <v>955</v>
      </c>
      <c r="BO214" s="89"/>
      <c r="BP214" s="89"/>
      <c r="BR214" s="13" t="s">
        <v>5110</v>
      </c>
      <c r="BS214" s="13" t="s">
        <v>5123</v>
      </c>
      <c r="BT214" s="13" t="s">
        <v>5124</v>
      </c>
      <c r="BU214" s="13"/>
    </row>
    <row r="215" spans="1:73" s="54" customFormat="1" ht="90" hidden="1" customHeight="1">
      <c r="A215" s="91" t="s">
        <v>1461</v>
      </c>
      <c r="B215" s="13" t="s">
        <v>1323</v>
      </c>
      <c r="C215" s="77">
        <v>43131</v>
      </c>
      <c r="D215" s="77" t="s">
        <v>4285</v>
      </c>
      <c r="E215" s="91" t="s">
        <v>1030</v>
      </c>
      <c r="F215" s="123" t="s">
        <v>6483</v>
      </c>
      <c r="G215" s="123" t="s">
        <v>408</v>
      </c>
      <c r="H215" s="123" t="s">
        <v>409</v>
      </c>
      <c r="I215" s="123" t="s">
        <v>410</v>
      </c>
      <c r="J215" s="67" t="s">
        <v>411</v>
      </c>
      <c r="K215" s="129">
        <v>15</v>
      </c>
      <c r="L215" s="362">
        <v>43179</v>
      </c>
      <c r="M215" s="362">
        <v>43661</v>
      </c>
      <c r="N215" s="34">
        <f t="shared" si="7"/>
        <v>17</v>
      </c>
      <c r="O215" s="121">
        <v>15</v>
      </c>
      <c r="P215" s="64" t="s">
        <v>60</v>
      </c>
      <c r="Q215" s="64" t="s">
        <v>412</v>
      </c>
      <c r="R215" s="1" t="s">
        <v>6484</v>
      </c>
      <c r="S215" s="120">
        <f t="shared" si="6"/>
        <v>221</v>
      </c>
      <c r="T215" s="64"/>
      <c r="U215" s="64"/>
      <c r="V215" s="64"/>
      <c r="W215" s="1" t="s">
        <v>952</v>
      </c>
      <c r="X215" s="64"/>
      <c r="Y215" s="64"/>
      <c r="Z215" s="64"/>
      <c r="AA215" s="123" t="s">
        <v>413</v>
      </c>
      <c r="AB215" s="123" t="s">
        <v>414</v>
      </c>
      <c r="AC215" s="123" t="s">
        <v>933</v>
      </c>
      <c r="AD215" s="123" t="s">
        <v>6485</v>
      </c>
      <c r="AE215" s="123" t="s">
        <v>1119</v>
      </c>
      <c r="AF215" s="123" t="s">
        <v>1809</v>
      </c>
      <c r="AG215" s="123" t="s">
        <v>1819</v>
      </c>
      <c r="AH215" s="123" t="s">
        <v>1809</v>
      </c>
      <c r="AI215" s="123" t="s">
        <v>1819</v>
      </c>
      <c r="AJ215" s="123" t="s">
        <v>1819</v>
      </c>
      <c r="AK215" s="123" t="s">
        <v>1819</v>
      </c>
      <c r="AL215" s="123" t="s">
        <v>2614</v>
      </c>
      <c r="AM215" s="123" t="s">
        <v>1819</v>
      </c>
      <c r="AN215" s="123" t="s">
        <v>2614</v>
      </c>
      <c r="AO215" s="123" t="s">
        <v>1819</v>
      </c>
      <c r="AP215" s="123" t="s">
        <v>1152</v>
      </c>
      <c r="AQ215" s="123" t="s">
        <v>1819</v>
      </c>
      <c r="AR215" s="123" t="s">
        <v>1152</v>
      </c>
      <c r="AS215" s="123" t="s">
        <v>1819</v>
      </c>
      <c r="AT215" s="123" t="s">
        <v>1152</v>
      </c>
      <c r="AU215" s="123" t="s">
        <v>1819</v>
      </c>
      <c r="AV215" s="123" t="s">
        <v>1152</v>
      </c>
      <c r="AW215" s="123" t="s">
        <v>1819</v>
      </c>
      <c r="AX215" s="123" t="s">
        <v>1152</v>
      </c>
      <c r="AY215" s="123" t="s">
        <v>1819</v>
      </c>
      <c r="AZ215" s="123" t="s">
        <v>936</v>
      </c>
      <c r="BA215" s="123" t="s">
        <v>1819</v>
      </c>
      <c r="BB215" s="123" t="s">
        <v>936</v>
      </c>
      <c r="BC215" s="123" t="s">
        <v>1819</v>
      </c>
      <c r="BD215" s="123" t="s">
        <v>936</v>
      </c>
      <c r="BE215" s="123" t="s">
        <v>1819</v>
      </c>
      <c r="BF215" s="29" t="s">
        <v>780</v>
      </c>
      <c r="BG215" s="85">
        <v>43851</v>
      </c>
      <c r="BH215" s="29" t="s">
        <v>4385</v>
      </c>
      <c r="BI215" s="89"/>
      <c r="BJ215" s="81" t="s">
        <v>1329</v>
      </c>
      <c r="BK215" s="81"/>
      <c r="BL215" s="81"/>
      <c r="BM215" s="81"/>
      <c r="BN215" s="39" t="s">
        <v>955</v>
      </c>
      <c r="BO215" s="89"/>
      <c r="BP215" s="89"/>
      <c r="BR215" s="13" t="s">
        <v>5110</v>
      </c>
      <c r="BS215" s="13" t="s">
        <v>5123</v>
      </c>
      <c r="BT215" s="13" t="s">
        <v>5124</v>
      </c>
      <c r="BU215" s="13"/>
    </row>
    <row r="216" spans="1:73" s="54" customFormat="1" ht="90" hidden="1" customHeight="1">
      <c r="A216" s="91" t="s">
        <v>1462</v>
      </c>
      <c r="B216" s="13" t="s">
        <v>1323</v>
      </c>
      <c r="C216" s="77">
        <v>43131</v>
      </c>
      <c r="D216" s="77" t="s">
        <v>4284</v>
      </c>
      <c r="E216" s="91" t="s">
        <v>1031</v>
      </c>
      <c r="F216" s="123" t="s">
        <v>8613</v>
      </c>
      <c r="G216" s="123" t="s">
        <v>496</v>
      </c>
      <c r="H216" s="123" t="s">
        <v>497</v>
      </c>
      <c r="I216" s="123" t="s">
        <v>498</v>
      </c>
      <c r="J216" s="67" t="s">
        <v>499</v>
      </c>
      <c r="K216" s="129">
        <v>1</v>
      </c>
      <c r="L216" s="362">
        <v>43132</v>
      </c>
      <c r="M216" s="362">
        <v>43281</v>
      </c>
      <c r="N216" s="34">
        <f t="shared" si="7"/>
        <v>22</v>
      </c>
      <c r="O216" s="121">
        <v>1</v>
      </c>
      <c r="P216" s="13" t="s">
        <v>116</v>
      </c>
      <c r="Q216" s="13"/>
      <c r="R216" s="1" t="s">
        <v>928</v>
      </c>
      <c r="S216" s="120">
        <f t="shared" si="6"/>
        <v>163</v>
      </c>
      <c r="T216" s="13"/>
      <c r="U216" s="13"/>
      <c r="V216" s="13"/>
      <c r="W216" s="1" t="s">
        <v>952</v>
      </c>
      <c r="X216" s="13"/>
      <c r="Y216" s="13"/>
      <c r="Z216" s="13"/>
      <c r="AA216" s="123" t="s">
        <v>500</v>
      </c>
      <c r="AB216" s="123" t="s">
        <v>16</v>
      </c>
      <c r="AC216" s="123" t="s">
        <v>16</v>
      </c>
      <c r="AD216" s="123" t="s">
        <v>16</v>
      </c>
      <c r="AE216" s="1" t="s">
        <v>16</v>
      </c>
      <c r="AF216" s="1" t="s">
        <v>1813</v>
      </c>
      <c r="AG216" s="1" t="s">
        <v>1816</v>
      </c>
      <c r="AH216" s="1" t="s">
        <v>1813</v>
      </c>
      <c r="AI216" s="1" t="s">
        <v>1816</v>
      </c>
      <c r="AJ216" s="1" t="s">
        <v>1816</v>
      </c>
      <c r="AK216" s="1" t="s">
        <v>1816</v>
      </c>
      <c r="AL216" s="1" t="s">
        <v>2614</v>
      </c>
      <c r="AM216" s="1" t="s">
        <v>1816</v>
      </c>
      <c r="AN216" s="1" t="s">
        <v>2614</v>
      </c>
      <c r="AO216" s="1" t="s">
        <v>1816</v>
      </c>
      <c r="AP216" s="1" t="s">
        <v>1152</v>
      </c>
      <c r="AQ216" s="1" t="s">
        <v>1816</v>
      </c>
      <c r="AR216" s="1" t="s">
        <v>1152</v>
      </c>
      <c r="AS216" s="1" t="s">
        <v>1816</v>
      </c>
      <c r="AT216" s="1" t="s">
        <v>1152</v>
      </c>
      <c r="AU216" s="1" t="s">
        <v>1816</v>
      </c>
      <c r="AV216" s="1" t="s">
        <v>1152</v>
      </c>
      <c r="AW216" s="1" t="s">
        <v>1816</v>
      </c>
      <c r="AX216" s="1" t="s">
        <v>1152</v>
      </c>
      <c r="AY216" s="1" t="s">
        <v>1816</v>
      </c>
      <c r="AZ216" s="1" t="s">
        <v>936</v>
      </c>
      <c r="BA216" s="1" t="s">
        <v>1816</v>
      </c>
      <c r="BB216" s="1" t="s">
        <v>936</v>
      </c>
      <c r="BC216" s="1" t="s">
        <v>1816</v>
      </c>
      <c r="BD216" s="1" t="s">
        <v>936</v>
      </c>
      <c r="BE216" s="1" t="s">
        <v>1816</v>
      </c>
      <c r="BF216" s="29" t="s">
        <v>780</v>
      </c>
      <c r="BG216" s="85">
        <v>43577</v>
      </c>
      <c r="BH216" s="29" t="s">
        <v>4385</v>
      </c>
      <c r="BI216" s="89"/>
      <c r="BJ216" s="81"/>
      <c r="BK216" s="81"/>
      <c r="BL216" s="81"/>
      <c r="BM216" s="81"/>
      <c r="BN216" s="39" t="s">
        <v>955</v>
      </c>
      <c r="BO216" s="89"/>
      <c r="BP216" s="89"/>
      <c r="BR216" s="13" t="s">
        <v>5110</v>
      </c>
      <c r="BS216" s="13" t="s">
        <v>5125</v>
      </c>
      <c r="BT216" s="13"/>
      <c r="BU216" s="13"/>
    </row>
    <row r="217" spans="1:73" s="54" customFormat="1" ht="90" hidden="1" customHeight="1">
      <c r="A217" s="91" t="s">
        <v>1463</v>
      </c>
      <c r="B217" s="13" t="s">
        <v>1323</v>
      </c>
      <c r="C217" s="77">
        <v>43131</v>
      </c>
      <c r="D217" s="77" t="s">
        <v>4284</v>
      </c>
      <c r="E217" s="91" t="s">
        <v>1031</v>
      </c>
      <c r="F217" s="123" t="s">
        <v>8614</v>
      </c>
      <c r="G217" s="123" t="s">
        <v>501</v>
      </c>
      <c r="H217" s="123" t="s">
        <v>471</v>
      </c>
      <c r="I217" s="123" t="s">
        <v>502</v>
      </c>
      <c r="J217" s="67" t="s">
        <v>473</v>
      </c>
      <c r="K217" s="129">
        <v>1</v>
      </c>
      <c r="L217" s="360">
        <v>43146</v>
      </c>
      <c r="M217" s="360">
        <v>43342</v>
      </c>
      <c r="N217" s="34">
        <f t="shared" si="7"/>
        <v>28</v>
      </c>
      <c r="O217" s="121">
        <v>1</v>
      </c>
      <c r="P217" s="13" t="s">
        <v>116</v>
      </c>
      <c r="Q217" s="13"/>
      <c r="R217" s="1" t="s">
        <v>923</v>
      </c>
      <c r="S217" s="120">
        <f t="shared" si="6"/>
        <v>117</v>
      </c>
      <c r="T217" s="13"/>
      <c r="U217" s="13"/>
      <c r="V217" s="13"/>
      <c r="W217" s="1" t="s">
        <v>952</v>
      </c>
      <c r="X217" s="13"/>
      <c r="Y217" s="13"/>
      <c r="Z217" s="13"/>
      <c r="AA217" s="123" t="s">
        <v>425</v>
      </c>
      <c r="AB217" s="123" t="s">
        <v>16</v>
      </c>
      <c r="AC217" s="123" t="s">
        <v>16</v>
      </c>
      <c r="AD217" s="123" t="s">
        <v>16</v>
      </c>
      <c r="AE217" s="1" t="s">
        <v>16</v>
      </c>
      <c r="AF217" s="1" t="s">
        <v>1813</v>
      </c>
      <c r="AG217" s="1" t="s">
        <v>1816</v>
      </c>
      <c r="AH217" s="1" t="s">
        <v>1813</v>
      </c>
      <c r="AI217" s="1" t="s">
        <v>1816</v>
      </c>
      <c r="AJ217" s="1" t="s">
        <v>1816</v>
      </c>
      <c r="AK217" s="1" t="s">
        <v>1816</v>
      </c>
      <c r="AL217" s="1" t="s">
        <v>2614</v>
      </c>
      <c r="AM217" s="1" t="s">
        <v>1816</v>
      </c>
      <c r="AN217" s="1" t="s">
        <v>2614</v>
      </c>
      <c r="AO217" s="1" t="s">
        <v>1816</v>
      </c>
      <c r="AP217" s="1" t="s">
        <v>1152</v>
      </c>
      <c r="AQ217" s="1" t="s">
        <v>1816</v>
      </c>
      <c r="AR217" s="1" t="s">
        <v>1152</v>
      </c>
      <c r="AS217" s="1" t="s">
        <v>1816</v>
      </c>
      <c r="AT217" s="1" t="s">
        <v>1152</v>
      </c>
      <c r="AU217" s="1" t="s">
        <v>1816</v>
      </c>
      <c r="AV217" s="1" t="s">
        <v>1152</v>
      </c>
      <c r="AW217" s="1" t="s">
        <v>1816</v>
      </c>
      <c r="AX217" s="1" t="s">
        <v>1152</v>
      </c>
      <c r="AY217" s="1" t="s">
        <v>1816</v>
      </c>
      <c r="AZ217" s="1" t="s">
        <v>936</v>
      </c>
      <c r="BA217" s="1" t="s">
        <v>1816</v>
      </c>
      <c r="BB217" s="1" t="s">
        <v>936</v>
      </c>
      <c r="BC217" s="1" t="s">
        <v>1816</v>
      </c>
      <c r="BD217" s="1" t="s">
        <v>936</v>
      </c>
      <c r="BE217" s="1" t="s">
        <v>1816</v>
      </c>
      <c r="BF217" s="29" t="s">
        <v>780</v>
      </c>
      <c r="BG217" s="85">
        <v>43577</v>
      </c>
      <c r="BH217" s="29" t="s">
        <v>4385</v>
      </c>
      <c r="BI217" s="89"/>
      <c r="BJ217" s="81"/>
      <c r="BK217" s="81"/>
      <c r="BL217" s="81"/>
      <c r="BM217" s="81"/>
      <c r="BN217" s="39" t="s">
        <v>955</v>
      </c>
      <c r="BO217" s="89"/>
      <c r="BP217" s="89"/>
      <c r="BR217" s="13" t="s">
        <v>5110</v>
      </c>
      <c r="BS217" s="13" t="s">
        <v>5125</v>
      </c>
      <c r="BT217" s="13"/>
      <c r="BU217" s="13"/>
    </row>
    <row r="218" spans="1:73" s="54" customFormat="1" ht="90" hidden="1" customHeight="1">
      <c r="A218" s="91" t="s">
        <v>1464</v>
      </c>
      <c r="B218" s="13" t="s">
        <v>1323</v>
      </c>
      <c r="C218" s="77">
        <v>43131</v>
      </c>
      <c r="D218" s="77" t="s">
        <v>4285</v>
      </c>
      <c r="E218" s="91" t="s">
        <v>1032</v>
      </c>
      <c r="F218" s="57" t="s">
        <v>8615</v>
      </c>
      <c r="G218" s="123" t="s">
        <v>503</v>
      </c>
      <c r="H218" s="123" t="s">
        <v>504</v>
      </c>
      <c r="I218" s="123" t="s">
        <v>505</v>
      </c>
      <c r="J218" s="67" t="s">
        <v>506</v>
      </c>
      <c r="K218" s="129">
        <v>1</v>
      </c>
      <c r="L218" s="360">
        <v>43146</v>
      </c>
      <c r="M218" s="360">
        <v>43265</v>
      </c>
      <c r="N218" s="34">
        <f t="shared" si="7"/>
        <v>17</v>
      </c>
      <c r="O218" s="121">
        <v>0.5</v>
      </c>
      <c r="P218" s="13" t="s">
        <v>48</v>
      </c>
      <c r="Q218" s="13"/>
      <c r="R218" s="1" t="s">
        <v>1177</v>
      </c>
      <c r="S218" s="120">
        <f t="shared" si="6"/>
        <v>340</v>
      </c>
      <c r="T218" s="13"/>
      <c r="U218" s="13"/>
      <c r="V218" s="13"/>
      <c r="W218" s="1" t="s">
        <v>952</v>
      </c>
      <c r="X218" s="13"/>
      <c r="Y218" s="13"/>
      <c r="Z218" s="13"/>
      <c r="AA218" s="57" t="s">
        <v>8616</v>
      </c>
      <c r="AB218" s="123" t="s">
        <v>16</v>
      </c>
      <c r="AC218" s="123" t="s">
        <v>16</v>
      </c>
      <c r="AD218" s="123" t="s">
        <v>16</v>
      </c>
      <c r="AE218" s="123" t="s">
        <v>16</v>
      </c>
      <c r="AF218" s="1" t="s">
        <v>1813</v>
      </c>
      <c r="AG218" s="1" t="s">
        <v>1816</v>
      </c>
      <c r="AH218" s="1" t="s">
        <v>1813</v>
      </c>
      <c r="AI218" s="1" t="s">
        <v>1816</v>
      </c>
      <c r="AJ218" s="1" t="s">
        <v>1816</v>
      </c>
      <c r="AK218" s="1" t="s">
        <v>1816</v>
      </c>
      <c r="AL218" s="1" t="s">
        <v>2614</v>
      </c>
      <c r="AM218" s="1" t="s">
        <v>1816</v>
      </c>
      <c r="AN218" s="1" t="s">
        <v>2614</v>
      </c>
      <c r="AO218" s="1" t="s">
        <v>1816</v>
      </c>
      <c r="AP218" s="1" t="s">
        <v>1152</v>
      </c>
      <c r="AQ218" s="1" t="s">
        <v>1816</v>
      </c>
      <c r="AR218" s="1" t="s">
        <v>1152</v>
      </c>
      <c r="AS218" s="1" t="s">
        <v>1816</v>
      </c>
      <c r="AT218" s="1" t="s">
        <v>1152</v>
      </c>
      <c r="AU218" s="1" t="s">
        <v>1816</v>
      </c>
      <c r="AV218" s="1" t="s">
        <v>1152</v>
      </c>
      <c r="AW218" s="1" t="s">
        <v>1816</v>
      </c>
      <c r="AX218" s="1" t="s">
        <v>1152</v>
      </c>
      <c r="AY218" s="1" t="s">
        <v>1816</v>
      </c>
      <c r="AZ218" s="1" t="s">
        <v>936</v>
      </c>
      <c r="BA218" s="1" t="s">
        <v>1816</v>
      </c>
      <c r="BB218" s="1" t="s">
        <v>936</v>
      </c>
      <c r="BC218" s="1" t="s">
        <v>1816</v>
      </c>
      <c r="BD218" s="1" t="s">
        <v>936</v>
      </c>
      <c r="BE218" s="1" t="s">
        <v>1816</v>
      </c>
      <c r="BF218" s="29" t="s">
        <v>780</v>
      </c>
      <c r="BG218" s="85">
        <v>43577</v>
      </c>
      <c r="BH218" s="29" t="s">
        <v>4385</v>
      </c>
      <c r="BI218" s="89"/>
      <c r="BJ218" s="1" t="s">
        <v>1330</v>
      </c>
      <c r="BK218" s="1"/>
      <c r="BL218" s="1"/>
      <c r="BM218" s="1"/>
      <c r="BN218" s="39" t="s">
        <v>955</v>
      </c>
      <c r="BO218" s="89"/>
      <c r="BP218" s="89"/>
      <c r="BR218" s="13" t="s">
        <v>5126</v>
      </c>
      <c r="BS218" s="13" t="s">
        <v>5127</v>
      </c>
      <c r="BT218" s="13" t="s">
        <v>8617</v>
      </c>
      <c r="BU218" s="13"/>
    </row>
    <row r="219" spans="1:73" s="54" customFormat="1" ht="90" hidden="1" customHeight="1">
      <c r="A219" s="91" t="s">
        <v>1465</v>
      </c>
      <c r="B219" s="13" t="s">
        <v>1323</v>
      </c>
      <c r="C219" s="77">
        <v>43131</v>
      </c>
      <c r="D219" s="77" t="s">
        <v>4285</v>
      </c>
      <c r="E219" s="91" t="s">
        <v>1032</v>
      </c>
      <c r="F219" s="57" t="s">
        <v>8615</v>
      </c>
      <c r="G219" s="123" t="s">
        <v>503</v>
      </c>
      <c r="H219" s="123" t="s">
        <v>8618</v>
      </c>
      <c r="I219" s="123" t="s">
        <v>8619</v>
      </c>
      <c r="J219" s="67" t="s">
        <v>507</v>
      </c>
      <c r="K219" s="129">
        <v>1</v>
      </c>
      <c r="L219" s="360">
        <v>43146</v>
      </c>
      <c r="M219" s="360">
        <v>43265</v>
      </c>
      <c r="N219" s="34">
        <f t="shared" si="7"/>
        <v>17</v>
      </c>
      <c r="O219" s="121">
        <v>0.5</v>
      </c>
      <c r="P219" s="13" t="s">
        <v>48</v>
      </c>
      <c r="Q219" s="13"/>
      <c r="R219" s="1" t="s">
        <v>1177</v>
      </c>
      <c r="S219" s="120">
        <f t="shared" si="6"/>
        <v>340</v>
      </c>
      <c r="T219" s="13"/>
      <c r="U219" s="13"/>
      <c r="V219" s="13"/>
      <c r="W219" s="1" t="s">
        <v>952</v>
      </c>
      <c r="X219" s="13"/>
      <c r="Y219" s="13"/>
      <c r="Z219" s="13"/>
      <c r="AA219" s="57" t="s">
        <v>8616</v>
      </c>
      <c r="AB219" s="123" t="s">
        <v>16</v>
      </c>
      <c r="AC219" s="123" t="s">
        <v>16</v>
      </c>
      <c r="AD219" s="123" t="s">
        <v>16</v>
      </c>
      <c r="AE219" s="123" t="s">
        <v>16</v>
      </c>
      <c r="AF219" s="1" t="s">
        <v>1813</v>
      </c>
      <c r="AG219" s="1" t="s">
        <v>1816</v>
      </c>
      <c r="AH219" s="1" t="s">
        <v>1813</v>
      </c>
      <c r="AI219" s="1" t="s">
        <v>1816</v>
      </c>
      <c r="AJ219" s="1" t="s">
        <v>1816</v>
      </c>
      <c r="AK219" s="1" t="s">
        <v>1816</v>
      </c>
      <c r="AL219" s="1" t="s">
        <v>2614</v>
      </c>
      <c r="AM219" s="1" t="s">
        <v>1816</v>
      </c>
      <c r="AN219" s="1" t="s">
        <v>2614</v>
      </c>
      <c r="AO219" s="1" t="s">
        <v>1816</v>
      </c>
      <c r="AP219" s="1" t="s">
        <v>1152</v>
      </c>
      <c r="AQ219" s="1" t="s">
        <v>1816</v>
      </c>
      <c r="AR219" s="1" t="s">
        <v>1152</v>
      </c>
      <c r="AS219" s="1" t="s">
        <v>1816</v>
      </c>
      <c r="AT219" s="1" t="s">
        <v>1152</v>
      </c>
      <c r="AU219" s="1" t="s">
        <v>1816</v>
      </c>
      <c r="AV219" s="1" t="s">
        <v>1152</v>
      </c>
      <c r="AW219" s="1" t="s">
        <v>1816</v>
      </c>
      <c r="AX219" s="1" t="s">
        <v>1152</v>
      </c>
      <c r="AY219" s="1" t="s">
        <v>1816</v>
      </c>
      <c r="AZ219" s="1" t="s">
        <v>936</v>
      </c>
      <c r="BA219" s="1" t="s">
        <v>1816</v>
      </c>
      <c r="BB219" s="1" t="s">
        <v>936</v>
      </c>
      <c r="BC219" s="1" t="s">
        <v>1816</v>
      </c>
      <c r="BD219" s="1" t="s">
        <v>936</v>
      </c>
      <c r="BE219" s="1" t="s">
        <v>1816</v>
      </c>
      <c r="BF219" s="29" t="s">
        <v>780</v>
      </c>
      <c r="BG219" s="85">
        <v>43577</v>
      </c>
      <c r="BH219" s="29" t="s">
        <v>4385</v>
      </c>
      <c r="BI219" s="89"/>
      <c r="BJ219" s="81"/>
      <c r="BK219" s="81"/>
      <c r="BL219" s="81"/>
      <c r="BM219" s="81"/>
      <c r="BN219" s="39" t="s">
        <v>955</v>
      </c>
      <c r="BO219" s="89"/>
      <c r="BP219" s="89"/>
      <c r="BR219" s="13" t="s">
        <v>5126</v>
      </c>
      <c r="BS219" s="13" t="s">
        <v>5127</v>
      </c>
      <c r="BT219" s="13" t="s">
        <v>8617</v>
      </c>
      <c r="BU219" s="13"/>
    </row>
    <row r="220" spans="1:73" s="54" customFormat="1" ht="90" hidden="1" customHeight="1">
      <c r="A220" s="91" t="s">
        <v>1466</v>
      </c>
      <c r="B220" s="13" t="s">
        <v>1323</v>
      </c>
      <c r="C220" s="77">
        <v>43131</v>
      </c>
      <c r="D220" s="77" t="s">
        <v>4285</v>
      </c>
      <c r="E220" s="91" t="s">
        <v>1032</v>
      </c>
      <c r="F220" s="57" t="s">
        <v>8615</v>
      </c>
      <c r="G220" s="123" t="s">
        <v>503</v>
      </c>
      <c r="H220" s="123" t="s">
        <v>508</v>
      </c>
      <c r="I220" s="123" t="s">
        <v>509</v>
      </c>
      <c r="J220" s="67" t="s">
        <v>510</v>
      </c>
      <c r="K220" s="129">
        <v>1</v>
      </c>
      <c r="L220" s="360">
        <v>43146</v>
      </c>
      <c r="M220" s="360">
        <v>43265</v>
      </c>
      <c r="N220" s="34">
        <f t="shared" si="7"/>
        <v>17</v>
      </c>
      <c r="O220" s="121">
        <v>1</v>
      </c>
      <c r="P220" s="13" t="s">
        <v>48</v>
      </c>
      <c r="Q220" s="13"/>
      <c r="R220" s="1" t="s">
        <v>1177</v>
      </c>
      <c r="S220" s="120">
        <f t="shared" si="6"/>
        <v>340</v>
      </c>
      <c r="T220" s="13"/>
      <c r="U220" s="13"/>
      <c r="V220" s="13"/>
      <c r="W220" s="1" t="s">
        <v>952</v>
      </c>
      <c r="X220" s="13"/>
      <c r="Y220" s="13"/>
      <c r="Z220" s="13"/>
      <c r="AA220" s="57" t="s">
        <v>8616</v>
      </c>
      <c r="AB220" s="123" t="s">
        <v>16</v>
      </c>
      <c r="AC220" s="123" t="s">
        <v>16</v>
      </c>
      <c r="AD220" s="123" t="s">
        <v>16</v>
      </c>
      <c r="AE220" s="123" t="s">
        <v>16</v>
      </c>
      <c r="AF220" s="1" t="s">
        <v>1813</v>
      </c>
      <c r="AG220" s="1" t="s">
        <v>1816</v>
      </c>
      <c r="AH220" s="1" t="s">
        <v>1813</v>
      </c>
      <c r="AI220" s="1" t="s">
        <v>1816</v>
      </c>
      <c r="AJ220" s="1" t="s">
        <v>1816</v>
      </c>
      <c r="AK220" s="1" t="s">
        <v>1816</v>
      </c>
      <c r="AL220" s="1" t="s">
        <v>2614</v>
      </c>
      <c r="AM220" s="1" t="s">
        <v>1816</v>
      </c>
      <c r="AN220" s="1" t="s">
        <v>2614</v>
      </c>
      <c r="AO220" s="1" t="s">
        <v>1816</v>
      </c>
      <c r="AP220" s="1" t="s">
        <v>1152</v>
      </c>
      <c r="AQ220" s="1" t="s">
        <v>1816</v>
      </c>
      <c r="AR220" s="1" t="s">
        <v>1152</v>
      </c>
      <c r="AS220" s="1" t="s">
        <v>1816</v>
      </c>
      <c r="AT220" s="1" t="s">
        <v>1152</v>
      </c>
      <c r="AU220" s="1" t="s">
        <v>1816</v>
      </c>
      <c r="AV220" s="1" t="s">
        <v>1152</v>
      </c>
      <c r="AW220" s="1" t="s">
        <v>1816</v>
      </c>
      <c r="AX220" s="1" t="s">
        <v>1152</v>
      </c>
      <c r="AY220" s="1" t="s">
        <v>1816</v>
      </c>
      <c r="AZ220" s="1" t="s">
        <v>936</v>
      </c>
      <c r="BA220" s="1" t="s">
        <v>1816</v>
      </c>
      <c r="BB220" s="1" t="s">
        <v>936</v>
      </c>
      <c r="BC220" s="1" t="s">
        <v>1816</v>
      </c>
      <c r="BD220" s="1" t="s">
        <v>936</v>
      </c>
      <c r="BE220" s="1" t="s">
        <v>1816</v>
      </c>
      <c r="BF220" s="29" t="s">
        <v>780</v>
      </c>
      <c r="BG220" s="85">
        <v>43577</v>
      </c>
      <c r="BH220" s="29" t="s">
        <v>4385</v>
      </c>
      <c r="BI220" s="89"/>
      <c r="BJ220" s="81" t="s">
        <v>904</v>
      </c>
      <c r="BK220" s="81"/>
      <c r="BL220" s="81"/>
      <c r="BM220" s="81"/>
      <c r="BN220" s="39" t="s">
        <v>955</v>
      </c>
      <c r="BO220" s="89"/>
      <c r="BP220" s="89"/>
      <c r="BR220" s="13" t="s">
        <v>5126</v>
      </c>
      <c r="BS220" s="13" t="s">
        <v>5127</v>
      </c>
      <c r="BT220" s="13" t="s">
        <v>8617</v>
      </c>
      <c r="BU220" s="13"/>
    </row>
    <row r="221" spans="1:73" s="54" customFormat="1" ht="90" hidden="1" customHeight="1">
      <c r="A221" s="91" t="s">
        <v>1467</v>
      </c>
      <c r="B221" s="13" t="s">
        <v>1323</v>
      </c>
      <c r="C221" s="77">
        <v>43131</v>
      </c>
      <c r="D221" s="77" t="s">
        <v>4285</v>
      </c>
      <c r="E221" s="91" t="s">
        <v>1033</v>
      </c>
      <c r="F221" s="123" t="s">
        <v>8620</v>
      </c>
      <c r="G221" s="123" t="s">
        <v>426</v>
      </c>
      <c r="H221" s="114" t="s">
        <v>427</v>
      </c>
      <c r="I221" s="123" t="s">
        <v>428</v>
      </c>
      <c r="J221" s="67" t="s">
        <v>429</v>
      </c>
      <c r="K221" s="129">
        <v>1</v>
      </c>
      <c r="L221" s="360">
        <v>43146</v>
      </c>
      <c r="M221" s="360">
        <v>43465</v>
      </c>
      <c r="N221" s="34">
        <f t="shared" si="7"/>
        <v>46</v>
      </c>
      <c r="O221" s="121">
        <v>1</v>
      </c>
      <c r="P221" s="13" t="s">
        <v>24</v>
      </c>
      <c r="Q221" s="13"/>
      <c r="R221" s="1" t="s">
        <v>929</v>
      </c>
      <c r="S221" s="120">
        <f t="shared" si="6"/>
        <v>303</v>
      </c>
      <c r="T221" s="13"/>
      <c r="U221" s="13"/>
      <c r="V221" s="13"/>
      <c r="W221" s="1" t="s">
        <v>952</v>
      </c>
      <c r="X221" s="13"/>
      <c r="Y221" s="13"/>
      <c r="Z221" s="13"/>
      <c r="AA221" s="123" t="s">
        <v>430</v>
      </c>
      <c r="AB221" s="123" t="s">
        <v>16</v>
      </c>
      <c r="AC221" s="114" t="s">
        <v>16</v>
      </c>
      <c r="AD221" s="123" t="s">
        <v>16</v>
      </c>
      <c r="AE221" s="123" t="s">
        <v>16</v>
      </c>
      <c r="AF221" s="1" t="s">
        <v>1813</v>
      </c>
      <c r="AG221" s="1" t="s">
        <v>1816</v>
      </c>
      <c r="AH221" s="1" t="s">
        <v>1813</v>
      </c>
      <c r="AI221" s="1" t="s">
        <v>1816</v>
      </c>
      <c r="AJ221" s="1" t="s">
        <v>1816</v>
      </c>
      <c r="AK221" s="1" t="s">
        <v>1816</v>
      </c>
      <c r="AL221" s="1" t="s">
        <v>2614</v>
      </c>
      <c r="AM221" s="1" t="s">
        <v>1816</v>
      </c>
      <c r="AN221" s="1" t="s">
        <v>2614</v>
      </c>
      <c r="AO221" s="1" t="s">
        <v>1816</v>
      </c>
      <c r="AP221" s="1" t="s">
        <v>1152</v>
      </c>
      <c r="AQ221" s="1" t="s">
        <v>1816</v>
      </c>
      <c r="AR221" s="1" t="s">
        <v>1152</v>
      </c>
      <c r="AS221" s="1" t="s">
        <v>1816</v>
      </c>
      <c r="AT221" s="1" t="s">
        <v>1152</v>
      </c>
      <c r="AU221" s="1" t="s">
        <v>1816</v>
      </c>
      <c r="AV221" s="1" t="s">
        <v>1152</v>
      </c>
      <c r="AW221" s="1" t="s">
        <v>1816</v>
      </c>
      <c r="AX221" s="1" t="s">
        <v>1152</v>
      </c>
      <c r="AY221" s="1" t="s">
        <v>1816</v>
      </c>
      <c r="AZ221" s="1" t="s">
        <v>936</v>
      </c>
      <c r="BA221" s="1" t="s">
        <v>1816</v>
      </c>
      <c r="BB221" s="1" t="s">
        <v>936</v>
      </c>
      <c r="BC221" s="1" t="s">
        <v>1816</v>
      </c>
      <c r="BD221" s="1" t="s">
        <v>936</v>
      </c>
      <c r="BE221" s="1" t="s">
        <v>1816</v>
      </c>
      <c r="BF221" s="29" t="s">
        <v>780</v>
      </c>
      <c r="BG221" s="85">
        <v>43577</v>
      </c>
      <c r="BH221" s="29" t="s">
        <v>4385</v>
      </c>
      <c r="BI221" s="89"/>
      <c r="BJ221" s="81" t="s">
        <v>904</v>
      </c>
      <c r="BK221" s="81"/>
      <c r="BL221" s="81"/>
      <c r="BM221" s="81"/>
      <c r="BN221" s="39" t="s">
        <v>955</v>
      </c>
      <c r="BO221" s="89"/>
      <c r="BP221" s="89"/>
      <c r="BR221" s="13" t="s">
        <v>5112</v>
      </c>
      <c r="BS221" s="13" t="s">
        <v>5128</v>
      </c>
      <c r="BT221" s="13"/>
      <c r="BU221" s="13"/>
    </row>
    <row r="222" spans="1:73" s="54" customFormat="1" ht="90" hidden="1" customHeight="1">
      <c r="A222" s="91" t="s">
        <v>1468</v>
      </c>
      <c r="B222" s="13" t="s">
        <v>1323</v>
      </c>
      <c r="C222" s="77">
        <v>43131</v>
      </c>
      <c r="D222" s="77" t="s">
        <v>4285</v>
      </c>
      <c r="E222" s="91" t="s">
        <v>1034</v>
      </c>
      <c r="F222" s="158" t="s">
        <v>8621</v>
      </c>
      <c r="G222" s="123" t="s">
        <v>511</v>
      </c>
      <c r="H222" s="114" t="s">
        <v>512</v>
      </c>
      <c r="I222" s="123" t="s">
        <v>513</v>
      </c>
      <c r="J222" s="67" t="s">
        <v>514</v>
      </c>
      <c r="K222" s="129">
        <v>1</v>
      </c>
      <c r="L222" s="360">
        <v>43146</v>
      </c>
      <c r="M222" s="360">
        <v>43465</v>
      </c>
      <c r="N222" s="34">
        <f t="shared" si="7"/>
        <v>46</v>
      </c>
      <c r="O222" s="121">
        <v>1</v>
      </c>
      <c r="P222" s="13" t="s">
        <v>48</v>
      </c>
      <c r="Q222" s="13"/>
      <c r="R222" s="1" t="s">
        <v>930</v>
      </c>
      <c r="S222" s="120">
        <f t="shared" si="6"/>
        <v>356</v>
      </c>
      <c r="T222" s="13"/>
      <c r="U222" s="13"/>
      <c r="V222" s="13"/>
      <c r="W222" s="1" t="s">
        <v>952</v>
      </c>
      <c r="X222" s="13"/>
      <c r="Y222" s="13"/>
      <c r="Z222" s="13"/>
      <c r="AA222" s="123" t="s">
        <v>8622</v>
      </c>
      <c r="AB222" s="123" t="s">
        <v>16</v>
      </c>
      <c r="AC222" s="114" t="s">
        <v>16</v>
      </c>
      <c r="AD222" s="123" t="s">
        <v>16</v>
      </c>
      <c r="AE222" s="123" t="s">
        <v>16</v>
      </c>
      <c r="AF222" s="1" t="s">
        <v>1813</v>
      </c>
      <c r="AG222" s="1" t="s">
        <v>1816</v>
      </c>
      <c r="AH222" s="1" t="s">
        <v>1813</v>
      </c>
      <c r="AI222" s="1" t="s">
        <v>1816</v>
      </c>
      <c r="AJ222" s="1" t="s">
        <v>1816</v>
      </c>
      <c r="AK222" s="1" t="s">
        <v>1816</v>
      </c>
      <c r="AL222" s="1" t="s">
        <v>2614</v>
      </c>
      <c r="AM222" s="1" t="s">
        <v>1816</v>
      </c>
      <c r="AN222" s="1" t="s">
        <v>2614</v>
      </c>
      <c r="AO222" s="1" t="s">
        <v>1816</v>
      </c>
      <c r="AP222" s="1" t="s">
        <v>1152</v>
      </c>
      <c r="AQ222" s="1" t="s">
        <v>1816</v>
      </c>
      <c r="AR222" s="1" t="s">
        <v>1152</v>
      </c>
      <c r="AS222" s="1" t="s">
        <v>1816</v>
      </c>
      <c r="AT222" s="1" t="s">
        <v>1152</v>
      </c>
      <c r="AU222" s="1" t="s">
        <v>1816</v>
      </c>
      <c r="AV222" s="1" t="s">
        <v>1152</v>
      </c>
      <c r="AW222" s="1" t="s">
        <v>1816</v>
      </c>
      <c r="AX222" s="1" t="s">
        <v>1152</v>
      </c>
      <c r="AY222" s="1" t="s">
        <v>1816</v>
      </c>
      <c r="AZ222" s="1" t="s">
        <v>936</v>
      </c>
      <c r="BA222" s="1" t="s">
        <v>1816</v>
      </c>
      <c r="BB222" s="1" t="s">
        <v>936</v>
      </c>
      <c r="BC222" s="1" t="s">
        <v>1816</v>
      </c>
      <c r="BD222" s="1" t="s">
        <v>936</v>
      </c>
      <c r="BE222" s="1" t="s">
        <v>1816</v>
      </c>
      <c r="BF222" s="29" t="s">
        <v>780</v>
      </c>
      <c r="BG222" s="85">
        <v>43577</v>
      </c>
      <c r="BH222" s="29" t="s">
        <v>4385</v>
      </c>
      <c r="BI222" s="89"/>
      <c r="BJ222" s="81" t="s">
        <v>904</v>
      </c>
      <c r="BK222" s="81"/>
      <c r="BL222" s="81"/>
      <c r="BM222" s="81"/>
      <c r="BN222" s="39" t="s">
        <v>955</v>
      </c>
      <c r="BO222" s="89"/>
      <c r="BP222" s="89"/>
      <c r="BR222" s="13" t="s">
        <v>5126</v>
      </c>
      <c r="BS222" s="13" t="s">
        <v>5129</v>
      </c>
      <c r="BT222" s="13" t="s">
        <v>5130</v>
      </c>
      <c r="BU222" s="13"/>
    </row>
    <row r="223" spans="1:73" s="54" customFormat="1" ht="90" hidden="1" customHeight="1">
      <c r="A223" s="91" t="s">
        <v>1469</v>
      </c>
      <c r="B223" s="13" t="s">
        <v>1323</v>
      </c>
      <c r="C223" s="77">
        <v>43131</v>
      </c>
      <c r="D223" s="77" t="s">
        <v>4285</v>
      </c>
      <c r="E223" s="91" t="s">
        <v>1034</v>
      </c>
      <c r="F223" s="158" t="s">
        <v>8621</v>
      </c>
      <c r="G223" s="123" t="s">
        <v>511</v>
      </c>
      <c r="H223" s="114" t="s">
        <v>512</v>
      </c>
      <c r="I223" s="123" t="s">
        <v>515</v>
      </c>
      <c r="J223" s="67" t="s">
        <v>516</v>
      </c>
      <c r="K223" s="129">
        <v>1</v>
      </c>
      <c r="L223" s="360">
        <v>43146</v>
      </c>
      <c r="M223" s="360">
        <v>43465</v>
      </c>
      <c r="N223" s="34">
        <f t="shared" si="7"/>
        <v>46</v>
      </c>
      <c r="O223" s="121">
        <v>1</v>
      </c>
      <c r="P223" s="13" t="s">
        <v>48</v>
      </c>
      <c r="Q223" s="13"/>
      <c r="R223" s="1" t="s">
        <v>517</v>
      </c>
      <c r="S223" s="120">
        <f t="shared" si="6"/>
        <v>372</v>
      </c>
      <c r="T223" s="13"/>
      <c r="U223" s="13"/>
      <c r="V223" s="13"/>
      <c r="W223" s="1" t="s">
        <v>952</v>
      </c>
      <c r="X223" s="13"/>
      <c r="Y223" s="13"/>
      <c r="Z223" s="13"/>
      <c r="AA223" s="123" t="s">
        <v>8623</v>
      </c>
      <c r="AB223" s="123" t="s">
        <v>932</v>
      </c>
      <c r="AC223" s="114" t="s">
        <v>934</v>
      </c>
      <c r="AD223" s="123" t="s">
        <v>6486</v>
      </c>
      <c r="AE223" s="123" t="s">
        <v>1119</v>
      </c>
      <c r="AF223" s="123" t="s">
        <v>1809</v>
      </c>
      <c r="AG223" s="123" t="s">
        <v>1819</v>
      </c>
      <c r="AH223" s="123" t="s">
        <v>1809</v>
      </c>
      <c r="AI223" s="123" t="s">
        <v>1819</v>
      </c>
      <c r="AJ223" s="123" t="s">
        <v>1819</v>
      </c>
      <c r="AK223" s="123" t="s">
        <v>1819</v>
      </c>
      <c r="AL223" s="123" t="s">
        <v>2614</v>
      </c>
      <c r="AM223" s="123" t="s">
        <v>1819</v>
      </c>
      <c r="AN223" s="123" t="s">
        <v>2614</v>
      </c>
      <c r="AO223" s="123" t="s">
        <v>1819</v>
      </c>
      <c r="AP223" s="123" t="s">
        <v>1152</v>
      </c>
      <c r="AQ223" s="123" t="s">
        <v>1819</v>
      </c>
      <c r="AR223" s="123" t="s">
        <v>1152</v>
      </c>
      <c r="AS223" s="123" t="s">
        <v>1819</v>
      </c>
      <c r="AT223" s="123" t="s">
        <v>1152</v>
      </c>
      <c r="AU223" s="123" t="s">
        <v>1819</v>
      </c>
      <c r="AV223" s="123" t="s">
        <v>1152</v>
      </c>
      <c r="AW223" s="123" t="s">
        <v>1819</v>
      </c>
      <c r="AX223" s="123" t="s">
        <v>1152</v>
      </c>
      <c r="AY223" s="123" t="s">
        <v>1819</v>
      </c>
      <c r="AZ223" s="123" t="s">
        <v>936</v>
      </c>
      <c r="BA223" s="123" t="s">
        <v>1819</v>
      </c>
      <c r="BB223" s="123" t="s">
        <v>936</v>
      </c>
      <c r="BC223" s="123" t="s">
        <v>1819</v>
      </c>
      <c r="BD223" s="123" t="s">
        <v>936</v>
      </c>
      <c r="BE223" s="123" t="s">
        <v>1819</v>
      </c>
      <c r="BF223" s="29" t="s">
        <v>780</v>
      </c>
      <c r="BG223" s="85">
        <v>43829</v>
      </c>
      <c r="BH223" s="29" t="s">
        <v>4385</v>
      </c>
      <c r="BI223" s="89"/>
      <c r="BJ223" s="81"/>
      <c r="BK223" s="81"/>
      <c r="BL223" s="81"/>
      <c r="BM223" s="81"/>
      <c r="BN223" s="39" t="s">
        <v>955</v>
      </c>
      <c r="BO223" s="89"/>
      <c r="BP223" s="89"/>
      <c r="BR223" s="13" t="s">
        <v>5126</v>
      </c>
      <c r="BS223" s="13" t="s">
        <v>5129</v>
      </c>
      <c r="BT223" s="13" t="s">
        <v>5130</v>
      </c>
      <c r="BU223" s="13"/>
    </row>
    <row r="224" spans="1:73" s="54" customFormat="1" ht="90" hidden="1" customHeight="1">
      <c r="A224" s="91" t="s">
        <v>1470</v>
      </c>
      <c r="B224" s="13" t="s">
        <v>1323</v>
      </c>
      <c r="C224" s="77">
        <v>43131</v>
      </c>
      <c r="D224" s="77" t="s">
        <v>4285</v>
      </c>
      <c r="E224" s="91" t="s">
        <v>1035</v>
      </c>
      <c r="F224" s="123" t="s">
        <v>6487</v>
      </c>
      <c r="G224" s="123" t="s">
        <v>518</v>
      </c>
      <c r="H224" s="123" t="s">
        <v>519</v>
      </c>
      <c r="I224" s="123" t="s">
        <v>520</v>
      </c>
      <c r="J224" s="67" t="s">
        <v>521</v>
      </c>
      <c r="K224" s="129">
        <v>1</v>
      </c>
      <c r="L224" s="360">
        <v>43146</v>
      </c>
      <c r="M224" s="360">
        <v>43465</v>
      </c>
      <c r="N224" s="34">
        <f t="shared" si="7"/>
        <v>46</v>
      </c>
      <c r="O224" s="121">
        <v>1</v>
      </c>
      <c r="P224" s="13" t="s">
        <v>48</v>
      </c>
      <c r="Q224" s="13"/>
      <c r="R224" s="74" t="s">
        <v>1178</v>
      </c>
      <c r="S224" s="120">
        <f t="shared" si="6"/>
        <v>221</v>
      </c>
      <c r="T224" s="13"/>
      <c r="U224" s="13"/>
      <c r="V224" s="13"/>
      <c r="W224" s="1" t="s">
        <v>952</v>
      </c>
      <c r="X224" s="13"/>
      <c r="Y224" s="13"/>
      <c r="Z224" s="13"/>
      <c r="AA224" s="123" t="s">
        <v>8624</v>
      </c>
      <c r="AB224" s="123" t="s">
        <v>16</v>
      </c>
      <c r="AC224" s="123" t="s">
        <v>16</v>
      </c>
      <c r="AD224" s="123" t="s">
        <v>16</v>
      </c>
      <c r="AE224" s="123" t="s">
        <v>16</v>
      </c>
      <c r="AF224" s="1" t="s">
        <v>1813</v>
      </c>
      <c r="AG224" s="1" t="s">
        <v>1816</v>
      </c>
      <c r="AH224" s="1" t="s">
        <v>1813</v>
      </c>
      <c r="AI224" s="1" t="s">
        <v>1816</v>
      </c>
      <c r="AJ224" s="1" t="s">
        <v>1816</v>
      </c>
      <c r="AK224" s="1" t="s">
        <v>1816</v>
      </c>
      <c r="AL224" s="1" t="s">
        <v>2614</v>
      </c>
      <c r="AM224" s="1" t="s">
        <v>1816</v>
      </c>
      <c r="AN224" s="1" t="s">
        <v>2614</v>
      </c>
      <c r="AO224" s="1" t="s">
        <v>1816</v>
      </c>
      <c r="AP224" s="1" t="s">
        <v>1152</v>
      </c>
      <c r="AQ224" s="1" t="s">
        <v>1816</v>
      </c>
      <c r="AR224" s="1" t="s">
        <v>1152</v>
      </c>
      <c r="AS224" s="1" t="s">
        <v>1816</v>
      </c>
      <c r="AT224" s="1" t="s">
        <v>1152</v>
      </c>
      <c r="AU224" s="1" t="s">
        <v>1816</v>
      </c>
      <c r="AV224" s="1" t="s">
        <v>1152</v>
      </c>
      <c r="AW224" s="1" t="s">
        <v>1816</v>
      </c>
      <c r="AX224" s="1" t="s">
        <v>1152</v>
      </c>
      <c r="AY224" s="1" t="s">
        <v>1816</v>
      </c>
      <c r="AZ224" s="1" t="s">
        <v>936</v>
      </c>
      <c r="BA224" s="1" t="s">
        <v>1816</v>
      </c>
      <c r="BB224" s="1" t="s">
        <v>936</v>
      </c>
      <c r="BC224" s="1" t="s">
        <v>1816</v>
      </c>
      <c r="BD224" s="1" t="s">
        <v>936</v>
      </c>
      <c r="BE224" s="1" t="s">
        <v>1816</v>
      </c>
      <c r="BF224" s="29" t="s">
        <v>780</v>
      </c>
      <c r="BG224" s="85">
        <v>43577</v>
      </c>
      <c r="BH224" s="29" t="s">
        <v>4385</v>
      </c>
      <c r="BI224" s="89"/>
      <c r="BJ224" s="81" t="s">
        <v>904</v>
      </c>
      <c r="BK224" s="81"/>
      <c r="BL224" s="81"/>
      <c r="BM224" s="81"/>
      <c r="BN224" s="39" t="s">
        <v>955</v>
      </c>
      <c r="BO224" s="89"/>
      <c r="BP224" s="89"/>
      <c r="BR224" s="13" t="s">
        <v>5126</v>
      </c>
      <c r="BS224" s="13" t="s">
        <v>5129</v>
      </c>
      <c r="BT224" s="13" t="s">
        <v>5131</v>
      </c>
      <c r="BU224" s="13"/>
    </row>
    <row r="225" spans="1:73" s="54" customFormat="1" ht="90" hidden="1" customHeight="1">
      <c r="A225" s="91" t="s">
        <v>1471</v>
      </c>
      <c r="B225" s="13" t="s">
        <v>1323</v>
      </c>
      <c r="C225" s="77">
        <v>43131</v>
      </c>
      <c r="D225" s="77" t="s">
        <v>4285</v>
      </c>
      <c r="E225" s="91" t="s">
        <v>1035</v>
      </c>
      <c r="F225" s="123" t="s">
        <v>6487</v>
      </c>
      <c r="G225" s="123" t="s">
        <v>518</v>
      </c>
      <c r="H225" s="123" t="s">
        <v>519</v>
      </c>
      <c r="I225" s="123" t="s">
        <v>522</v>
      </c>
      <c r="J225" s="67" t="s">
        <v>523</v>
      </c>
      <c r="K225" s="129">
        <v>1</v>
      </c>
      <c r="L225" s="360">
        <v>43146</v>
      </c>
      <c r="M225" s="360">
        <v>43465</v>
      </c>
      <c r="N225" s="34">
        <f t="shared" si="7"/>
        <v>46</v>
      </c>
      <c r="O225" s="121">
        <v>1</v>
      </c>
      <c r="P225" s="13" t="s">
        <v>48</v>
      </c>
      <c r="Q225" s="13"/>
      <c r="R225" s="74" t="s">
        <v>6488</v>
      </c>
      <c r="S225" s="120">
        <f t="shared" si="6"/>
        <v>218</v>
      </c>
      <c r="T225" s="13"/>
      <c r="U225" s="13"/>
      <c r="V225" s="13"/>
      <c r="W225" s="1" t="s">
        <v>952</v>
      </c>
      <c r="X225" s="13"/>
      <c r="Y225" s="13"/>
      <c r="Z225" s="13"/>
      <c r="AA225" s="123" t="s">
        <v>524</v>
      </c>
      <c r="AB225" s="123" t="s">
        <v>16</v>
      </c>
      <c r="AC225" s="123" t="s">
        <v>16</v>
      </c>
      <c r="AD225" s="123" t="s">
        <v>16</v>
      </c>
      <c r="AE225" s="123" t="s">
        <v>16</v>
      </c>
      <c r="AF225" s="1" t="s">
        <v>1813</v>
      </c>
      <c r="AG225" s="1" t="s">
        <v>1816</v>
      </c>
      <c r="AH225" s="1" t="s">
        <v>1813</v>
      </c>
      <c r="AI225" s="1" t="s">
        <v>1816</v>
      </c>
      <c r="AJ225" s="1" t="s">
        <v>1816</v>
      </c>
      <c r="AK225" s="1" t="s">
        <v>1816</v>
      </c>
      <c r="AL225" s="1" t="s">
        <v>2614</v>
      </c>
      <c r="AM225" s="1" t="s">
        <v>1816</v>
      </c>
      <c r="AN225" s="1" t="s">
        <v>2614</v>
      </c>
      <c r="AO225" s="1" t="s">
        <v>1816</v>
      </c>
      <c r="AP225" s="1" t="s">
        <v>1152</v>
      </c>
      <c r="AQ225" s="1" t="s">
        <v>1816</v>
      </c>
      <c r="AR225" s="1" t="s">
        <v>1152</v>
      </c>
      <c r="AS225" s="1" t="s">
        <v>1816</v>
      </c>
      <c r="AT225" s="1" t="s">
        <v>1152</v>
      </c>
      <c r="AU225" s="1" t="s">
        <v>1816</v>
      </c>
      <c r="AV225" s="1" t="s">
        <v>1152</v>
      </c>
      <c r="AW225" s="1" t="s">
        <v>1816</v>
      </c>
      <c r="AX225" s="1" t="s">
        <v>1152</v>
      </c>
      <c r="AY225" s="1" t="s">
        <v>1816</v>
      </c>
      <c r="AZ225" s="1" t="s">
        <v>936</v>
      </c>
      <c r="BA225" s="1" t="s">
        <v>1816</v>
      </c>
      <c r="BB225" s="1" t="s">
        <v>936</v>
      </c>
      <c r="BC225" s="1" t="s">
        <v>1816</v>
      </c>
      <c r="BD225" s="1" t="s">
        <v>936</v>
      </c>
      <c r="BE225" s="1" t="s">
        <v>1816</v>
      </c>
      <c r="BF225" s="29" t="s">
        <v>780</v>
      </c>
      <c r="BG225" s="85">
        <v>43577</v>
      </c>
      <c r="BH225" s="29" t="s">
        <v>4385</v>
      </c>
      <c r="BI225" s="89"/>
      <c r="BJ225" s="81" t="s">
        <v>904</v>
      </c>
      <c r="BK225" s="81"/>
      <c r="BL225" s="81"/>
      <c r="BM225" s="81"/>
      <c r="BN225" s="39" t="s">
        <v>955</v>
      </c>
      <c r="BO225" s="89"/>
      <c r="BP225" s="89"/>
      <c r="BR225" s="13" t="s">
        <v>5126</v>
      </c>
      <c r="BS225" s="13" t="s">
        <v>5129</v>
      </c>
      <c r="BT225" s="13" t="s">
        <v>5131</v>
      </c>
      <c r="BU225" s="13"/>
    </row>
    <row r="226" spans="1:73" s="54" customFormat="1" ht="90" hidden="1" customHeight="1">
      <c r="A226" s="91" t="s">
        <v>1472</v>
      </c>
      <c r="B226" s="13" t="s">
        <v>1323</v>
      </c>
      <c r="C226" s="77">
        <v>43131</v>
      </c>
      <c r="D226" s="77" t="s">
        <v>4284</v>
      </c>
      <c r="E226" s="91" t="s">
        <v>1060</v>
      </c>
      <c r="F226" s="123" t="s">
        <v>8625</v>
      </c>
      <c r="G226" s="123" t="s">
        <v>525</v>
      </c>
      <c r="H226" s="114" t="s">
        <v>526</v>
      </c>
      <c r="I226" s="123" t="s">
        <v>527</v>
      </c>
      <c r="J226" s="67" t="s">
        <v>528</v>
      </c>
      <c r="K226" s="129">
        <v>1</v>
      </c>
      <c r="L226" s="362">
        <v>43146</v>
      </c>
      <c r="M226" s="362">
        <v>43403</v>
      </c>
      <c r="N226" s="34">
        <f t="shared" si="7"/>
        <v>37</v>
      </c>
      <c r="O226" s="121">
        <v>1</v>
      </c>
      <c r="P226" s="13" t="s">
        <v>1133</v>
      </c>
      <c r="Q226" s="13" t="s">
        <v>60</v>
      </c>
      <c r="R226" s="1" t="s">
        <v>931</v>
      </c>
      <c r="S226" s="120">
        <f t="shared" si="6"/>
        <v>215</v>
      </c>
      <c r="T226" s="13"/>
      <c r="U226" s="13"/>
      <c r="V226" s="13"/>
      <c r="W226" s="1" t="s">
        <v>952</v>
      </c>
      <c r="X226" s="1"/>
      <c r="Y226" s="13"/>
      <c r="Z226" s="13"/>
      <c r="AA226" s="123" t="s">
        <v>529</v>
      </c>
      <c r="AB226" s="123" t="s">
        <v>16</v>
      </c>
      <c r="AC226" s="114" t="s">
        <v>16</v>
      </c>
      <c r="AD226" s="123" t="s">
        <v>16</v>
      </c>
      <c r="AE226" s="123" t="s">
        <v>16</v>
      </c>
      <c r="AF226" s="1" t="s">
        <v>1813</v>
      </c>
      <c r="AG226" s="1" t="s">
        <v>1816</v>
      </c>
      <c r="AH226" s="1" t="s">
        <v>1813</v>
      </c>
      <c r="AI226" s="1" t="s">
        <v>1816</v>
      </c>
      <c r="AJ226" s="1" t="s">
        <v>1816</v>
      </c>
      <c r="AK226" s="1" t="s">
        <v>1816</v>
      </c>
      <c r="AL226" s="1" t="s">
        <v>2614</v>
      </c>
      <c r="AM226" s="1" t="s">
        <v>1816</v>
      </c>
      <c r="AN226" s="1" t="s">
        <v>2614</v>
      </c>
      <c r="AO226" s="1" t="s">
        <v>1816</v>
      </c>
      <c r="AP226" s="1" t="s">
        <v>1152</v>
      </c>
      <c r="AQ226" s="1" t="s">
        <v>1816</v>
      </c>
      <c r="AR226" s="1" t="s">
        <v>1152</v>
      </c>
      <c r="AS226" s="1" t="s">
        <v>1816</v>
      </c>
      <c r="AT226" s="1" t="s">
        <v>1152</v>
      </c>
      <c r="AU226" s="1" t="s">
        <v>1816</v>
      </c>
      <c r="AV226" s="1" t="s">
        <v>1152</v>
      </c>
      <c r="AW226" s="1" t="s">
        <v>1816</v>
      </c>
      <c r="AX226" s="1" t="s">
        <v>1152</v>
      </c>
      <c r="AY226" s="1" t="s">
        <v>1816</v>
      </c>
      <c r="AZ226" s="1" t="s">
        <v>936</v>
      </c>
      <c r="BA226" s="1" t="s">
        <v>1816</v>
      </c>
      <c r="BB226" s="1" t="s">
        <v>936</v>
      </c>
      <c r="BC226" s="1" t="s">
        <v>1816</v>
      </c>
      <c r="BD226" s="1" t="s">
        <v>936</v>
      </c>
      <c r="BE226" s="1" t="s">
        <v>1816</v>
      </c>
      <c r="BF226" s="29" t="s">
        <v>780</v>
      </c>
      <c r="BG226" s="85">
        <v>43577</v>
      </c>
      <c r="BH226" s="29" t="s">
        <v>4385</v>
      </c>
      <c r="BI226" s="89"/>
      <c r="BJ226" s="81"/>
      <c r="BK226" s="81"/>
      <c r="BL226" s="81"/>
      <c r="BM226" s="81"/>
      <c r="BN226" s="39" t="s">
        <v>955</v>
      </c>
      <c r="BO226" s="89"/>
      <c r="BP226" s="89"/>
      <c r="BR226" s="13" t="s">
        <v>5117</v>
      </c>
      <c r="BS226" s="4" t="s">
        <v>6489</v>
      </c>
      <c r="BT226" s="13" t="s">
        <v>5132</v>
      </c>
      <c r="BU226" s="13"/>
    </row>
    <row r="227" spans="1:73" s="54" customFormat="1" ht="90" hidden="1" customHeight="1">
      <c r="A227" s="91" t="s">
        <v>1473</v>
      </c>
      <c r="B227" s="13" t="s">
        <v>947</v>
      </c>
      <c r="C227" s="77">
        <v>42934</v>
      </c>
      <c r="D227" s="77" t="s">
        <v>4285</v>
      </c>
      <c r="E227" s="91" t="s">
        <v>1019</v>
      </c>
      <c r="F227" s="57" t="s">
        <v>8626</v>
      </c>
      <c r="G227" s="123" t="s">
        <v>80</v>
      </c>
      <c r="H227" s="114" t="s">
        <v>81</v>
      </c>
      <c r="I227" s="1" t="s">
        <v>82</v>
      </c>
      <c r="J227" s="13" t="s">
        <v>83</v>
      </c>
      <c r="K227" s="129">
        <v>1</v>
      </c>
      <c r="L227" s="363">
        <v>42979</v>
      </c>
      <c r="M227" s="363">
        <v>43190</v>
      </c>
      <c r="N227" s="34">
        <f t="shared" si="7"/>
        <v>31</v>
      </c>
      <c r="O227" s="121">
        <v>1</v>
      </c>
      <c r="P227" s="13" t="s">
        <v>44</v>
      </c>
      <c r="Q227" s="13" t="s">
        <v>45</v>
      </c>
      <c r="R227" s="1" t="s">
        <v>1179</v>
      </c>
      <c r="S227" s="120">
        <f t="shared" si="6"/>
        <v>184</v>
      </c>
      <c r="T227" s="13"/>
      <c r="U227" s="13"/>
      <c r="V227" s="13"/>
      <c r="W227" s="13"/>
      <c r="X227" s="13"/>
      <c r="Y227" s="13"/>
      <c r="Z227" s="13"/>
      <c r="AA227" s="123" t="s">
        <v>291</v>
      </c>
      <c r="AB227" s="123" t="s">
        <v>16</v>
      </c>
      <c r="AC227" s="114" t="s">
        <v>16</v>
      </c>
      <c r="AD227" s="1" t="s">
        <v>16</v>
      </c>
      <c r="AE227" s="1" t="s">
        <v>16</v>
      </c>
      <c r="AF227" s="1" t="s">
        <v>1813</v>
      </c>
      <c r="AG227" s="1" t="s">
        <v>1816</v>
      </c>
      <c r="AH227" s="1" t="s">
        <v>1813</v>
      </c>
      <c r="AI227" s="1" t="s">
        <v>1816</v>
      </c>
      <c r="AJ227" s="1" t="s">
        <v>1816</v>
      </c>
      <c r="AK227" s="1" t="s">
        <v>1816</v>
      </c>
      <c r="AL227" s="1" t="s">
        <v>2614</v>
      </c>
      <c r="AM227" s="1" t="s">
        <v>1816</v>
      </c>
      <c r="AN227" s="1" t="s">
        <v>2614</v>
      </c>
      <c r="AO227" s="1" t="s">
        <v>1816</v>
      </c>
      <c r="AP227" s="1" t="s">
        <v>1152</v>
      </c>
      <c r="AQ227" s="1" t="s">
        <v>1816</v>
      </c>
      <c r="AR227" s="1" t="s">
        <v>1152</v>
      </c>
      <c r="AS227" s="1" t="s">
        <v>1816</v>
      </c>
      <c r="AT227" s="1" t="s">
        <v>1152</v>
      </c>
      <c r="AU227" s="1" t="s">
        <v>1816</v>
      </c>
      <c r="AV227" s="1" t="s">
        <v>1152</v>
      </c>
      <c r="AW227" s="1" t="s">
        <v>1816</v>
      </c>
      <c r="AX227" s="1" t="s">
        <v>1152</v>
      </c>
      <c r="AY227" s="1" t="s">
        <v>1816</v>
      </c>
      <c r="AZ227" s="1" t="s">
        <v>936</v>
      </c>
      <c r="BA227" s="1" t="s">
        <v>1816</v>
      </c>
      <c r="BB227" s="1" t="s">
        <v>936</v>
      </c>
      <c r="BC227" s="1" t="s">
        <v>1816</v>
      </c>
      <c r="BD227" s="1" t="s">
        <v>936</v>
      </c>
      <c r="BE227" s="1" t="s">
        <v>1816</v>
      </c>
      <c r="BF227" s="29" t="s">
        <v>780</v>
      </c>
      <c r="BG227" s="85">
        <v>43577</v>
      </c>
      <c r="BH227" s="29" t="s">
        <v>4385</v>
      </c>
      <c r="BI227" s="89"/>
      <c r="BJ227" s="81"/>
      <c r="BK227" s="81"/>
      <c r="BL227" s="81"/>
      <c r="BM227" s="81"/>
      <c r="BN227" s="39" t="s">
        <v>955</v>
      </c>
      <c r="BO227" s="89"/>
      <c r="BP227" s="89"/>
      <c r="BR227" s="13" t="s">
        <v>5133</v>
      </c>
      <c r="BS227" s="132" t="s">
        <v>5134</v>
      </c>
      <c r="BT227" s="13"/>
      <c r="BU227" s="13"/>
    </row>
    <row r="228" spans="1:73" s="54" customFormat="1" ht="90" hidden="1" customHeight="1">
      <c r="A228" s="91" t="s">
        <v>1474</v>
      </c>
      <c r="B228" s="13" t="s">
        <v>947</v>
      </c>
      <c r="C228" s="77">
        <v>42934</v>
      </c>
      <c r="D228" s="77" t="s">
        <v>4285</v>
      </c>
      <c r="E228" s="91" t="s">
        <v>1019</v>
      </c>
      <c r="F228" s="57" t="s">
        <v>8626</v>
      </c>
      <c r="G228" s="123" t="s">
        <v>80</v>
      </c>
      <c r="H228" s="114" t="s">
        <v>140</v>
      </c>
      <c r="I228" s="1" t="s">
        <v>141</v>
      </c>
      <c r="J228" s="13" t="s">
        <v>142</v>
      </c>
      <c r="K228" s="129">
        <v>7</v>
      </c>
      <c r="L228" s="363">
        <v>42979</v>
      </c>
      <c r="M228" s="363">
        <v>43190</v>
      </c>
      <c r="N228" s="34">
        <f t="shared" si="7"/>
        <v>31</v>
      </c>
      <c r="O228" s="121">
        <v>7</v>
      </c>
      <c r="P228" s="13" t="s">
        <v>44</v>
      </c>
      <c r="Q228" s="13" t="s">
        <v>30</v>
      </c>
      <c r="R228" s="1" t="s">
        <v>909</v>
      </c>
      <c r="S228" s="120">
        <f t="shared" si="6"/>
        <v>258</v>
      </c>
      <c r="T228" s="13"/>
      <c r="U228" s="13"/>
      <c r="V228" s="13"/>
      <c r="W228" s="13"/>
      <c r="X228" s="13"/>
      <c r="Y228" s="13"/>
      <c r="Z228" s="13"/>
      <c r="AA228" s="57" t="s">
        <v>363</v>
      </c>
      <c r="AB228" s="123" t="s">
        <v>16</v>
      </c>
      <c r="AC228" s="114" t="s">
        <v>16</v>
      </c>
      <c r="AD228" s="1" t="s">
        <v>16</v>
      </c>
      <c r="AE228" s="1" t="s">
        <v>16</v>
      </c>
      <c r="AF228" s="1" t="s">
        <v>1813</v>
      </c>
      <c r="AG228" s="1" t="s">
        <v>1816</v>
      </c>
      <c r="AH228" s="1" t="s">
        <v>1813</v>
      </c>
      <c r="AI228" s="1" t="s">
        <v>1816</v>
      </c>
      <c r="AJ228" s="1" t="s">
        <v>1816</v>
      </c>
      <c r="AK228" s="1" t="s">
        <v>1816</v>
      </c>
      <c r="AL228" s="1" t="s">
        <v>2614</v>
      </c>
      <c r="AM228" s="1" t="s">
        <v>1816</v>
      </c>
      <c r="AN228" s="1" t="s">
        <v>2614</v>
      </c>
      <c r="AO228" s="1" t="s">
        <v>1816</v>
      </c>
      <c r="AP228" s="1" t="s">
        <v>1152</v>
      </c>
      <c r="AQ228" s="1" t="s">
        <v>1816</v>
      </c>
      <c r="AR228" s="1" t="s">
        <v>1152</v>
      </c>
      <c r="AS228" s="1" t="s">
        <v>1816</v>
      </c>
      <c r="AT228" s="1" t="s">
        <v>1152</v>
      </c>
      <c r="AU228" s="1" t="s">
        <v>1816</v>
      </c>
      <c r="AV228" s="1" t="s">
        <v>1152</v>
      </c>
      <c r="AW228" s="1" t="s">
        <v>1816</v>
      </c>
      <c r="AX228" s="1" t="s">
        <v>1152</v>
      </c>
      <c r="AY228" s="1" t="s">
        <v>1816</v>
      </c>
      <c r="AZ228" s="1" t="s">
        <v>936</v>
      </c>
      <c r="BA228" s="1" t="s">
        <v>1816</v>
      </c>
      <c r="BB228" s="1" t="s">
        <v>936</v>
      </c>
      <c r="BC228" s="1" t="s">
        <v>1816</v>
      </c>
      <c r="BD228" s="1" t="s">
        <v>936</v>
      </c>
      <c r="BE228" s="1" t="s">
        <v>1816</v>
      </c>
      <c r="BF228" s="29" t="s">
        <v>780</v>
      </c>
      <c r="BG228" s="85">
        <v>43577</v>
      </c>
      <c r="BH228" s="29" t="s">
        <v>4385</v>
      </c>
      <c r="BI228" s="89"/>
      <c r="BJ228" s="81"/>
      <c r="BK228" s="81"/>
      <c r="BL228" s="81"/>
      <c r="BM228" s="81"/>
      <c r="BN228" s="39" t="s">
        <v>955</v>
      </c>
      <c r="BO228" s="89"/>
      <c r="BP228" s="89"/>
      <c r="BR228" s="13" t="s">
        <v>5133</v>
      </c>
      <c r="BS228" s="132" t="s">
        <v>5134</v>
      </c>
      <c r="BT228" s="13"/>
      <c r="BU228" s="13"/>
    </row>
    <row r="229" spans="1:73" s="54" customFormat="1" ht="90" hidden="1" customHeight="1">
      <c r="A229" s="91" t="s">
        <v>1475</v>
      </c>
      <c r="B229" s="13" t="s">
        <v>947</v>
      </c>
      <c r="C229" s="77">
        <v>42934</v>
      </c>
      <c r="D229" s="77" t="s">
        <v>4285</v>
      </c>
      <c r="E229" s="91" t="s">
        <v>1036</v>
      </c>
      <c r="F229" s="57" t="s">
        <v>8627</v>
      </c>
      <c r="G229" s="123" t="s">
        <v>80</v>
      </c>
      <c r="H229" s="114" t="s">
        <v>81</v>
      </c>
      <c r="I229" s="1" t="s">
        <v>82</v>
      </c>
      <c r="J229" s="13" t="s">
        <v>83</v>
      </c>
      <c r="K229" s="129">
        <v>1</v>
      </c>
      <c r="L229" s="363">
        <v>42979</v>
      </c>
      <c r="M229" s="363">
        <v>43190</v>
      </c>
      <c r="N229" s="34">
        <f t="shared" si="7"/>
        <v>31</v>
      </c>
      <c r="O229" s="121">
        <v>1</v>
      </c>
      <c r="P229" s="13" t="s">
        <v>44</v>
      </c>
      <c r="Q229" s="13" t="s">
        <v>45</v>
      </c>
      <c r="R229" s="1" t="s">
        <v>1180</v>
      </c>
      <c r="S229" s="120">
        <f t="shared" si="6"/>
        <v>162</v>
      </c>
      <c r="T229" s="13"/>
      <c r="U229" s="13"/>
      <c r="V229" s="13"/>
      <c r="W229" s="13"/>
      <c r="X229" s="13"/>
      <c r="Y229" s="13"/>
      <c r="Z229" s="13"/>
      <c r="AA229" s="123" t="s">
        <v>291</v>
      </c>
      <c r="AB229" s="123" t="s">
        <v>16</v>
      </c>
      <c r="AC229" s="114" t="s">
        <v>16</v>
      </c>
      <c r="AD229" s="1" t="s">
        <v>16</v>
      </c>
      <c r="AE229" s="1" t="s">
        <v>16</v>
      </c>
      <c r="AF229" s="1" t="s">
        <v>1813</v>
      </c>
      <c r="AG229" s="1" t="s">
        <v>1816</v>
      </c>
      <c r="AH229" s="1" t="s">
        <v>1813</v>
      </c>
      <c r="AI229" s="1" t="s">
        <v>1816</v>
      </c>
      <c r="AJ229" s="1" t="s">
        <v>1816</v>
      </c>
      <c r="AK229" s="1" t="s">
        <v>1816</v>
      </c>
      <c r="AL229" s="1" t="s">
        <v>2614</v>
      </c>
      <c r="AM229" s="1" t="s">
        <v>1816</v>
      </c>
      <c r="AN229" s="1" t="s">
        <v>2614</v>
      </c>
      <c r="AO229" s="1" t="s">
        <v>1816</v>
      </c>
      <c r="AP229" s="1" t="s">
        <v>1152</v>
      </c>
      <c r="AQ229" s="1" t="s">
        <v>1816</v>
      </c>
      <c r="AR229" s="1" t="s">
        <v>1152</v>
      </c>
      <c r="AS229" s="1" t="s">
        <v>1816</v>
      </c>
      <c r="AT229" s="1" t="s">
        <v>1152</v>
      </c>
      <c r="AU229" s="1" t="s">
        <v>1816</v>
      </c>
      <c r="AV229" s="1" t="s">
        <v>1152</v>
      </c>
      <c r="AW229" s="1" t="s">
        <v>1816</v>
      </c>
      <c r="AX229" s="1" t="s">
        <v>1152</v>
      </c>
      <c r="AY229" s="1" t="s">
        <v>1816</v>
      </c>
      <c r="AZ229" s="1" t="s">
        <v>936</v>
      </c>
      <c r="BA229" s="1" t="s">
        <v>1816</v>
      </c>
      <c r="BB229" s="1" t="s">
        <v>936</v>
      </c>
      <c r="BC229" s="1" t="s">
        <v>1816</v>
      </c>
      <c r="BD229" s="1" t="s">
        <v>936</v>
      </c>
      <c r="BE229" s="1" t="s">
        <v>1816</v>
      </c>
      <c r="BF229" s="29" t="s">
        <v>780</v>
      </c>
      <c r="BG229" s="85">
        <v>43577</v>
      </c>
      <c r="BH229" s="29" t="s">
        <v>4385</v>
      </c>
      <c r="BI229" s="89"/>
      <c r="BJ229" s="81"/>
      <c r="BK229" s="81"/>
      <c r="BL229" s="81"/>
      <c r="BM229" s="81"/>
      <c r="BN229" s="39" t="s">
        <v>955</v>
      </c>
      <c r="BO229" s="89"/>
      <c r="BP229" s="89"/>
      <c r="BR229" s="13" t="s">
        <v>5133</v>
      </c>
      <c r="BS229" s="13" t="s">
        <v>5135</v>
      </c>
      <c r="BT229" s="13" t="s">
        <v>5136</v>
      </c>
      <c r="BU229" s="13"/>
    </row>
    <row r="230" spans="1:73" s="54" customFormat="1" ht="90" hidden="1" customHeight="1">
      <c r="A230" s="91" t="s">
        <v>1476</v>
      </c>
      <c r="B230" s="13" t="s">
        <v>947</v>
      </c>
      <c r="C230" s="77">
        <v>42934</v>
      </c>
      <c r="D230" s="77" t="s">
        <v>4285</v>
      </c>
      <c r="E230" s="91" t="s">
        <v>1036</v>
      </c>
      <c r="F230" s="57" t="s">
        <v>8627</v>
      </c>
      <c r="G230" s="123" t="s">
        <v>80</v>
      </c>
      <c r="H230" s="114" t="s">
        <v>140</v>
      </c>
      <c r="I230" s="1" t="s">
        <v>141</v>
      </c>
      <c r="J230" s="13" t="s">
        <v>142</v>
      </c>
      <c r="K230" s="129">
        <v>7</v>
      </c>
      <c r="L230" s="363">
        <v>42979</v>
      </c>
      <c r="M230" s="363">
        <v>43190</v>
      </c>
      <c r="N230" s="34">
        <f t="shared" si="7"/>
        <v>31</v>
      </c>
      <c r="O230" s="121">
        <v>7</v>
      </c>
      <c r="P230" s="13" t="s">
        <v>44</v>
      </c>
      <c r="Q230" s="13" t="s">
        <v>30</v>
      </c>
      <c r="R230" s="1" t="s">
        <v>909</v>
      </c>
      <c r="S230" s="120">
        <f t="shared" si="6"/>
        <v>258</v>
      </c>
      <c r="T230" s="13"/>
      <c r="U230" s="13"/>
      <c r="V230" s="13"/>
      <c r="W230" s="13"/>
      <c r="X230" s="13"/>
      <c r="Y230" s="13"/>
      <c r="Z230" s="13"/>
      <c r="AA230" s="123" t="s">
        <v>363</v>
      </c>
      <c r="AB230" s="123" t="s">
        <v>16</v>
      </c>
      <c r="AC230" s="114" t="s">
        <v>16</v>
      </c>
      <c r="AD230" s="1" t="s">
        <v>16</v>
      </c>
      <c r="AE230" s="1" t="s">
        <v>16</v>
      </c>
      <c r="AF230" s="1" t="s">
        <v>1813</v>
      </c>
      <c r="AG230" s="1" t="s">
        <v>1816</v>
      </c>
      <c r="AH230" s="1" t="s">
        <v>1813</v>
      </c>
      <c r="AI230" s="1" t="s">
        <v>1816</v>
      </c>
      <c r="AJ230" s="1" t="s">
        <v>1816</v>
      </c>
      <c r="AK230" s="1" t="s">
        <v>1816</v>
      </c>
      <c r="AL230" s="1" t="s">
        <v>2614</v>
      </c>
      <c r="AM230" s="1" t="s">
        <v>1816</v>
      </c>
      <c r="AN230" s="1" t="s">
        <v>2614</v>
      </c>
      <c r="AO230" s="1" t="s">
        <v>1816</v>
      </c>
      <c r="AP230" s="1" t="s">
        <v>1152</v>
      </c>
      <c r="AQ230" s="1" t="s">
        <v>1816</v>
      </c>
      <c r="AR230" s="1" t="s">
        <v>1152</v>
      </c>
      <c r="AS230" s="1" t="s">
        <v>1816</v>
      </c>
      <c r="AT230" s="1" t="s">
        <v>1152</v>
      </c>
      <c r="AU230" s="1" t="s">
        <v>1816</v>
      </c>
      <c r="AV230" s="1" t="s">
        <v>1152</v>
      </c>
      <c r="AW230" s="1" t="s">
        <v>1816</v>
      </c>
      <c r="AX230" s="1" t="s">
        <v>1152</v>
      </c>
      <c r="AY230" s="1" t="s">
        <v>1816</v>
      </c>
      <c r="AZ230" s="1" t="s">
        <v>936</v>
      </c>
      <c r="BA230" s="1" t="s">
        <v>1816</v>
      </c>
      <c r="BB230" s="1" t="s">
        <v>936</v>
      </c>
      <c r="BC230" s="1" t="s">
        <v>1816</v>
      </c>
      <c r="BD230" s="1" t="s">
        <v>936</v>
      </c>
      <c r="BE230" s="1" t="s">
        <v>1816</v>
      </c>
      <c r="BF230" s="29" t="s">
        <v>780</v>
      </c>
      <c r="BG230" s="85">
        <v>43577</v>
      </c>
      <c r="BH230" s="29" t="s">
        <v>4385</v>
      </c>
      <c r="BI230" s="89"/>
      <c r="BJ230" s="81"/>
      <c r="BK230" s="81"/>
      <c r="BL230" s="81"/>
      <c r="BM230" s="81"/>
      <c r="BN230" s="39" t="s">
        <v>955</v>
      </c>
      <c r="BO230" s="89"/>
      <c r="BP230" s="89"/>
      <c r="BR230" s="13" t="s">
        <v>5133</v>
      </c>
      <c r="BS230" s="13" t="s">
        <v>5135</v>
      </c>
      <c r="BT230" s="13" t="s">
        <v>5136</v>
      </c>
      <c r="BU230" s="13"/>
    </row>
    <row r="231" spans="1:73" s="54" customFormat="1" ht="90" hidden="1" customHeight="1">
      <c r="A231" s="91" t="s">
        <v>1477</v>
      </c>
      <c r="B231" s="13" t="s">
        <v>947</v>
      </c>
      <c r="C231" s="77">
        <v>42934</v>
      </c>
      <c r="D231" s="77" t="s">
        <v>4285</v>
      </c>
      <c r="E231" s="91" t="s">
        <v>1029</v>
      </c>
      <c r="F231" s="57" t="s">
        <v>8628</v>
      </c>
      <c r="G231" s="123" t="s">
        <v>396</v>
      </c>
      <c r="H231" s="123" t="s">
        <v>406</v>
      </c>
      <c r="I231" s="1" t="s">
        <v>8629</v>
      </c>
      <c r="J231" s="13" t="s">
        <v>407</v>
      </c>
      <c r="K231" s="129">
        <v>100</v>
      </c>
      <c r="L231" s="363">
        <v>42962</v>
      </c>
      <c r="M231" s="363">
        <v>43454</v>
      </c>
      <c r="N231" s="34">
        <f t="shared" si="7"/>
        <v>19</v>
      </c>
      <c r="O231" s="90">
        <v>100</v>
      </c>
      <c r="P231" s="13" t="s">
        <v>44</v>
      </c>
      <c r="Q231" s="13" t="s">
        <v>30</v>
      </c>
      <c r="R231" s="1" t="s">
        <v>910</v>
      </c>
      <c r="S231" s="120">
        <f t="shared" si="6"/>
        <v>260</v>
      </c>
      <c r="T231" s="13"/>
      <c r="U231" s="13"/>
      <c r="V231" s="13"/>
      <c r="W231" s="13"/>
      <c r="X231" s="13"/>
      <c r="Y231" s="13"/>
      <c r="Z231" s="13"/>
      <c r="AA231" s="57" t="s">
        <v>8785</v>
      </c>
      <c r="AB231" s="123" t="s">
        <v>16</v>
      </c>
      <c r="AC231" s="123" t="s">
        <v>16</v>
      </c>
      <c r="AD231" s="123" t="s">
        <v>16</v>
      </c>
      <c r="AE231" s="123" t="s">
        <v>16</v>
      </c>
      <c r="AF231" s="1" t="s">
        <v>1813</v>
      </c>
      <c r="AG231" s="1" t="s">
        <v>1816</v>
      </c>
      <c r="AH231" s="1" t="s">
        <v>1813</v>
      </c>
      <c r="AI231" s="1" t="s">
        <v>1816</v>
      </c>
      <c r="AJ231" s="1" t="s">
        <v>1816</v>
      </c>
      <c r="AK231" s="1" t="s">
        <v>1816</v>
      </c>
      <c r="AL231" s="1" t="s">
        <v>2614</v>
      </c>
      <c r="AM231" s="1" t="s">
        <v>1816</v>
      </c>
      <c r="AN231" s="1" t="s">
        <v>2614</v>
      </c>
      <c r="AO231" s="1" t="s">
        <v>1816</v>
      </c>
      <c r="AP231" s="1" t="s">
        <v>1152</v>
      </c>
      <c r="AQ231" s="1" t="s">
        <v>1816</v>
      </c>
      <c r="AR231" s="1" t="s">
        <v>1152</v>
      </c>
      <c r="AS231" s="1" t="s">
        <v>1816</v>
      </c>
      <c r="AT231" s="1" t="s">
        <v>1152</v>
      </c>
      <c r="AU231" s="1" t="s">
        <v>1816</v>
      </c>
      <c r="AV231" s="1" t="s">
        <v>1152</v>
      </c>
      <c r="AW231" s="1" t="s">
        <v>1816</v>
      </c>
      <c r="AX231" s="1" t="s">
        <v>1152</v>
      </c>
      <c r="AY231" s="1" t="s">
        <v>1816</v>
      </c>
      <c r="AZ231" s="1" t="s">
        <v>936</v>
      </c>
      <c r="BA231" s="1" t="s">
        <v>1816</v>
      </c>
      <c r="BB231" s="1" t="s">
        <v>936</v>
      </c>
      <c r="BC231" s="1" t="s">
        <v>1816</v>
      </c>
      <c r="BD231" s="1" t="s">
        <v>936</v>
      </c>
      <c r="BE231" s="1" t="s">
        <v>1816</v>
      </c>
      <c r="BF231" s="29" t="s">
        <v>780</v>
      </c>
      <c r="BG231" s="85">
        <v>43577</v>
      </c>
      <c r="BH231" s="29" t="s">
        <v>4385</v>
      </c>
      <c r="BI231" s="89"/>
      <c r="BJ231" s="81"/>
      <c r="BK231" s="81"/>
      <c r="BL231" s="81"/>
      <c r="BM231" s="81"/>
      <c r="BN231" s="39" t="s">
        <v>955</v>
      </c>
      <c r="BO231" s="89"/>
      <c r="BP231" s="89"/>
      <c r="BR231" s="13" t="s">
        <v>5137</v>
      </c>
      <c r="BS231" s="13" t="s">
        <v>5138</v>
      </c>
      <c r="BT231" s="13" t="s">
        <v>8630</v>
      </c>
      <c r="BU231" s="13"/>
    </row>
    <row r="232" spans="1:73" s="54" customFormat="1" ht="90" hidden="1" customHeight="1">
      <c r="A232" s="91" t="s">
        <v>1478</v>
      </c>
      <c r="B232" s="13" t="s">
        <v>947</v>
      </c>
      <c r="C232" s="77">
        <v>42934</v>
      </c>
      <c r="D232" s="77" t="s">
        <v>4285</v>
      </c>
      <c r="E232" s="91" t="s">
        <v>1029</v>
      </c>
      <c r="F232" s="57" t="s">
        <v>8628</v>
      </c>
      <c r="G232" s="123" t="s">
        <v>396</v>
      </c>
      <c r="H232" s="123" t="s">
        <v>8631</v>
      </c>
      <c r="I232" s="1" t="s">
        <v>397</v>
      </c>
      <c r="J232" s="13" t="s">
        <v>66</v>
      </c>
      <c r="K232" s="129">
        <v>1</v>
      </c>
      <c r="L232" s="363">
        <v>42962</v>
      </c>
      <c r="M232" s="363">
        <v>43039</v>
      </c>
      <c r="N232" s="34">
        <f t="shared" si="7"/>
        <v>11</v>
      </c>
      <c r="O232" s="90">
        <v>1</v>
      </c>
      <c r="P232" s="13" t="s">
        <v>398</v>
      </c>
      <c r="Q232" s="13"/>
      <c r="R232" s="1" t="s">
        <v>911</v>
      </c>
      <c r="S232" s="120">
        <f t="shared" si="6"/>
        <v>286</v>
      </c>
      <c r="T232" s="13"/>
      <c r="U232" s="13"/>
      <c r="V232" s="13"/>
      <c r="W232" s="13"/>
      <c r="X232" s="13"/>
      <c r="Y232" s="13"/>
      <c r="Z232" s="13"/>
      <c r="AA232" s="123" t="s">
        <v>16</v>
      </c>
      <c r="AB232" s="123" t="s">
        <v>16</v>
      </c>
      <c r="AC232" s="123" t="s">
        <v>16</v>
      </c>
      <c r="AD232" s="123" t="s">
        <v>16</v>
      </c>
      <c r="AE232" s="123" t="s">
        <v>16</v>
      </c>
      <c r="AF232" s="1" t="s">
        <v>1813</v>
      </c>
      <c r="AG232" s="1" t="s">
        <v>1816</v>
      </c>
      <c r="AH232" s="1" t="s">
        <v>1813</v>
      </c>
      <c r="AI232" s="1" t="s">
        <v>1816</v>
      </c>
      <c r="AJ232" s="1" t="s">
        <v>1816</v>
      </c>
      <c r="AK232" s="1" t="s">
        <v>1816</v>
      </c>
      <c r="AL232" s="1" t="s">
        <v>2614</v>
      </c>
      <c r="AM232" s="1" t="s">
        <v>1816</v>
      </c>
      <c r="AN232" s="1" t="s">
        <v>2614</v>
      </c>
      <c r="AO232" s="1" t="s">
        <v>1816</v>
      </c>
      <c r="AP232" s="1" t="s">
        <v>1152</v>
      </c>
      <c r="AQ232" s="1" t="s">
        <v>1816</v>
      </c>
      <c r="AR232" s="1" t="s">
        <v>1152</v>
      </c>
      <c r="AS232" s="1" t="s">
        <v>1816</v>
      </c>
      <c r="AT232" s="1" t="s">
        <v>1152</v>
      </c>
      <c r="AU232" s="1" t="s">
        <v>1816</v>
      </c>
      <c r="AV232" s="1" t="s">
        <v>1152</v>
      </c>
      <c r="AW232" s="1" t="s">
        <v>1816</v>
      </c>
      <c r="AX232" s="1" t="s">
        <v>1152</v>
      </c>
      <c r="AY232" s="1" t="s">
        <v>1816</v>
      </c>
      <c r="AZ232" s="1" t="s">
        <v>936</v>
      </c>
      <c r="BA232" s="1" t="s">
        <v>1816</v>
      </c>
      <c r="BB232" s="1" t="s">
        <v>936</v>
      </c>
      <c r="BC232" s="1" t="s">
        <v>1816</v>
      </c>
      <c r="BD232" s="1" t="s">
        <v>936</v>
      </c>
      <c r="BE232" s="1" t="s">
        <v>1816</v>
      </c>
      <c r="BF232" s="29" t="s">
        <v>780</v>
      </c>
      <c r="BG232" s="85">
        <v>43577</v>
      </c>
      <c r="BH232" s="29" t="s">
        <v>4385</v>
      </c>
      <c r="BI232" s="89"/>
      <c r="BJ232" s="81"/>
      <c r="BK232" s="81"/>
      <c r="BL232" s="81"/>
      <c r="BM232" s="81"/>
      <c r="BN232" s="39" t="s">
        <v>955</v>
      </c>
      <c r="BO232" s="89"/>
      <c r="BP232" s="89"/>
      <c r="BR232" s="13" t="s">
        <v>5137</v>
      </c>
      <c r="BS232" s="13" t="s">
        <v>5138</v>
      </c>
      <c r="BT232" s="13" t="s">
        <v>8630</v>
      </c>
      <c r="BU232" s="13"/>
    </row>
    <row r="233" spans="1:73" s="54" customFormat="1" ht="90" hidden="1" customHeight="1">
      <c r="A233" s="91" t="s">
        <v>1479</v>
      </c>
      <c r="B233" s="13" t="s">
        <v>947</v>
      </c>
      <c r="C233" s="77">
        <v>42934</v>
      </c>
      <c r="D233" s="77" t="s">
        <v>4285</v>
      </c>
      <c r="E233" s="91" t="s">
        <v>1030</v>
      </c>
      <c r="F233" s="1" t="s">
        <v>8632</v>
      </c>
      <c r="G233" s="123" t="s">
        <v>375</v>
      </c>
      <c r="H233" s="123" t="s">
        <v>376</v>
      </c>
      <c r="I233" s="1" t="s">
        <v>377</v>
      </c>
      <c r="J233" s="1" t="s">
        <v>378</v>
      </c>
      <c r="K233" s="129">
        <v>100</v>
      </c>
      <c r="L233" s="363">
        <v>42962</v>
      </c>
      <c r="M233" s="363">
        <v>43039</v>
      </c>
      <c r="N233" s="34">
        <f t="shared" ref="N233:N296" si="8">+WEEKNUM(M233-L233)</f>
        <v>11</v>
      </c>
      <c r="O233" s="133">
        <v>94</v>
      </c>
      <c r="P233" s="13" t="s">
        <v>44</v>
      </c>
      <c r="Q233" s="13" t="s">
        <v>45</v>
      </c>
      <c r="R233" s="1" t="s">
        <v>6490</v>
      </c>
      <c r="S233" s="120">
        <f t="shared" ref="S233:S264" si="9">LEN(R233)</f>
        <v>388</v>
      </c>
      <c r="T233" s="13"/>
      <c r="U233" s="13"/>
      <c r="V233" s="13"/>
      <c r="W233" s="13"/>
      <c r="X233" s="13"/>
      <c r="Y233" s="13"/>
      <c r="Z233" s="13"/>
      <c r="AA233" s="57" t="s">
        <v>8633</v>
      </c>
      <c r="AB233" s="123" t="s">
        <v>379</v>
      </c>
      <c r="AC233" s="123" t="s">
        <v>8634</v>
      </c>
      <c r="AD233" s="1" t="s">
        <v>1140</v>
      </c>
      <c r="AE233" s="1" t="s">
        <v>6491</v>
      </c>
      <c r="AF233" s="1" t="s">
        <v>2614</v>
      </c>
      <c r="AG233" s="1" t="s">
        <v>4037</v>
      </c>
      <c r="AH233" s="1" t="s">
        <v>2614</v>
      </c>
      <c r="AI233" s="1" t="s">
        <v>4037</v>
      </c>
      <c r="AJ233" s="1" t="s">
        <v>2614</v>
      </c>
      <c r="AK233" s="1" t="s">
        <v>4037</v>
      </c>
      <c r="AL233" s="1" t="s">
        <v>2614</v>
      </c>
      <c r="AM233" s="1" t="s">
        <v>1824</v>
      </c>
      <c r="AN233" s="1" t="s">
        <v>2614</v>
      </c>
      <c r="AO233" s="1" t="s">
        <v>4037</v>
      </c>
      <c r="AP233" s="1" t="s">
        <v>1152</v>
      </c>
      <c r="AQ233" s="1" t="s">
        <v>4037</v>
      </c>
      <c r="AR233" s="1" t="s">
        <v>1152</v>
      </c>
      <c r="AS233" s="1" t="s">
        <v>4037</v>
      </c>
      <c r="AT233" s="1" t="s">
        <v>1152</v>
      </c>
      <c r="AU233" s="1" t="s">
        <v>4037</v>
      </c>
      <c r="AV233" s="1" t="s">
        <v>1152</v>
      </c>
      <c r="AW233" s="1" t="s">
        <v>4037</v>
      </c>
      <c r="AX233" s="1" t="s">
        <v>1152</v>
      </c>
      <c r="AY233" s="1" t="s">
        <v>4037</v>
      </c>
      <c r="AZ233" s="1" t="s">
        <v>936</v>
      </c>
      <c r="BA233" s="1" t="s">
        <v>4037</v>
      </c>
      <c r="BB233" s="1" t="s">
        <v>936</v>
      </c>
      <c r="BC233" s="1" t="s">
        <v>4037</v>
      </c>
      <c r="BD233" s="1" t="s">
        <v>936</v>
      </c>
      <c r="BE233" s="1" t="s">
        <v>4037</v>
      </c>
      <c r="BF233" s="29" t="s">
        <v>956</v>
      </c>
      <c r="BG233" s="85">
        <v>43873</v>
      </c>
      <c r="BH233" s="29" t="s">
        <v>1806</v>
      </c>
      <c r="BI233" s="85">
        <v>43873</v>
      </c>
      <c r="BJ233" s="1" t="s">
        <v>6491</v>
      </c>
      <c r="BK233" s="81" t="s">
        <v>936</v>
      </c>
      <c r="BL233" s="81" t="s">
        <v>9203</v>
      </c>
      <c r="BM233" s="81" t="s">
        <v>9201</v>
      </c>
      <c r="BN233" s="39" t="s">
        <v>4365</v>
      </c>
      <c r="BO233" s="89" t="s">
        <v>2579</v>
      </c>
      <c r="BP233" s="94" t="s">
        <v>9189</v>
      </c>
      <c r="BR233" s="13" t="s">
        <v>5137</v>
      </c>
      <c r="BS233" s="13" t="s">
        <v>5138</v>
      </c>
      <c r="BT233" s="13" t="s">
        <v>8635</v>
      </c>
      <c r="BU233" s="13"/>
    </row>
    <row r="234" spans="1:73" s="54" customFormat="1" ht="90" hidden="1" customHeight="1">
      <c r="A234" s="91" t="s">
        <v>1480</v>
      </c>
      <c r="B234" s="13" t="s">
        <v>947</v>
      </c>
      <c r="C234" s="77">
        <v>42934</v>
      </c>
      <c r="D234" s="77" t="s">
        <v>4285</v>
      </c>
      <c r="E234" s="91" t="s">
        <v>1030</v>
      </c>
      <c r="F234" s="1" t="s">
        <v>8636</v>
      </c>
      <c r="G234" s="123" t="s">
        <v>380</v>
      </c>
      <c r="H234" s="123" t="s">
        <v>381</v>
      </c>
      <c r="I234" s="1" t="s">
        <v>382</v>
      </c>
      <c r="J234" s="13" t="s">
        <v>383</v>
      </c>
      <c r="K234" s="129">
        <v>1</v>
      </c>
      <c r="L234" s="363">
        <v>42962</v>
      </c>
      <c r="M234" s="363">
        <v>43281</v>
      </c>
      <c r="N234" s="34">
        <f t="shared" si="8"/>
        <v>46</v>
      </c>
      <c r="O234" s="90">
        <v>1</v>
      </c>
      <c r="P234" s="13" t="s">
        <v>44</v>
      </c>
      <c r="Q234" s="13" t="s">
        <v>45</v>
      </c>
      <c r="R234" s="1" t="s">
        <v>6493</v>
      </c>
      <c r="S234" s="120">
        <f t="shared" si="9"/>
        <v>362</v>
      </c>
      <c r="T234" s="13"/>
      <c r="U234" s="13"/>
      <c r="V234" s="13"/>
      <c r="W234" s="13"/>
      <c r="X234" s="13"/>
      <c r="Y234" s="13"/>
      <c r="Z234" s="13"/>
      <c r="AA234" s="123" t="s">
        <v>8637</v>
      </c>
      <c r="AB234" s="123" t="s">
        <v>16</v>
      </c>
      <c r="AC234" s="123" t="s">
        <v>16</v>
      </c>
      <c r="AD234" s="1" t="s">
        <v>6494</v>
      </c>
      <c r="AE234" s="1" t="s">
        <v>1119</v>
      </c>
      <c r="AF234" s="1" t="s">
        <v>1813</v>
      </c>
      <c r="AG234" s="1" t="s">
        <v>1816</v>
      </c>
      <c r="AH234" s="1" t="s">
        <v>1813</v>
      </c>
      <c r="AI234" s="1" t="s">
        <v>1816</v>
      </c>
      <c r="AJ234" s="1" t="s">
        <v>1816</v>
      </c>
      <c r="AK234" s="1" t="s">
        <v>1816</v>
      </c>
      <c r="AL234" s="1" t="s">
        <v>2614</v>
      </c>
      <c r="AM234" s="1" t="s">
        <v>1816</v>
      </c>
      <c r="AN234" s="1" t="s">
        <v>2614</v>
      </c>
      <c r="AO234" s="1" t="s">
        <v>1816</v>
      </c>
      <c r="AP234" s="1" t="s">
        <v>1152</v>
      </c>
      <c r="AQ234" s="1" t="s">
        <v>1816</v>
      </c>
      <c r="AR234" s="1" t="s">
        <v>1152</v>
      </c>
      <c r="AS234" s="1" t="s">
        <v>1816</v>
      </c>
      <c r="AT234" s="1" t="s">
        <v>1152</v>
      </c>
      <c r="AU234" s="1" t="s">
        <v>1816</v>
      </c>
      <c r="AV234" s="1" t="s">
        <v>1152</v>
      </c>
      <c r="AW234" s="1" t="s">
        <v>1816</v>
      </c>
      <c r="AX234" s="1" t="s">
        <v>1152</v>
      </c>
      <c r="AY234" s="1" t="s">
        <v>1816</v>
      </c>
      <c r="AZ234" s="1" t="s">
        <v>936</v>
      </c>
      <c r="BA234" s="1" t="s">
        <v>1816</v>
      </c>
      <c r="BB234" s="1" t="s">
        <v>936</v>
      </c>
      <c r="BC234" s="1" t="s">
        <v>1816</v>
      </c>
      <c r="BD234" s="1" t="s">
        <v>936</v>
      </c>
      <c r="BE234" s="1" t="s">
        <v>1816</v>
      </c>
      <c r="BF234" s="29" t="s">
        <v>780</v>
      </c>
      <c r="BG234" s="85">
        <v>43567</v>
      </c>
      <c r="BH234" s="29" t="s">
        <v>4385</v>
      </c>
      <c r="BI234" s="89"/>
      <c r="BJ234" s="81"/>
      <c r="BK234" s="81"/>
      <c r="BL234" s="81"/>
      <c r="BM234" s="81"/>
      <c r="BN234" s="39" t="s">
        <v>955</v>
      </c>
      <c r="BO234" s="89"/>
      <c r="BP234" s="89"/>
      <c r="BR234" s="13" t="s">
        <v>5137</v>
      </c>
      <c r="BS234" s="13" t="s">
        <v>5138</v>
      </c>
      <c r="BT234" s="13" t="s">
        <v>8635</v>
      </c>
      <c r="BU234" s="13"/>
    </row>
    <row r="235" spans="1:73" s="54" customFormat="1" ht="90" hidden="1" customHeight="1">
      <c r="A235" s="91" t="s">
        <v>1481</v>
      </c>
      <c r="B235" s="13" t="s">
        <v>947</v>
      </c>
      <c r="C235" s="77">
        <v>42934</v>
      </c>
      <c r="D235" s="77" t="s">
        <v>4285</v>
      </c>
      <c r="E235" s="91" t="s">
        <v>1030</v>
      </c>
      <c r="F235" s="1" t="s">
        <v>8636</v>
      </c>
      <c r="G235" s="123" t="s">
        <v>399</v>
      </c>
      <c r="H235" s="123" t="s">
        <v>400</v>
      </c>
      <c r="I235" s="123" t="s">
        <v>401</v>
      </c>
      <c r="J235" s="67" t="s">
        <v>402</v>
      </c>
      <c r="K235" s="129">
        <v>1</v>
      </c>
      <c r="L235" s="363">
        <v>42957</v>
      </c>
      <c r="M235" s="363">
        <v>43038</v>
      </c>
      <c r="N235" s="34">
        <f t="shared" si="8"/>
        <v>12</v>
      </c>
      <c r="O235" s="90">
        <v>1</v>
      </c>
      <c r="P235" s="13" t="s">
        <v>60</v>
      </c>
      <c r="Q235" s="13"/>
      <c r="R235" s="1" t="s">
        <v>6495</v>
      </c>
      <c r="S235" s="120">
        <f t="shared" si="9"/>
        <v>271</v>
      </c>
      <c r="T235" s="13"/>
      <c r="U235" s="13"/>
      <c r="V235" s="13"/>
      <c r="W235" s="13"/>
      <c r="X235" s="13"/>
      <c r="Y235" s="13"/>
      <c r="Z235" s="13"/>
      <c r="AA235" s="123" t="s">
        <v>16</v>
      </c>
      <c r="AB235" s="123" t="s">
        <v>16</v>
      </c>
      <c r="AC235" s="123" t="s">
        <v>16</v>
      </c>
      <c r="AD235" s="123" t="s">
        <v>16</v>
      </c>
      <c r="AE235" s="123" t="s">
        <v>16</v>
      </c>
      <c r="AF235" s="1" t="s">
        <v>1813</v>
      </c>
      <c r="AG235" s="1" t="s">
        <v>1816</v>
      </c>
      <c r="AH235" s="1" t="s">
        <v>1813</v>
      </c>
      <c r="AI235" s="1" t="s">
        <v>1816</v>
      </c>
      <c r="AJ235" s="1" t="s">
        <v>1816</v>
      </c>
      <c r="AK235" s="1" t="s">
        <v>1816</v>
      </c>
      <c r="AL235" s="1" t="s">
        <v>2614</v>
      </c>
      <c r="AM235" s="1" t="s">
        <v>1816</v>
      </c>
      <c r="AN235" s="1" t="s">
        <v>2614</v>
      </c>
      <c r="AO235" s="1" t="s">
        <v>1816</v>
      </c>
      <c r="AP235" s="1" t="s">
        <v>1152</v>
      </c>
      <c r="AQ235" s="1" t="s">
        <v>1816</v>
      </c>
      <c r="AR235" s="1" t="s">
        <v>1152</v>
      </c>
      <c r="AS235" s="1" t="s">
        <v>1816</v>
      </c>
      <c r="AT235" s="1" t="s">
        <v>1152</v>
      </c>
      <c r="AU235" s="1" t="s">
        <v>1816</v>
      </c>
      <c r="AV235" s="1" t="s">
        <v>1152</v>
      </c>
      <c r="AW235" s="1" t="s">
        <v>1816</v>
      </c>
      <c r="AX235" s="1" t="s">
        <v>1152</v>
      </c>
      <c r="AY235" s="1" t="s">
        <v>1816</v>
      </c>
      <c r="AZ235" s="1" t="s">
        <v>936</v>
      </c>
      <c r="BA235" s="1" t="s">
        <v>1816</v>
      </c>
      <c r="BB235" s="1" t="s">
        <v>936</v>
      </c>
      <c r="BC235" s="1" t="s">
        <v>1816</v>
      </c>
      <c r="BD235" s="1" t="s">
        <v>936</v>
      </c>
      <c r="BE235" s="1" t="s">
        <v>1816</v>
      </c>
      <c r="BF235" s="29" t="s">
        <v>780</v>
      </c>
      <c r="BG235" s="85">
        <v>43577</v>
      </c>
      <c r="BH235" s="29" t="s">
        <v>4385</v>
      </c>
      <c r="BI235" s="89"/>
      <c r="BJ235" s="81"/>
      <c r="BK235" s="81"/>
      <c r="BL235" s="81"/>
      <c r="BM235" s="81"/>
      <c r="BN235" s="39" t="s">
        <v>955</v>
      </c>
      <c r="BO235" s="89"/>
      <c r="BP235" s="89"/>
      <c r="BR235" s="13" t="s">
        <v>5137</v>
      </c>
      <c r="BS235" s="13" t="s">
        <v>5138</v>
      </c>
      <c r="BT235" s="13" t="s">
        <v>8635</v>
      </c>
      <c r="BU235" s="13"/>
    </row>
    <row r="236" spans="1:73" s="54" customFormat="1" ht="90" hidden="1" customHeight="1">
      <c r="A236" s="91" t="s">
        <v>1482</v>
      </c>
      <c r="B236" s="13" t="s">
        <v>947</v>
      </c>
      <c r="C236" s="77">
        <v>42934</v>
      </c>
      <c r="D236" s="77" t="s">
        <v>4285</v>
      </c>
      <c r="E236" s="91" t="s">
        <v>1031</v>
      </c>
      <c r="F236" s="57" t="s">
        <v>8638</v>
      </c>
      <c r="G236" s="123" t="s">
        <v>384</v>
      </c>
      <c r="H236" s="123" t="s">
        <v>385</v>
      </c>
      <c r="I236" s="123" t="s">
        <v>386</v>
      </c>
      <c r="J236" s="67" t="s">
        <v>387</v>
      </c>
      <c r="K236" s="129">
        <v>1</v>
      </c>
      <c r="L236" s="363">
        <v>42979</v>
      </c>
      <c r="M236" s="363">
        <v>43281</v>
      </c>
      <c r="N236" s="34">
        <f t="shared" si="8"/>
        <v>44</v>
      </c>
      <c r="O236" s="90">
        <v>1</v>
      </c>
      <c r="P236" s="13" t="s">
        <v>44</v>
      </c>
      <c r="Q236" s="13" t="s">
        <v>45</v>
      </c>
      <c r="R236" s="1" t="s">
        <v>908</v>
      </c>
      <c r="S236" s="120">
        <f t="shared" si="9"/>
        <v>127</v>
      </c>
      <c r="T236" s="13"/>
      <c r="U236" s="13"/>
      <c r="V236" s="57"/>
      <c r="W236" s="57" t="s">
        <v>986</v>
      </c>
      <c r="X236" s="13" t="s">
        <v>967</v>
      </c>
      <c r="Y236" s="13" t="s">
        <v>967</v>
      </c>
      <c r="Z236" s="13" t="s">
        <v>967</v>
      </c>
      <c r="AA236" s="123" t="s">
        <v>8637</v>
      </c>
      <c r="AB236" s="123" t="s">
        <v>16</v>
      </c>
      <c r="AC236" s="123" t="s">
        <v>16</v>
      </c>
      <c r="AD236" s="123" t="s">
        <v>16</v>
      </c>
      <c r="AE236" s="123" t="s">
        <v>16</v>
      </c>
      <c r="AF236" s="1" t="s">
        <v>1813</v>
      </c>
      <c r="AG236" s="1" t="s">
        <v>1816</v>
      </c>
      <c r="AH236" s="1" t="s">
        <v>1813</v>
      </c>
      <c r="AI236" s="1" t="s">
        <v>1816</v>
      </c>
      <c r="AJ236" s="1" t="s">
        <v>1816</v>
      </c>
      <c r="AK236" s="1" t="s">
        <v>1816</v>
      </c>
      <c r="AL236" s="1" t="s">
        <v>2614</v>
      </c>
      <c r="AM236" s="1" t="s">
        <v>1816</v>
      </c>
      <c r="AN236" s="1" t="s">
        <v>2614</v>
      </c>
      <c r="AO236" s="1" t="s">
        <v>1816</v>
      </c>
      <c r="AP236" s="1" t="s">
        <v>1152</v>
      </c>
      <c r="AQ236" s="1" t="s">
        <v>1816</v>
      </c>
      <c r="AR236" s="1" t="s">
        <v>1152</v>
      </c>
      <c r="AS236" s="1" t="s">
        <v>1816</v>
      </c>
      <c r="AT236" s="1" t="s">
        <v>1152</v>
      </c>
      <c r="AU236" s="1" t="s">
        <v>1816</v>
      </c>
      <c r="AV236" s="1" t="s">
        <v>1152</v>
      </c>
      <c r="AW236" s="1" t="s">
        <v>1816</v>
      </c>
      <c r="AX236" s="1" t="s">
        <v>1152</v>
      </c>
      <c r="AY236" s="1" t="s">
        <v>1816</v>
      </c>
      <c r="AZ236" s="1" t="s">
        <v>936</v>
      </c>
      <c r="BA236" s="1" t="s">
        <v>1816</v>
      </c>
      <c r="BB236" s="1" t="s">
        <v>936</v>
      </c>
      <c r="BC236" s="1" t="s">
        <v>1816</v>
      </c>
      <c r="BD236" s="1" t="s">
        <v>936</v>
      </c>
      <c r="BE236" s="1" t="s">
        <v>1816</v>
      </c>
      <c r="BF236" s="29" t="s">
        <v>780</v>
      </c>
      <c r="BG236" s="85">
        <v>43577</v>
      </c>
      <c r="BH236" s="29" t="s">
        <v>4385</v>
      </c>
      <c r="BI236" s="89"/>
      <c r="BJ236" s="1"/>
      <c r="BK236" s="1"/>
      <c r="BL236" s="1"/>
      <c r="BM236" s="1"/>
      <c r="BN236" s="39" t="s">
        <v>955</v>
      </c>
      <c r="BO236" s="89"/>
      <c r="BP236" s="89"/>
      <c r="BR236" s="13" t="s">
        <v>5137</v>
      </c>
      <c r="BS236" s="13" t="s">
        <v>5139</v>
      </c>
      <c r="BT236" s="13"/>
      <c r="BU236" s="13"/>
    </row>
    <row r="237" spans="1:73" s="54" customFormat="1" ht="90" hidden="1" customHeight="1">
      <c r="A237" s="91" t="s">
        <v>1483</v>
      </c>
      <c r="B237" s="13" t="s">
        <v>947</v>
      </c>
      <c r="C237" s="77">
        <v>42934</v>
      </c>
      <c r="D237" s="77" t="s">
        <v>4285</v>
      </c>
      <c r="E237" s="91" t="s">
        <v>1031</v>
      </c>
      <c r="F237" s="57" t="s">
        <v>8638</v>
      </c>
      <c r="G237" s="123" t="s">
        <v>403</v>
      </c>
      <c r="H237" s="123" t="s">
        <v>404</v>
      </c>
      <c r="I237" s="123" t="s">
        <v>405</v>
      </c>
      <c r="J237" s="67" t="s">
        <v>387</v>
      </c>
      <c r="K237" s="129">
        <v>1</v>
      </c>
      <c r="L237" s="363">
        <v>42977</v>
      </c>
      <c r="M237" s="363">
        <v>43131</v>
      </c>
      <c r="N237" s="34">
        <f t="shared" si="8"/>
        <v>22</v>
      </c>
      <c r="O237" s="90">
        <v>1</v>
      </c>
      <c r="P237" s="13" t="s">
        <v>116</v>
      </c>
      <c r="Q237" s="13" t="s">
        <v>60</v>
      </c>
      <c r="R237" s="1" t="s">
        <v>908</v>
      </c>
      <c r="S237" s="120">
        <f t="shared" si="9"/>
        <v>127</v>
      </c>
      <c r="T237" s="13"/>
      <c r="U237" s="13"/>
      <c r="V237" s="57"/>
      <c r="W237" s="57" t="s">
        <v>986</v>
      </c>
      <c r="X237" s="13" t="s">
        <v>967</v>
      </c>
      <c r="Y237" s="13" t="s">
        <v>967</v>
      </c>
      <c r="Z237" s="13" t="s">
        <v>967</v>
      </c>
      <c r="AA237" s="123" t="s">
        <v>8637</v>
      </c>
      <c r="AB237" s="123" t="s">
        <v>16</v>
      </c>
      <c r="AC237" s="123" t="s">
        <v>16</v>
      </c>
      <c r="AD237" s="123" t="s">
        <v>16</v>
      </c>
      <c r="AE237" s="123" t="s">
        <v>16</v>
      </c>
      <c r="AF237" s="1" t="s">
        <v>1813</v>
      </c>
      <c r="AG237" s="1" t="s">
        <v>1816</v>
      </c>
      <c r="AH237" s="1" t="s">
        <v>1813</v>
      </c>
      <c r="AI237" s="1" t="s">
        <v>1816</v>
      </c>
      <c r="AJ237" s="1" t="s">
        <v>1816</v>
      </c>
      <c r="AK237" s="1" t="s">
        <v>1816</v>
      </c>
      <c r="AL237" s="1" t="s">
        <v>2614</v>
      </c>
      <c r="AM237" s="1" t="s">
        <v>1816</v>
      </c>
      <c r="AN237" s="1" t="s">
        <v>2614</v>
      </c>
      <c r="AO237" s="1" t="s">
        <v>1816</v>
      </c>
      <c r="AP237" s="1" t="s">
        <v>1152</v>
      </c>
      <c r="AQ237" s="1" t="s">
        <v>1816</v>
      </c>
      <c r="AR237" s="1" t="s">
        <v>1152</v>
      </c>
      <c r="AS237" s="1" t="s">
        <v>1816</v>
      </c>
      <c r="AT237" s="1" t="s">
        <v>1152</v>
      </c>
      <c r="AU237" s="1" t="s">
        <v>1816</v>
      </c>
      <c r="AV237" s="1" t="s">
        <v>1152</v>
      </c>
      <c r="AW237" s="1" t="s">
        <v>1816</v>
      </c>
      <c r="AX237" s="1" t="s">
        <v>1152</v>
      </c>
      <c r="AY237" s="1" t="s">
        <v>1816</v>
      </c>
      <c r="AZ237" s="1" t="s">
        <v>936</v>
      </c>
      <c r="BA237" s="1" t="s">
        <v>1816</v>
      </c>
      <c r="BB237" s="1" t="s">
        <v>936</v>
      </c>
      <c r="BC237" s="1" t="s">
        <v>1816</v>
      </c>
      <c r="BD237" s="1" t="s">
        <v>936</v>
      </c>
      <c r="BE237" s="1" t="s">
        <v>1816</v>
      </c>
      <c r="BF237" s="29" t="s">
        <v>780</v>
      </c>
      <c r="BG237" s="85">
        <v>43577</v>
      </c>
      <c r="BH237" s="29" t="s">
        <v>4385</v>
      </c>
      <c r="BI237" s="89"/>
      <c r="BJ237" s="1"/>
      <c r="BK237" s="1"/>
      <c r="BL237" s="1"/>
      <c r="BM237" s="1"/>
      <c r="BN237" s="39" t="s">
        <v>955</v>
      </c>
      <c r="BO237" s="89"/>
      <c r="BP237" s="89"/>
      <c r="BR237" s="13" t="s">
        <v>5137</v>
      </c>
      <c r="BS237" s="13" t="s">
        <v>5139</v>
      </c>
      <c r="BT237" s="13"/>
      <c r="BU237" s="13"/>
    </row>
    <row r="238" spans="1:73" s="54" customFormat="1" ht="90" hidden="1" customHeight="1">
      <c r="A238" s="91" t="s">
        <v>1484</v>
      </c>
      <c r="B238" s="13" t="s">
        <v>947</v>
      </c>
      <c r="C238" s="77">
        <v>42934</v>
      </c>
      <c r="D238" s="77" t="s">
        <v>4285</v>
      </c>
      <c r="E238" s="91" t="s">
        <v>1033</v>
      </c>
      <c r="F238" s="57" t="s">
        <v>8639</v>
      </c>
      <c r="G238" s="123" t="s">
        <v>8640</v>
      </c>
      <c r="H238" s="114" t="s">
        <v>388</v>
      </c>
      <c r="I238" s="123" t="s">
        <v>389</v>
      </c>
      <c r="J238" s="67" t="s">
        <v>390</v>
      </c>
      <c r="K238" s="129">
        <v>1</v>
      </c>
      <c r="L238" s="363">
        <v>42979</v>
      </c>
      <c r="M238" s="363">
        <v>43281</v>
      </c>
      <c r="N238" s="34">
        <f t="shared" si="8"/>
        <v>44</v>
      </c>
      <c r="O238" s="90">
        <v>1</v>
      </c>
      <c r="P238" s="13" t="s">
        <v>44</v>
      </c>
      <c r="Q238" s="13" t="s">
        <v>45</v>
      </c>
      <c r="R238" s="1" t="s">
        <v>1181</v>
      </c>
      <c r="S238" s="120">
        <f t="shared" si="9"/>
        <v>375</v>
      </c>
      <c r="T238" s="13"/>
      <c r="U238" s="13"/>
      <c r="V238" s="13"/>
      <c r="W238" s="13"/>
      <c r="X238" s="13"/>
      <c r="Y238" s="13"/>
      <c r="Z238" s="13"/>
      <c r="AA238" s="123" t="s">
        <v>391</v>
      </c>
      <c r="AB238" s="123" t="s">
        <v>16</v>
      </c>
      <c r="AC238" s="114" t="s">
        <v>16</v>
      </c>
      <c r="AD238" s="123" t="s">
        <v>16</v>
      </c>
      <c r="AE238" s="123" t="s">
        <v>16</v>
      </c>
      <c r="AF238" s="1" t="s">
        <v>1813</v>
      </c>
      <c r="AG238" s="1" t="s">
        <v>1816</v>
      </c>
      <c r="AH238" s="1" t="s">
        <v>1813</v>
      </c>
      <c r="AI238" s="1" t="s">
        <v>1816</v>
      </c>
      <c r="AJ238" s="1" t="s">
        <v>1816</v>
      </c>
      <c r="AK238" s="1" t="s">
        <v>1816</v>
      </c>
      <c r="AL238" s="1" t="s">
        <v>2614</v>
      </c>
      <c r="AM238" s="1" t="s">
        <v>1816</v>
      </c>
      <c r="AN238" s="1" t="s">
        <v>2614</v>
      </c>
      <c r="AO238" s="1" t="s">
        <v>1816</v>
      </c>
      <c r="AP238" s="1" t="s">
        <v>1152</v>
      </c>
      <c r="AQ238" s="1" t="s">
        <v>1816</v>
      </c>
      <c r="AR238" s="1" t="s">
        <v>1152</v>
      </c>
      <c r="AS238" s="1" t="s">
        <v>1816</v>
      </c>
      <c r="AT238" s="1" t="s">
        <v>1152</v>
      </c>
      <c r="AU238" s="1" t="s">
        <v>1816</v>
      </c>
      <c r="AV238" s="1" t="s">
        <v>1152</v>
      </c>
      <c r="AW238" s="1" t="s">
        <v>1816</v>
      </c>
      <c r="AX238" s="1" t="s">
        <v>1152</v>
      </c>
      <c r="AY238" s="1" t="s">
        <v>1816</v>
      </c>
      <c r="AZ238" s="1" t="s">
        <v>936</v>
      </c>
      <c r="BA238" s="1" t="s">
        <v>1816</v>
      </c>
      <c r="BB238" s="1" t="s">
        <v>936</v>
      </c>
      <c r="BC238" s="1" t="s">
        <v>1816</v>
      </c>
      <c r="BD238" s="1" t="s">
        <v>936</v>
      </c>
      <c r="BE238" s="1" t="s">
        <v>1816</v>
      </c>
      <c r="BF238" s="29" t="s">
        <v>780</v>
      </c>
      <c r="BG238" s="85">
        <v>43577</v>
      </c>
      <c r="BH238" s="29" t="s">
        <v>4385</v>
      </c>
      <c r="BI238" s="89"/>
      <c r="BJ238" s="81"/>
      <c r="BK238" s="81"/>
      <c r="BL238" s="81"/>
      <c r="BM238" s="81"/>
      <c r="BN238" s="39" t="s">
        <v>955</v>
      </c>
      <c r="BO238" s="89"/>
      <c r="BP238" s="89"/>
      <c r="BR238" s="13" t="s">
        <v>5137</v>
      </c>
      <c r="BS238" s="13" t="s">
        <v>5138</v>
      </c>
      <c r="BT238" s="13" t="s">
        <v>5140</v>
      </c>
      <c r="BU238" s="13"/>
    </row>
    <row r="239" spans="1:73" s="54" customFormat="1" ht="90" hidden="1" customHeight="1">
      <c r="A239" s="91" t="s">
        <v>1485</v>
      </c>
      <c r="B239" s="13" t="s">
        <v>947</v>
      </c>
      <c r="C239" s="77">
        <v>42934</v>
      </c>
      <c r="D239" s="77" t="s">
        <v>4285</v>
      </c>
      <c r="E239" s="91" t="s">
        <v>1033</v>
      </c>
      <c r="F239" s="57" t="s">
        <v>8639</v>
      </c>
      <c r="G239" s="123" t="s">
        <v>392</v>
      </c>
      <c r="H239" s="114" t="s">
        <v>393</v>
      </c>
      <c r="I239" s="123" t="s">
        <v>394</v>
      </c>
      <c r="J239" s="67" t="s">
        <v>395</v>
      </c>
      <c r="K239" s="129">
        <v>3</v>
      </c>
      <c r="L239" s="363">
        <v>42979</v>
      </c>
      <c r="M239" s="363">
        <v>43281</v>
      </c>
      <c r="N239" s="34">
        <f t="shared" si="8"/>
        <v>44</v>
      </c>
      <c r="O239" s="90">
        <v>3</v>
      </c>
      <c r="P239" s="13" t="s">
        <v>44</v>
      </c>
      <c r="Q239" s="13" t="s">
        <v>30</v>
      </c>
      <c r="R239" s="1" t="s">
        <v>907</v>
      </c>
      <c r="S239" s="120">
        <f t="shared" si="9"/>
        <v>370</v>
      </c>
      <c r="T239" s="13"/>
      <c r="U239" s="13"/>
      <c r="V239" s="13"/>
      <c r="W239" s="13"/>
      <c r="X239" s="13"/>
      <c r="Y239" s="13"/>
      <c r="Z239" s="13"/>
      <c r="AA239" s="57" t="s">
        <v>8637</v>
      </c>
      <c r="AB239" s="123" t="s">
        <v>16</v>
      </c>
      <c r="AC239" s="114" t="s">
        <v>16</v>
      </c>
      <c r="AD239" s="123" t="s">
        <v>16</v>
      </c>
      <c r="AE239" s="123" t="s">
        <v>16</v>
      </c>
      <c r="AF239" s="1" t="s">
        <v>1813</v>
      </c>
      <c r="AG239" s="1" t="s">
        <v>1816</v>
      </c>
      <c r="AH239" s="1" t="s">
        <v>1813</v>
      </c>
      <c r="AI239" s="1" t="s">
        <v>1816</v>
      </c>
      <c r="AJ239" s="1" t="s">
        <v>1816</v>
      </c>
      <c r="AK239" s="1" t="s">
        <v>1816</v>
      </c>
      <c r="AL239" s="1" t="s">
        <v>2614</v>
      </c>
      <c r="AM239" s="1" t="s">
        <v>1816</v>
      </c>
      <c r="AN239" s="1" t="s">
        <v>2614</v>
      </c>
      <c r="AO239" s="1" t="s">
        <v>1816</v>
      </c>
      <c r="AP239" s="1" t="s">
        <v>1152</v>
      </c>
      <c r="AQ239" s="1" t="s">
        <v>1816</v>
      </c>
      <c r="AR239" s="1" t="s">
        <v>1152</v>
      </c>
      <c r="AS239" s="1" t="s">
        <v>1816</v>
      </c>
      <c r="AT239" s="1" t="s">
        <v>1152</v>
      </c>
      <c r="AU239" s="1" t="s">
        <v>1816</v>
      </c>
      <c r="AV239" s="1" t="s">
        <v>1152</v>
      </c>
      <c r="AW239" s="1" t="s">
        <v>1816</v>
      </c>
      <c r="AX239" s="1" t="s">
        <v>1152</v>
      </c>
      <c r="AY239" s="1" t="s">
        <v>1816</v>
      </c>
      <c r="AZ239" s="1" t="s">
        <v>936</v>
      </c>
      <c r="BA239" s="1" t="s">
        <v>1816</v>
      </c>
      <c r="BB239" s="1" t="s">
        <v>936</v>
      </c>
      <c r="BC239" s="1" t="s">
        <v>1816</v>
      </c>
      <c r="BD239" s="1" t="s">
        <v>936</v>
      </c>
      <c r="BE239" s="1" t="s">
        <v>1816</v>
      </c>
      <c r="BF239" s="29" t="s">
        <v>780</v>
      </c>
      <c r="BG239" s="85">
        <v>43577</v>
      </c>
      <c r="BH239" s="29" t="s">
        <v>4385</v>
      </c>
      <c r="BI239" s="89"/>
      <c r="BJ239" s="81"/>
      <c r="BK239" s="81"/>
      <c r="BL239" s="81"/>
      <c r="BM239" s="81"/>
      <c r="BN239" s="39" t="s">
        <v>955</v>
      </c>
      <c r="BO239" s="89"/>
      <c r="BP239" s="89"/>
      <c r="BR239" s="13" t="s">
        <v>5137</v>
      </c>
      <c r="BS239" s="13" t="s">
        <v>5138</v>
      </c>
      <c r="BT239" s="13" t="s">
        <v>5140</v>
      </c>
      <c r="BU239" s="13"/>
    </row>
    <row r="240" spans="1:73" s="54" customFormat="1" ht="90" hidden="1" customHeight="1">
      <c r="A240" s="91" t="s">
        <v>1486</v>
      </c>
      <c r="B240" s="13" t="s">
        <v>1324</v>
      </c>
      <c r="C240" s="77">
        <v>43257</v>
      </c>
      <c r="D240" s="77" t="s">
        <v>4285</v>
      </c>
      <c r="E240" s="91" t="s">
        <v>1019</v>
      </c>
      <c r="F240" s="123" t="s">
        <v>6496</v>
      </c>
      <c r="G240" s="1" t="s">
        <v>535</v>
      </c>
      <c r="H240" s="1" t="s">
        <v>536</v>
      </c>
      <c r="I240" s="1" t="s">
        <v>537</v>
      </c>
      <c r="J240" s="13" t="s">
        <v>538</v>
      </c>
      <c r="K240" s="89">
        <v>44</v>
      </c>
      <c r="L240" s="360" t="s">
        <v>539</v>
      </c>
      <c r="M240" s="360">
        <v>43454</v>
      </c>
      <c r="N240" s="34">
        <f t="shared" si="8"/>
        <v>25</v>
      </c>
      <c r="O240" s="121">
        <v>44</v>
      </c>
      <c r="P240" s="13" t="s">
        <v>24</v>
      </c>
      <c r="Q240" s="13"/>
      <c r="R240" s="1" t="s">
        <v>912</v>
      </c>
      <c r="S240" s="120">
        <f t="shared" si="9"/>
        <v>363</v>
      </c>
      <c r="T240" s="13"/>
      <c r="U240" s="13"/>
      <c r="V240" s="13"/>
      <c r="W240" s="13"/>
      <c r="X240" s="13"/>
      <c r="Y240" s="13"/>
      <c r="Z240" s="13"/>
      <c r="AA240" s="123" t="s">
        <v>540</v>
      </c>
      <c r="AB240" s="1" t="s">
        <v>16</v>
      </c>
      <c r="AC240" s="1" t="s">
        <v>16</v>
      </c>
      <c r="AD240" s="1" t="s">
        <v>16</v>
      </c>
      <c r="AE240" s="123" t="s">
        <v>16</v>
      </c>
      <c r="AF240" s="1" t="s">
        <v>1813</v>
      </c>
      <c r="AG240" s="1" t="s">
        <v>1816</v>
      </c>
      <c r="AH240" s="1" t="s">
        <v>1813</v>
      </c>
      <c r="AI240" s="1" t="s">
        <v>1816</v>
      </c>
      <c r="AJ240" s="1" t="s">
        <v>1816</v>
      </c>
      <c r="AK240" s="1" t="s">
        <v>1816</v>
      </c>
      <c r="AL240" s="1" t="s">
        <v>2614</v>
      </c>
      <c r="AM240" s="1" t="s">
        <v>1816</v>
      </c>
      <c r="AN240" s="1" t="s">
        <v>2614</v>
      </c>
      <c r="AO240" s="1" t="s">
        <v>1816</v>
      </c>
      <c r="AP240" s="1" t="s">
        <v>1152</v>
      </c>
      <c r="AQ240" s="1" t="s">
        <v>1816</v>
      </c>
      <c r="AR240" s="1" t="s">
        <v>1152</v>
      </c>
      <c r="AS240" s="1" t="s">
        <v>1816</v>
      </c>
      <c r="AT240" s="1" t="s">
        <v>1152</v>
      </c>
      <c r="AU240" s="1" t="s">
        <v>1816</v>
      </c>
      <c r="AV240" s="1" t="s">
        <v>1152</v>
      </c>
      <c r="AW240" s="1" t="s">
        <v>1816</v>
      </c>
      <c r="AX240" s="1" t="s">
        <v>1152</v>
      </c>
      <c r="AY240" s="1" t="s">
        <v>1816</v>
      </c>
      <c r="AZ240" s="1" t="s">
        <v>936</v>
      </c>
      <c r="BA240" s="1" t="s">
        <v>1816</v>
      </c>
      <c r="BB240" s="1" t="s">
        <v>936</v>
      </c>
      <c r="BC240" s="1" t="s">
        <v>1816</v>
      </c>
      <c r="BD240" s="1" t="s">
        <v>936</v>
      </c>
      <c r="BE240" s="1" t="s">
        <v>1816</v>
      </c>
      <c r="BF240" s="29" t="s">
        <v>780</v>
      </c>
      <c r="BG240" s="85">
        <v>43577</v>
      </c>
      <c r="BH240" s="29" t="s">
        <v>4385</v>
      </c>
      <c r="BI240" s="89"/>
      <c r="BJ240" s="81" t="s">
        <v>904</v>
      </c>
      <c r="BK240" s="81"/>
      <c r="BL240" s="81"/>
      <c r="BM240" s="81"/>
      <c r="BN240" s="39" t="s">
        <v>955</v>
      </c>
      <c r="BO240" s="89"/>
      <c r="BP240" s="89"/>
      <c r="BR240" s="13" t="s">
        <v>5133</v>
      </c>
      <c r="BS240" s="13" t="s">
        <v>5141</v>
      </c>
      <c r="BT240" s="13" t="s">
        <v>8641</v>
      </c>
      <c r="BU240" s="53"/>
    </row>
    <row r="241" spans="1:73" s="54" customFormat="1" ht="90" hidden="1" customHeight="1">
      <c r="A241" s="91" t="s">
        <v>1487</v>
      </c>
      <c r="B241" s="13" t="s">
        <v>1324</v>
      </c>
      <c r="C241" s="77">
        <v>43257</v>
      </c>
      <c r="D241" s="77" t="s">
        <v>4285</v>
      </c>
      <c r="E241" s="91" t="s">
        <v>1019</v>
      </c>
      <c r="F241" s="123" t="s">
        <v>6496</v>
      </c>
      <c r="G241" s="1" t="s">
        <v>541</v>
      </c>
      <c r="H241" s="1" t="s">
        <v>536</v>
      </c>
      <c r="I241" s="1" t="s">
        <v>542</v>
      </c>
      <c r="J241" s="13" t="s">
        <v>543</v>
      </c>
      <c r="K241" s="89">
        <v>44</v>
      </c>
      <c r="L241" s="360" t="s">
        <v>539</v>
      </c>
      <c r="M241" s="360">
        <v>43454</v>
      </c>
      <c r="N241" s="34">
        <f t="shared" si="8"/>
        <v>25</v>
      </c>
      <c r="O241" s="121">
        <v>44</v>
      </c>
      <c r="P241" s="13" t="s">
        <v>24</v>
      </c>
      <c r="Q241" s="13"/>
      <c r="R241" s="1" t="s">
        <v>912</v>
      </c>
      <c r="S241" s="120">
        <f t="shared" si="9"/>
        <v>363</v>
      </c>
      <c r="T241" s="13"/>
      <c r="U241" s="13"/>
      <c r="V241" s="13"/>
      <c r="W241" s="13"/>
      <c r="X241" s="13"/>
      <c r="Y241" s="13"/>
      <c r="Z241" s="13"/>
      <c r="AA241" s="123" t="s">
        <v>540</v>
      </c>
      <c r="AB241" s="1" t="s">
        <v>16</v>
      </c>
      <c r="AC241" s="1" t="s">
        <v>16</v>
      </c>
      <c r="AD241" s="1" t="s">
        <v>16</v>
      </c>
      <c r="AE241" s="123" t="s">
        <v>16</v>
      </c>
      <c r="AF241" s="1" t="s">
        <v>1813</v>
      </c>
      <c r="AG241" s="1" t="s">
        <v>1816</v>
      </c>
      <c r="AH241" s="1" t="s">
        <v>1813</v>
      </c>
      <c r="AI241" s="1" t="s">
        <v>1816</v>
      </c>
      <c r="AJ241" s="1" t="s">
        <v>1816</v>
      </c>
      <c r="AK241" s="1" t="s">
        <v>1816</v>
      </c>
      <c r="AL241" s="1" t="s">
        <v>2614</v>
      </c>
      <c r="AM241" s="1" t="s">
        <v>1816</v>
      </c>
      <c r="AN241" s="1" t="s">
        <v>2614</v>
      </c>
      <c r="AO241" s="1" t="s">
        <v>1816</v>
      </c>
      <c r="AP241" s="1" t="s">
        <v>1152</v>
      </c>
      <c r="AQ241" s="1" t="s">
        <v>1816</v>
      </c>
      <c r="AR241" s="1" t="s">
        <v>1152</v>
      </c>
      <c r="AS241" s="1" t="s">
        <v>1816</v>
      </c>
      <c r="AT241" s="1" t="s">
        <v>1152</v>
      </c>
      <c r="AU241" s="1" t="s">
        <v>1816</v>
      </c>
      <c r="AV241" s="1" t="s">
        <v>1152</v>
      </c>
      <c r="AW241" s="1" t="s">
        <v>1816</v>
      </c>
      <c r="AX241" s="1" t="s">
        <v>1152</v>
      </c>
      <c r="AY241" s="1" t="s">
        <v>1816</v>
      </c>
      <c r="AZ241" s="1" t="s">
        <v>936</v>
      </c>
      <c r="BA241" s="1" t="s">
        <v>1816</v>
      </c>
      <c r="BB241" s="1" t="s">
        <v>936</v>
      </c>
      <c r="BC241" s="1" t="s">
        <v>1816</v>
      </c>
      <c r="BD241" s="1" t="s">
        <v>936</v>
      </c>
      <c r="BE241" s="1" t="s">
        <v>1816</v>
      </c>
      <c r="BF241" s="29" t="s">
        <v>780</v>
      </c>
      <c r="BG241" s="85">
        <v>43577</v>
      </c>
      <c r="BH241" s="29" t="s">
        <v>4385</v>
      </c>
      <c r="BI241" s="89"/>
      <c r="BJ241" s="81" t="s">
        <v>904</v>
      </c>
      <c r="BK241" s="81"/>
      <c r="BL241" s="81"/>
      <c r="BM241" s="81"/>
      <c r="BN241" s="39" t="s">
        <v>955</v>
      </c>
      <c r="BO241" s="89"/>
      <c r="BP241" s="89"/>
      <c r="BR241" s="13" t="s">
        <v>5133</v>
      </c>
      <c r="BS241" s="13" t="s">
        <v>5141</v>
      </c>
      <c r="BT241" s="13" t="s">
        <v>8641</v>
      </c>
      <c r="BU241" s="53"/>
    </row>
    <row r="242" spans="1:73" s="54" customFormat="1" ht="90" hidden="1" customHeight="1">
      <c r="A242" s="91" t="s">
        <v>1488</v>
      </c>
      <c r="B242" s="13" t="s">
        <v>1324</v>
      </c>
      <c r="C242" s="77">
        <v>43257</v>
      </c>
      <c r="D242" s="77" t="s">
        <v>4285</v>
      </c>
      <c r="E242" s="91" t="s">
        <v>1107</v>
      </c>
      <c r="F242" s="123" t="s">
        <v>6497</v>
      </c>
      <c r="G242" s="1" t="s">
        <v>544</v>
      </c>
      <c r="H242" s="1" t="s">
        <v>545</v>
      </c>
      <c r="I242" s="1" t="s">
        <v>546</v>
      </c>
      <c r="J242" s="13" t="s">
        <v>547</v>
      </c>
      <c r="K242" s="89">
        <v>6</v>
      </c>
      <c r="L242" s="360" t="s">
        <v>539</v>
      </c>
      <c r="M242" s="360">
        <v>43454</v>
      </c>
      <c r="N242" s="34">
        <f t="shared" si="8"/>
        <v>25</v>
      </c>
      <c r="O242" s="121">
        <v>6</v>
      </c>
      <c r="P242" s="13" t="s">
        <v>24</v>
      </c>
      <c r="Q242" s="13"/>
      <c r="R242" s="1" t="s">
        <v>913</v>
      </c>
      <c r="S242" s="120">
        <f t="shared" si="9"/>
        <v>268</v>
      </c>
      <c r="T242" s="13"/>
      <c r="U242" s="13"/>
      <c r="V242" s="13"/>
      <c r="W242" s="13"/>
      <c r="X242" s="13"/>
      <c r="Y242" s="13"/>
      <c r="Z242" s="13"/>
      <c r="AA242" s="123" t="s">
        <v>548</v>
      </c>
      <c r="AB242" s="1" t="s">
        <v>16</v>
      </c>
      <c r="AC242" s="1" t="s">
        <v>16</v>
      </c>
      <c r="AD242" s="1" t="s">
        <v>16</v>
      </c>
      <c r="AE242" s="123" t="s">
        <v>16</v>
      </c>
      <c r="AF242" s="1" t="s">
        <v>1813</v>
      </c>
      <c r="AG242" s="1" t="s">
        <v>1816</v>
      </c>
      <c r="AH242" s="1" t="s">
        <v>1813</v>
      </c>
      <c r="AI242" s="1" t="s">
        <v>1816</v>
      </c>
      <c r="AJ242" s="1" t="s">
        <v>1816</v>
      </c>
      <c r="AK242" s="1" t="s">
        <v>1816</v>
      </c>
      <c r="AL242" s="1" t="s">
        <v>2614</v>
      </c>
      <c r="AM242" s="1" t="s">
        <v>1816</v>
      </c>
      <c r="AN242" s="1" t="s">
        <v>2614</v>
      </c>
      <c r="AO242" s="1" t="s">
        <v>1816</v>
      </c>
      <c r="AP242" s="1" t="s">
        <v>1152</v>
      </c>
      <c r="AQ242" s="1" t="s">
        <v>1816</v>
      </c>
      <c r="AR242" s="1" t="s">
        <v>1152</v>
      </c>
      <c r="AS242" s="1" t="s">
        <v>1816</v>
      </c>
      <c r="AT242" s="1" t="s">
        <v>1152</v>
      </c>
      <c r="AU242" s="1" t="s">
        <v>1816</v>
      </c>
      <c r="AV242" s="1" t="s">
        <v>1152</v>
      </c>
      <c r="AW242" s="1" t="s">
        <v>1816</v>
      </c>
      <c r="AX242" s="1" t="s">
        <v>1152</v>
      </c>
      <c r="AY242" s="1" t="s">
        <v>1816</v>
      </c>
      <c r="AZ242" s="1" t="s">
        <v>936</v>
      </c>
      <c r="BA242" s="1" t="s">
        <v>1816</v>
      </c>
      <c r="BB242" s="1" t="s">
        <v>936</v>
      </c>
      <c r="BC242" s="1" t="s">
        <v>1816</v>
      </c>
      <c r="BD242" s="1" t="s">
        <v>936</v>
      </c>
      <c r="BE242" s="1" t="s">
        <v>1816</v>
      </c>
      <c r="BF242" s="29" t="s">
        <v>780</v>
      </c>
      <c r="BG242" s="85">
        <v>43577</v>
      </c>
      <c r="BH242" s="29" t="s">
        <v>4385</v>
      </c>
      <c r="BI242" s="89"/>
      <c r="BJ242" s="81" t="s">
        <v>904</v>
      </c>
      <c r="BK242" s="81"/>
      <c r="BL242" s="81"/>
      <c r="BM242" s="81"/>
      <c r="BN242" s="39" t="s">
        <v>955</v>
      </c>
      <c r="BO242" s="89"/>
      <c r="BP242" s="89"/>
      <c r="BR242" s="13" t="s">
        <v>5133</v>
      </c>
      <c r="BS242" s="13" t="s">
        <v>5115</v>
      </c>
      <c r="BT242" s="13" t="s">
        <v>5142</v>
      </c>
      <c r="BU242" s="4"/>
    </row>
    <row r="243" spans="1:73" s="54" customFormat="1" ht="90" hidden="1" customHeight="1">
      <c r="A243" s="91" t="s">
        <v>1489</v>
      </c>
      <c r="B243" s="13" t="s">
        <v>1324</v>
      </c>
      <c r="C243" s="77">
        <v>43257</v>
      </c>
      <c r="D243" s="77" t="s">
        <v>4285</v>
      </c>
      <c r="E243" s="91" t="s">
        <v>1107</v>
      </c>
      <c r="F243" s="123" t="s">
        <v>6497</v>
      </c>
      <c r="G243" s="1" t="s">
        <v>544</v>
      </c>
      <c r="H243" s="1" t="s">
        <v>545</v>
      </c>
      <c r="I243" s="1" t="s">
        <v>549</v>
      </c>
      <c r="J243" s="13" t="s">
        <v>550</v>
      </c>
      <c r="K243" s="89">
        <v>6</v>
      </c>
      <c r="L243" s="360" t="s">
        <v>539</v>
      </c>
      <c r="M243" s="360">
        <v>43524</v>
      </c>
      <c r="N243" s="34">
        <f t="shared" si="8"/>
        <v>35</v>
      </c>
      <c r="O243" s="121">
        <v>6</v>
      </c>
      <c r="P243" s="13" t="s">
        <v>116</v>
      </c>
      <c r="Q243" s="13"/>
      <c r="R243" s="1" t="s">
        <v>914</v>
      </c>
      <c r="S243" s="120">
        <f t="shared" si="9"/>
        <v>152</v>
      </c>
      <c r="T243" s="13"/>
      <c r="U243" s="13"/>
      <c r="V243" s="13"/>
      <c r="W243" s="13"/>
      <c r="X243" s="13"/>
      <c r="Y243" s="13"/>
      <c r="Z243" s="13"/>
      <c r="AA243" s="123" t="s">
        <v>8642</v>
      </c>
      <c r="AB243" s="1" t="s">
        <v>16</v>
      </c>
      <c r="AC243" s="1" t="s">
        <v>16</v>
      </c>
      <c r="AD243" s="1" t="s">
        <v>16</v>
      </c>
      <c r="AE243" s="123" t="s">
        <v>16</v>
      </c>
      <c r="AF243" s="1" t="s">
        <v>1813</v>
      </c>
      <c r="AG243" s="1" t="s">
        <v>1816</v>
      </c>
      <c r="AH243" s="1" t="s">
        <v>1813</v>
      </c>
      <c r="AI243" s="1" t="s">
        <v>1816</v>
      </c>
      <c r="AJ243" s="1" t="s">
        <v>1816</v>
      </c>
      <c r="AK243" s="1" t="s">
        <v>1816</v>
      </c>
      <c r="AL243" s="1" t="s">
        <v>2614</v>
      </c>
      <c r="AM243" s="1" t="s">
        <v>1816</v>
      </c>
      <c r="AN243" s="1" t="s">
        <v>2614</v>
      </c>
      <c r="AO243" s="1" t="s">
        <v>1816</v>
      </c>
      <c r="AP243" s="1" t="s">
        <v>1152</v>
      </c>
      <c r="AQ243" s="1" t="s">
        <v>1816</v>
      </c>
      <c r="AR243" s="1" t="s">
        <v>1152</v>
      </c>
      <c r="AS243" s="1" t="s">
        <v>1816</v>
      </c>
      <c r="AT243" s="1" t="s">
        <v>1152</v>
      </c>
      <c r="AU243" s="1" t="s">
        <v>1816</v>
      </c>
      <c r="AV243" s="1" t="s">
        <v>1152</v>
      </c>
      <c r="AW243" s="1" t="s">
        <v>1816</v>
      </c>
      <c r="AX243" s="1" t="s">
        <v>1152</v>
      </c>
      <c r="AY243" s="1" t="s">
        <v>1816</v>
      </c>
      <c r="AZ243" s="1" t="s">
        <v>936</v>
      </c>
      <c r="BA243" s="1" t="s">
        <v>1816</v>
      </c>
      <c r="BB243" s="1" t="s">
        <v>936</v>
      </c>
      <c r="BC243" s="1" t="s">
        <v>1816</v>
      </c>
      <c r="BD243" s="1" t="s">
        <v>936</v>
      </c>
      <c r="BE243" s="1" t="s">
        <v>1816</v>
      </c>
      <c r="BF243" s="29" t="s">
        <v>780</v>
      </c>
      <c r="BG243" s="85">
        <v>43577</v>
      </c>
      <c r="BH243" s="29" t="s">
        <v>4385</v>
      </c>
      <c r="BI243" s="89"/>
      <c r="BJ243" s="81"/>
      <c r="BK243" s="81"/>
      <c r="BL243" s="81"/>
      <c r="BM243" s="81"/>
      <c r="BN243" s="39" t="s">
        <v>955</v>
      </c>
      <c r="BO243" s="89"/>
      <c r="BP243" s="89"/>
      <c r="BR243" s="13" t="s">
        <v>5133</v>
      </c>
      <c r="BS243" s="13" t="s">
        <v>5115</v>
      </c>
      <c r="BT243" s="13" t="s">
        <v>5142</v>
      </c>
      <c r="BU243" s="4"/>
    </row>
    <row r="244" spans="1:73" s="54" customFormat="1" ht="90" hidden="1" customHeight="1">
      <c r="A244" s="91" t="s">
        <v>1490</v>
      </c>
      <c r="B244" s="13" t="s">
        <v>1324</v>
      </c>
      <c r="C244" s="77">
        <v>43257</v>
      </c>
      <c r="D244" s="77" t="s">
        <v>4285</v>
      </c>
      <c r="E244" s="91" t="s">
        <v>1020</v>
      </c>
      <c r="F244" s="123" t="s">
        <v>6498</v>
      </c>
      <c r="G244" s="1" t="s">
        <v>551</v>
      </c>
      <c r="H244" s="1" t="s">
        <v>552</v>
      </c>
      <c r="I244" s="1" t="s">
        <v>553</v>
      </c>
      <c r="J244" s="13" t="s">
        <v>554</v>
      </c>
      <c r="K244" s="89">
        <v>1</v>
      </c>
      <c r="L244" s="360" t="s">
        <v>555</v>
      </c>
      <c r="M244" s="360">
        <v>43434</v>
      </c>
      <c r="N244" s="34">
        <f t="shared" si="8"/>
        <v>18</v>
      </c>
      <c r="O244" s="121">
        <v>1</v>
      </c>
      <c r="P244" s="13" t="s">
        <v>116</v>
      </c>
      <c r="Q244" s="13"/>
      <c r="R244" s="1" t="s">
        <v>915</v>
      </c>
      <c r="S244" s="120">
        <f t="shared" si="9"/>
        <v>249</v>
      </c>
      <c r="T244" s="13"/>
      <c r="U244" s="13"/>
      <c r="V244" s="13"/>
      <c r="W244" s="13"/>
      <c r="X244" s="13"/>
      <c r="Y244" s="13"/>
      <c r="Z244" s="13"/>
      <c r="AA244" s="123" t="s">
        <v>556</v>
      </c>
      <c r="AB244" s="1" t="s">
        <v>16</v>
      </c>
      <c r="AC244" s="1" t="s">
        <v>16</v>
      </c>
      <c r="AD244" s="1" t="s">
        <v>16</v>
      </c>
      <c r="AE244" s="123" t="s">
        <v>16</v>
      </c>
      <c r="AF244" s="1" t="s">
        <v>1813</v>
      </c>
      <c r="AG244" s="1" t="s">
        <v>1816</v>
      </c>
      <c r="AH244" s="1" t="s">
        <v>1813</v>
      </c>
      <c r="AI244" s="1" t="s">
        <v>1816</v>
      </c>
      <c r="AJ244" s="1" t="s">
        <v>1816</v>
      </c>
      <c r="AK244" s="1" t="s">
        <v>1816</v>
      </c>
      <c r="AL244" s="1" t="s">
        <v>2614</v>
      </c>
      <c r="AM244" s="1" t="s">
        <v>1816</v>
      </c>
      <c r="AN244" s="1" t="s">
        <v>2614</v>
      </c>
      <c r="AO244" s="1" t="s">
        <v>1816</v>
      </c>
      <c r="AP244" s="1" t="s">
        <v>1152</v>
      </c>
      <c r="AQ244" s="1" t="s">
        <v>1816</v>
      </c>
      <c r="AR244" s="1" t="s">
        <v>1152</v>
      </c>
      <c r="AS244" s="1" t="s">
        <v>1816</v>
      </c>
      <c r="AT244" s="1" t="s">
        <v>1152</v>
      </c>
      <c r="AU244" s="1" t="s">
        <v>1816</v>
      </c>
      <c r="AV244" s="1" t="s">
        <v>1152</v>
      </c>
      <c r="AW244" s="1" t="s">
        <v>1816</v>
      </c>
      <c r="AX244" s="1" t="s">
        <v>1152</v>
      </c>
      <c r="AY244" s="1" t="s">
        <v>1816</v>
      </c>
      <c r="AZ244" s="1" t="s">
        <v>936</v>
      </c>
      <c r="BA244" s="1" t="s">
        <v>1816</v>
      </c>
      <c r="BB244" s="1" t="s">
        <v>936</v>
      </c>
      <c r="BC244" s="1" t="s">
        <v>1816</v>
      </c>
      <c r="BD244" s="1" t="s">
        <v>936</v>
      </c>
      <c r="BE244" s="1" t="s">
        <v>1816</v>
      </c>
      <c r="BF244" s="29" t="s">
        <v>780</v>
      </c>
      <c r="BG244" s="85">
        <v>43577</v>
      </c>
      <c r="BH244" s="29" t="s">
        <v>4385</v>
      </c>
      <c r="BI244" s="89"/>
      <c r="BJ244" s="1"/>
      <c r="BK244" s="1"/>
      <c r="BL244" s="1"/>
      <c r="BM244" s="1"/>
      <c r="BN244" s="39" t="s">
        <v>955</v>
      </c>
      <c r="BO244" s="89"/>
      <c r="BP244" s="89"/>
      <c r="BR244" s="13" t="s">
        <v>5110</v>
      </c>
      <c r="BS244" s="13" t="s">
        <v>5125</v>
      </c>
      <c r="BT244" s="13"/>
      <c r="BU244" s="13"/>
    </row>
    <row r="245" spans="1:73" s="54" customFormat="1" ht="90" hidden="1" customHeight="1">
      <c r="A245" s="91" t="s">
        <v>1491</v>
      </c>
      <c r="B245" s="13" t="s">
        <v>1324</v>
      </c>
      <c r="C245" s="77">
        <v>43257</v>
      </c>
      <c r="D245" s="77" t="s">
        <v>4285</v>
      </c>
      <c r="E245" s="91" t="s">
        <v>1036</v>
      </c>
      <c r="F245" s="123" t="s">
        <v>6499</v>
      </c>
      <c r="G245" s="1" t="s">
        <v>551</v>
      </c>
      <c r="H245" s="1" t="s">
        <v>557</v>
      </c>
      <c r="I245" s="1" t="s">
        <v>558</v>
      </c>
      <c r="J245" s="13" t="s">
        <v>559</v>
      </c>
      <c r="K245" s="89">
        <v>1</v>
      </c>
      <c r="L245" s="360" t="s">
        <v>555</v>
      </c>
      <c r="M245" s="360">
        <v>43434</v>
      </c>
      <c r="N245" s="34">
        <f t="shared" si="8"/>
        <v>18</v>
      </c>
      <c r="O245" s="121">
        <v>1</v>
      </c>
      <c r="P245" s="13" t="s">
        <v>116</v>
      </c>
      <c r="Q245" s="13"/>
      <c r="R245" s="1" t="s">
        <v>916</v>
      </c>
      <c r="S245" s="120">
        <f t="shared" si="9"/>
        <v>153</v>
      </c>
      <c r="T245" s="13"/>
      <c r="U245" s="13"/>
      <c r="V245" s="13"/>
      <c r="W245" s="13"/>
      <c r="X245" s="13"/>
      <c r="Y245" s="13"/>
      <c r="Z245" s="13"/>
      <c r="AA245" s="123" t="s">
        <v>560</v>
      </c>
      <c r="AB245" s="1" t="s">
        <v>16</v>
      </c>
      <c r="AC245" s="1" t="s">
        <v>16</v>
      </c>
      <c r="AD245" s="1" t="s">
        <v>16</v>
      </c>
      <c r="AE245" s="123" t="s">
        <v>16</v>
      </c>
      <c r="AF245" s="1" t="s">
        <v>1813</v>
      </c>
      <c r="AG245" s="1" t="s">
        <v>1816</v>
      </c>
      <c r="AH245" s="1" t="s">
        <v>1813</v>
      </c>
      <c r="AI245" s="1" t="s">
        <v>1816</v>
      </c>
      <c r="AJ245" s="1" t="s">
        <v>1816</v>
      </c>
      <c r="AK245" s="1" t="s">
        <v>1816</v>
      </c>
      <c r="AL245" s="1" t="s">
        <v>2614</v>
      </c>
      <c r="AM245" s="1" t="s">
        <v>1816</v>
      </c>
      <c r="AN245" s="1" t="s">
        <v>2614</v>
      </c>
      <c r="AO245" s="1" t="s">
        <v>1816</v>
      </c>
      <c r="AP245" s="1" t="s">
        <v>1152</v>
      </c>
      <c r="AQ245" s="1" t="s">
        <v>1816</v>
      </c>
      <c r="AR245" s="1" t="s">
        <v>1152</v>
      </c>
      <c r="AS245" s="1" t="s">
        <v>1816</v>
      </c>
      <c r="AT245" s="1" t="s">
        <v>1152</v>
      </c>
      <c r="AU245" s="1" t="s">
        <v>1816</v>
      </c>
      <c r="AV245" s="1" t="s">
        <v>1152</v>
      </c>
      <c r="AW245" s="1" t="s">
        <v>1816</v>
      </c>
      <c r="AX245" s="1" t="s">
        <v>1152</v>
      </c>
      <c r="AY245" s="1" t="s">
        <v>1816</v>
      </c>
      <c r="AZ245" s="1" t="s">
        <v>936</v>
      </c>
      <c r="BA245" s="1" t="s">
        <v>1816</v>
      </c>
      <c r="BB245" s="1" t="s">
        <v>936</v>
      </c>
      <c r="BC245" s="1" t="s">
        <v>1816</v>
      </c>
      <c r="BD245" s="1" t="s">
        <v>936</v>
      </c>
      <c r="BE245" s="1" t="s">
        <v>1816</v>
      </c>
      <c r="BF245" s="29" t="s">
        <v>780</v>
      </c>
      <c r="BG245" s="85">
        <v>43577</v>
      </c>
      <c r="BH245" s="29" t="s">
        <v>4385</v>
      </c>
      <c r="BI245" s="89"/>
      <c r="BJ245" s="1"/>
      <c r="BK245" s="1"/>
      <c r="BL245" s="1"/>
      <c r="BM245" s="1"/>
      <c r="BN245" s="39" t="s">
        <v>955</v>
      </c>
      <c r="BO245" s="89"/>
      <c r="BP245" s="89"/>
      <c r="BR245" s="13" t="s">
        <v>5105</v>
      </c>
      <c r="BS245" s="13" t="s">
        <v>5143</v>
      </c>
      <c r="BT245" s="13"/>
      <c r="BU245" s="13"/>
    </row>
    <row r="246" spans="1:73" s="54" customFormat="1" ht="90" hidden="1" customHeight="1">
      <c r="A246" s="91" t="s">
        <v>1492</v>
      </c>
      <c r="B246" s="13" t="s">
        <v>1324</v>
      </c>
      <c r="C246" s="77">
        <v>43257</v>
      </c>
      <c r="D246" s="77" t="s">
        <v>4285</v>
      </c>
      <c r="E246" s="91" t="s">
        <v>1026</v>
      </c>
      <c r="F246" s="123" t="s">
        <v>6500</v>
      </c>
      <c r="G246" s="1" t="s">
        <v>8643</v>
      </c>
      <c r="H246" s="1" t="s">
        <v>561</v>
      </c>
      <c r="I246" s="1" t="s">
        <v>562</v>
      </c>
      <c r="J246" s="13" t="s">
        <v>563</v>
      </c>
      <c r="K246" s="89">
        <v>1</v>
      </c>
      <c r="L246" s="360" t="s">
        <v>539</v>
      </c>
      <c r="M246" s="360">
        <v>43342</v>
      </c>
      <c r="N246" s="34">
        <f t="shared" si="8"/>
        <v>9</v>
      </c>
      <c r="O246" s="121">
        <v>1</v>
      </c>
      <c r="P246" s="13" t="s">
        <v>15</v>
      </c>
      <c r="Q246" s="13" t="s">
        <v>564</v>
      </c>
      <c r="R246" s="1" t="s">
        <v>917</v>
      </c>
      <c r="S246" s="120">
        <f t="shared" si="9"/>
        <v>332</v>
      </c>
      <c r="T246" s="13"/>
      <c r="U246" s="13"/>
      <c r="V246" s="13"/>
      <c r="W246" s="13"/>
      <c r="X246" s="13"/>
      <c r="Y246" s="13"/>
      <c r="Z246" s="13"/>
      <c r="AA246" s="123" t="s">
        <v>565</v>
      </c>
      <c r="AB246" s="1" t="s">
        <v>16</v>
      </c>
      <c r="AC246" s="1" t="s">
        <v>16</v>
      </c>
      <c r="AD246" s="1" t="s">
        <v>16</v>
      </c>
      <c r="AE246" s="123" t="s">
        <v>16</v>
      </c>
      <c r="AF246" s="123" t="s">
        <v>1809</v>
      </c>
      <c r="AG246" s="123" t="s">
        <v>1819</v>
      </c>
      <c r="AH246" s="123" t="s">
        <v>1809</v>
      </c>
      <c r="AI246" s="123" t="s">
        <v>1819</v>
      </c>
      <c r="AJ246" s="123" t="s">
        <v>1819</v>
      </c>
      <c r="AK246" s="123" t="s">
        <v>1819</v>
      </c>
      <c r="AL246" s="123" t="s">
        <v>2614</v>
      </c>
      <c r="AM246" s="123" t="s">
        <v>1819</v>
      </c>
      <c r="AN246" s="123" t="s">
        <v>2614</v>
      </c>
      <c r="AO246" s="123" t="s">
        <v>1819</v>
      </c>
      <c r="AP246" s="123" t="s">
        <v>1152</v>
      </c>
      <c r="AQ246" s="123" t="s">
        <v>1819</v>
      </c>
      <c r="AR246" s="123" t="s">
        <v>1152</v>
      </c>
      <c r="AS246" s="123" t="s">
        <v>1819</v>
      </c>
      <c r="AT246" s="123" t="s">
        <v>1152</v>
      </c>
      <c r="AU246" s="123" t="s">
        <v>1819</v>
      </c>
      <c r="AV246" s="123" t="s">
        <v>1152</v>
      </c>
      <c r="AW246" s="123" t="s">
        <v>1819</v>
      </c>
      <c r="AX246" s="123" t="s">
        <v>1152</v>
      </c>
      <c r="AY246" s="123" t="s">
        <v>1819</v>
      </c>
      <c r="AZ246" s="123" t="s">
        <v>936</v>
      </c>
      <c r="BA246" s="123" t="s">
        <v>1819</v>
      </c>
      <c r="BB246" s="123" t="s">
        <v>936</v>
      </c>
      <c r="BC246" s="123" t="s">
        <v>1819</v>
      </c>
      <c r="BD246" s="123" t="s">
        <v>936</v>
      </c>
      <c r="BE246" s="123" t="s">
        <v>1819</v>
      </c>
      <c r="BF246" s="29" t="s">
        <v>780</v>
      </c>
      <c r="BG246" s="85">
        <v>43577</v>
      </c>
      <c r="BH246" s="29" t="s">
        <v>4385</v>
      </c>
      <c r="BI246" s="89"/>
      <c r="BJ246" s="1"/>
      <c r="BK246" s="1"/>
      <c r="BL246" s="1"/>
      <c r="BM246" s="1"/>
      <c r="BN246" s="39" t="s">
        <v>955</v>
      </c>
      <c r="BO246" s="89"/>
      <c r="BP246" s="89"/>
      <c r="BR246" s="13" t="s">
        <v>5120</v>
      </c>
      <c r="BS246" s="4" t="s">
        <v>5121</v>
      </c>
      <c r="BT246" s="13" t="s">
        <v>8644</v>
      </c>
      <c r="BU246" s="13"/>
    </row>
    <row r="247" spans="1:73" s="54" customFormat="1" ht="90" hidden="1" customHeight="1">
      <c r="A247" s="91" t="s">
        <v>1493</v>
      </c>
      <c r="B247" s="13" t="s">
        <v>1324</v>
      </c>
      <c r="C247" s="77">
        <v>43257</v>
      </c>
      <c r="D247" s="77" t="s">
        <v>4285</v>
      </c>
      <c r="E247" s="91" t="s">
        <v>1024</v>
      </c>
      <c r="F247" s="123" t="s">
        <v>6501</v>
      </c>
      <c r="G247" s="1" t="s">
        <v>566</v>
      </c>
      <c r="H247" s="1" t="s">
        <v>567</v>
      </c>
      <c r="I247" s="1" t="s">
        <v>568</v>
      </c>
      <c r="J247" s="13" t="s">
        <v>569</v>
      </c>
      <c r="K247" s="89">
        <v>2</v>
      </c>
      <c r="L247" s="360" t="s">
        <v>570</v>
      </c>
      <c r="M247" s="360">
        <v>43434</v>
      </c>
      <c r="N247" s="34">
        <f t="shared" si="8"/>
        <v>24</v>
      </c>
      <c r="O247" s="121">
        <v>2</v>
      </c>
      <c r="P247" s="13" t="s">
        <v>60</v>
      </c>
      <c r="Q247" s="13" t="s">
        <v>564</v>
      </c>
      <c r="R247" s="1" t="s">
        <v>6502</v>
      </c>
      <c r="S247" s="120">
        <f t="shared" si="9"/>
        <v>292</v>
      </c>
      <c r="T247" s="13"/>
      <c r="U247" s="13"/>
      <c r="V247" s="13"/>
      <c r="W247" s="13"/>
      <c r="X247" s="13"/>
      <c r="Y247" s="13"/>
      <c r="Z247" s="13"/>
      <c r="AA247" s="123" t="s">
        <v>571</v>
      </c>
      <c r="AB247" s="1" t="s">
        <v>572</v>
      </c>
      <c r="AC247" s="1"/>
      <c r="AD247" s="1" t="s">
        <v>6503</v>
      </c>
      <c r="AE247" s="123" t="s">
        <v>1119</v>
      </c>
      <c r="AF247" s="123" t="s">
        <v>1809</v>
      </c>
      <c r="AG247" s="123" t="s">
        <v>1819</v>
      </c>
      <c r="AH247" s="123" t="s">
        <v>1809</v>
      </c>
      <c r="AI247" s="123" t="s">
        <v>1819</v>
      </c>
      <c r="AJ247" s="123" t="s">
        <v>1819</v>
      </c>
      <c r="AK247" s="123" t="s">
        <v>1819</v>
      </c>
      <c r="AL247" s="123" t="s">
        <v>2614</v>
      </c>
      <c r="AM247" s="123" t="s">
        <v>1819</v>
      </c>
      <c r="AN247" s="123" t="s">
        <v>2614</v>
      </c>
      <c r="AO247" s="123" t="s">
        <v>1819</v>
      </c>
      <c r="AP247" s="123" t="s">
        <v>1152</v>
      </c>
      <c r="AQ247" s="123" t="s">
        <v>1819</v>
      </c>
      <c r="AR247" s="123" t="s">
        <v>1152</v>
      </c>
      <c r="AS247" s="123" t="s">
        <v>1819</v>
      </c>
      <c r="AT247" s="123" t="s">
        <v>1152</v>
      </c>
      <c r="AU247" s="123" t="s">
        <v>1819</v>
      </c>
      <c r="AV247" s="123" t="s">
        <v>1152</v>
      </c>
      <c r="AW247" s="123" t="s">
        <v>1819</v>
      </c>
      <c r="AX247" s="123" t="s">
        <v>1152</v>
      </c>
      <c r="AY247" s="123" t="s">
        <v>1819</v>
      </c>
      <c r="AZ247" s="123" t="s">
        <v>936</v>
      </c>
      <c r="BA247" s="123" t="s">
        <v>1819</v>
      </c>
      <c r="BB247" s="123" t="s">
        <v>936</v>
      </c>
      <c r="BC247" s="123" t="s">
        <v>1819</v>
      </c>
      <c r="BD247" s="123" t="s">
        <v>936</v>
      </c>
      <c r="BE247" s="123" t="s">
        <v>1819</v>
      </c>
      <c r="BF247" s="29" t="s">
        <v>780</v>
      </c>
      <c r="BG247" s="85">
        <v>43851</v>
      </c>
      <c r="BH247" s="29" t="s">
        <v>4385</v>
      </c>
      <c r="BI247" s="89"/>
      <c r="BJ247" s="1"/>
      <c r="BK247" s="1"/>
      <c r="BL247" s="1"/>
      <c r="BM247" s="1"/>
      <c r="BN247" s="39" t="s">
        <v>955</v>
      </c>
      <c r="BO247" s="89"/>
      <c r="BP247" s="89"/>
      <c r="BR247" s="13" t="s">
        <v>5117</v>
      </c>
      <c r="BS247" s="13" t="s">
        <v>5144</v>
      </c>
      <c r="BT247" s="13" t="s">
        <v>8645</v>
      </c>
      <c r="BU247" s="13"/>
    </row>
    <row r="248" spans="1:73" s="54" customFormat="1" ht="90" hidden="1" customHeight="1">
      <c r="A248" s="91" t="s">
        <v>1494</v>
      </c>
      <c r="B248" s="13" t="s">
        <v>1324</v>
      </c>
      <c r="C248" s="77">
        <v>43257</v>
      </c>
      <c r="D248" s="77" t="s">
        <v>4285</v>
      </c>
      <c r="E248" s="91" t="s">
        <v>1113</v>
      </c>
      <c r="F248" s="123" t="s">
        <v>6504</v>
      </c>
      <c r="G248" s="1" t="s">
        <v>566</v>
      </c>
      <c r="H248" s="1" t="s">
        <v>567</v>
      </c>
      <c r="I248" s="1" t="s">
        <v>568</v>
      </c>
      <c r="J248" s="13" t="s">
        <v>573</v>
      </c>
      <c r="K248" s="89">
        <v>2</v>
      </c>
      <c r="L248" s="360" t="s">
        <v>570</v>
      </c>
      <c r="M248" s="360">
        <v>43434</v>
      </c>
      <c r="N248" s="34">
        <f t="shared" si="8"/>
        <v>24</v>
      </c>
      <c r="O248" s="121">
        <v>2</v>
      </c>
      <c r="P248" s="13" t="s">
        <v>60</v>
      </c>
      <c r="Q248" s="13"/>
      <c r="R248" s="1" t="s">
        <v>6502</v>
      </c>
      <c r="S248" s="120">
        <f t="shared" si="9"/>
        <v>292</v>
      </c>
      <c r="T248" s="13"/>
      <c r="U248" s="13"/>
      <c r="V248" s="13"/>
      <c r="W248" s="13"/>
      <c r="X248" s="13"/>
      <c r="Y248" s="13"/>
      <c r="Z248" s="13"/>
      <c r="AA248" s="123" t="s">
        <v>571</v>
      </c>
      <c r="AB248" s="1" t="s">
        <v>572</v>
      </c>
      <c r="AC248" s="1"/>
      <c r="AD248" s="1" t="s">
        <v>6503</v>
      </c>
      <c r="AE248" s="123" t="s">
        <v>1119</v>
      </c>
      <c r="AF248" s="123" t="s">
        <v>1809</v>
      </c>
      <c r="AG248" s="123" t="s">
        <v>1819</v>
      </c>
      <c r="AH248" s="123" t="s">
        <v>1809</v>
      </c>
      <c r="AI248" s="123" t="s">
        <v>1819</v>
      </c>
      <c r="AJ248" s="123" t="s">
        <v>1819</v>
      </c>
      <c r="AK248" s="123" t="s">
        <v>1819</v>
      </c>
      <c r="AL248" s="123" t="s">
        <v>2614</v>
      </c>
      <c r="AM248" s="123" t="s">
        <v>1819</v>
      </c>
      <c r="AN248" s="123" t="s">
        <v>2614</v>
      </c>
      <c r="AO248" s="123" t="s">
        <v>1819</v>
      </c>
      <c r="AP248" s="123" t="s">
        <v>1152</v>
      </c>
      <c r="AQ248" s="123" t="s">
        <v>1819</v>
      </c>
      <c r="AR248" s="123" t="s">
        <v>1152</v>
      </c>
      <c r="AS248" s="123" t="s">
        <v>1819</v>
      </c>
      <c r="AT248" s="123" t="s">
        <v>1152</v>
      </c>
      <c r="AU248" s="123" t="s">
        <v>1819</v>
      </c>
      <c r="AV248" s="123" t="s">
        <v>1152</v>
      </c>
      <c r="AW248" s="123" t="s">
        <v>1819</v>
      </c>
      <c r="AX248" s="123" t="s">
        <v>1152</v>
      </c>
      <c r="AY248" s="123" t="s">
        <v>1819</v>
      </c>
      <c r="AZ248" s="123" t="s">
        <v>936</v>
      </c>
      <c r="BA248" s="123" t="s">
        <v>1819</v>
      </c>
      <c r="BB248" s="123" t="s">
        <v>936</v>
      </c>
      <c r="BC248" s="123" t="s">
        <v>1819</v>
      </c>
      <c r="BD248" s="123" t="s">
        <v>936</v>
      </c>
      <c r="BE248" s="123" t="s">
        <v>1819</v>
      </c>
      <c r="BF248" s="29" t="s">
        <v>780</v>
      </c>
      <c r="BG248" s="85">
        <v>43851</v>
      </c>
      <c r="BH248" s="29" t="s">
        <v>4385</v>
      </c>
      <c r="BI248" s="89"/>
      <c r="BJ248" s="1"/>
      <c r="BK248" s="1"/>
      <c r="BL248" s="1"/>
      <c r="BM248" s="1"/>
      <c r="BN248" s="39" t="s">
        <v>955</v>
      </c>
      <c r="BO248" s="89"/>
      <c r="BP248" s="89"/>
      <c r="BR248" s="13" t="s">
        <v>5117</v>
      </c>
      <c r="BS248" s="13" t="s">
        <v>5144</v>
      </c>
      <c r="BT248" s="13" t="s">
        <v>8646</v>
      </c>
      <c r="BU248" s="13"/>
    </row>
    <row r="249" spans="1:73" s="54" customFormat="1" ht="90" hidden="1" customHeight="1">
      <c r="A249" s="91" t="s">
        <v>1495</v>
      </c>
      <c r="B249" s="13" t="s">
        <v>1324</v>
      </c>
      <c r="C249" s="77">
        <v>43257</v>
      </c>
      <c r="D249" s="77" t="s">
        <v>4284</v>
      </c>
      <c r="E249" s="91" t="s">
        <v>1025</v>
      </c>
      <c r="F249" s="123" t="s">
        <v>6505</v>
      </c>
      <c r="G249" s="1" t="s">
        <v>8647</v>
      </c>
      <c r="H249" s="1" t="s">
        <v>530</v>
      </c>
      <c r="I249" s="1" t="s">
        <v>531</v>
      </c>
      <c r="J249" s="13" t="s">
        <v>532</v>
      </c>
      <c r="K249" s="89">
        <v>1</v>
      </c>
      <c r="L249" s="360" t="s">
        <v>533</v>
      </c>
      <c r="M249" s="360">
        <v>43403</v>
      </c>
      <c r="N249" s="34">
        <f t="shared" si="8"/>
        <v>18</v>
      </c>
      <c r="O249" s="121">
        <v>1</v>
      </c>
      <c r="P249" s="13" t="s">
        <v>60</v>
      </c>
      <c r="Q249" s="13"/>
      <c r="R249" s="1" t="s">
        <v>810</v>
      </c>
      <c r="S249" s="120">
        <f t="shared" si="9"/>
        <v>267</v>
      </c>
      <c r="T249" s="13"/>
      <c r="U249" s="13"/>
      <c r="V249" s="13"/>
      <c r="W249" s="13"/>
      <c r="X249" s="13"/>
      <c r="Y249" s="13"/>
      <c r="Z249" s="13"/>
      <c r="AA249" s="123" t="s">
        <v>534</v>
      </c>
      <c r="AB249" s="1" t="s">
        <v>534</v>
      </c>
      <c r="AC249" s="1"/>
      <c r="AD249" s="74" t="s">
        <v>6506</v>
      </c>
      <c r="AE249" s="123" t="s">
        <v>1119</v>
      </c>
      <c r="AF249" s="74" t="s">
        <v>1810</v>
      </c>
      <c r="AG249" s="74" t="s">
        <v>1807</v>
      </c>
      <c r="AH249" s="74" t="s">
        <v>1810</v>
      </c>
      <c r="AI249" s="74" t="s">
        <v>1807</v>
      </c>
      <c r="AJ249" s="74" t="s">
        <v>1807</v>
      </c>
      <c r="AK249" s="74" t="s">
        <v>1807</v>
      </c>
      <c r="AL249" s="74" t="s">
        <v>2614</v>
      </c>
      <c r="AM249" s="123" t="s">
        <v>1819</v>
      </c>
      <c r="AN249" s="123" t="s">
        <v>2614</v>
      </c>
      <c r="AO249" s="123" t="s">
        <v>1819</v>
      </c>
      <c r="AP249" s="123" t="s">
        <v>1152</v>
      </c>
      <c r="AQ249" s="123" t="s">
        <v>1819</v>
      </c>
      <c r="AR249" s="123" t="s">
        <v>1152</v>
      </c>
      <c r="AS249" s="123" t="s">
        <v>1819</v>
      </c>
      <c r="AT249" s="123" t="s">
        <v>1152</v>
      </c>
      <c r="AU249" s="123" t="s">
        <v>1819</v>
      </c>
      <c r="AV249" s="123" t="s">
        <v>1152</v>
      </c>
      <c r="AW249" s="123" t="s">
        <v>1819</v>
      </c>
      <c r="AX249" s="123" t="s">
        <v>1152</v>
      </c>
      <c r="AY249" s="123" t="s">
        <v>1819</v>
      </c>
      <c r="AZ249" s="123" t="s">
        <v>936</v>
      </c>
      <c r="BA249" s="123" t="s">
        <v>1819</v>
      </c>
      <c r="BB249" s="123" t="s">
        <v>936</v>
      </c>
      <c r="BC249" s="123" t="s">
        <v>1819</v>
      </c>
      <c r="BD249" s="123" t="s">
        <v>936</v>
      </c>
      <c r="BE249" s="123" t="s">
        <v>1819</v>
      </c>
      <c r="BF249" s="29" t="s">
        <v>780</v>
      </c>
      <c r="BG249" s="85">
        <v>43829</v>
      </c>
      <c r="BH249" s="29" t="s">
        <v>4385</v>
      </c>
      <c r="BI249" s="89"/>
      <c r="BJ249" s="1"/>
      <c r="BK249" s="1"/>
      <c r="BL249" s="1"/>
      <c r="BM249" s="1"/>
      <c r="BN249" s="39" t="s">
        <v>955</v>
      </c>
      <c r="BO249" s="89"/>
      <c r="BP249" s="89"/>
      <c r="BR249" s="13" t="s">
        <v>5117</v>
      </c>
      <c r="BS249" s="13" t="s">
        <v>5144</v>
      </c>
      <c r="BT249" s="13" t="s">
        <v>8648</v>
      </c>
      <c r="BU249" s="13" t="s">
        <v>5145</v>
      </c>
    </row>
    <row r="250" spans="1:73" s="54" customFormat="1" ht="90" hidden="1" customHeight="1">
      <c r="A250" s="91" t="s">
        <v>1496</v>
      </c>
      <c r="B250" s="13" t="s">
        <v>1322</v>
      </c>
      <c r="C250" s="77">
        <v>43630</v>
      </c>
      <c r="D250" s="77" t="s">
        <v>4381</v>
      </c>
      <c r="E250" s="91" t="s">
        <v>1019</v>
      </c>
      <c r="F250" s="134" t="s">
        <v>6507</v>
      </c>
      <c r="G250" s="1" t="s">
        <v>574</v>
      </c>
      <c r="H250" s="1" t="s">
        <v>575</v>
      </c>
      <c r="I250" s="1" t="s">
        <v>576</v>
      </c>
      <c r="J250" s="1" t="s">
        <v>314</v>
      </c>
      <c r="K250" s="94">
        <v>1</v>
      </c>
      <c r="L250" s="364">
        <v>43668</v>
      </c>
      <c r="M250" s="364">
        <v>43830</v>
      </c>
      <c r="N250" s="34">
        <f t="shared" si="8"/>
        <v>24</v>
      </c>
      <c r="O250" s="121">
        <v>1</v>
      </c>
      <c r="P250" s="132" t="s">
        <v>44</v>
      </c>
      <c r="Q250" s="132" t="s">
        <v>577</v>
      </c>
      <c r="R250" s="1" t="s">
        <v>6508</v>
      </c>
      <c r="S250" s="120">
        <f t="shared" si="9"/>
        <v>381</v>
      </c>
      <c r="T250" s="132"/>
      <c r="U250" s="132"/>
      <c r="V250" s="132" t="s">
        <v>936</v>
      </c>
      <c r="W250" s="132" t="s">
        <v>936</v>
      </c>
      <c r="X250" s="132" t="s">
        <v>936</v>
      </c>
      <c r="Y250" s="132" t="s">
        <v>936</v>
      </c>
      <c r="Z250" s="132" t="s">
        <v>936</v>
      </c>
      <c r="AA250" s="1" t="s">
        <v>936</v>
      </c>
      <c r="AB250" s="1" t="s">
        <v>935</v>
      </c>
      <c r="AC250" s="1" t="s">
        <v>939</v>
      </c>
      <c r="AD250" s="1" t="s">
        <v>1138</v>
      </c>
      <c r="AE250" s="1" t="s">
        <v>6509</v>
      </c>
      <c r="AF250" s="1" t="s">
        <v>936</v>
      </c>
      <c r="AG250" s="1" t="s">
        <v>9236</v>
      </c>
      <c r="AH250" s="1" t="s">
        <v>936</v>
      </c>
      <c r="AI250" s="1" t="s">
        <v>9236</v>
      </c>
      <c r="AJ250" s="1" t="s">
        <v>936</v>
      </c>
      <c r="AK250" s="1" t="s">
        <v>9236</v>
      </c>
      <c r="AL250" s="1" t="s">
        <v>936</v>
      </c>
      <c r="AM250" s="1" t="s">
        <v>9236</v>
      </c>
      <c r="AN250" s="1" t="s">
        <v>936</v>
      </c>
      <c r="AO250" s="1" t="s">
        <v>9236</v>
      </c>
      <c r="AP250" s="1" t="s">
        <v>936</v>
      </c>
      <c r="AQ250" s="1" t="s">
        <v>9236</v>
      </c>
      <c r="AR250" s="1" t="s">
        <v>936</v>
      </c>
      <c r="AS250" s="1" t="s">
        <v>9236</v>
      </c>
      <c r="AT250" s="1" t="s">
        <v>936</v>
      </c>
      <c r="AU250" s="1" t="s">
        <v>9236</v>
      </c>
      <c r="AV250" s="1" t="s">
        <v>936</v>
      </c>
      <c r="AW250" s="1" t="s">
        <v>9236</v>
      </c>
      <c r="AX250" s="1" t="s">
        <v>936</v>
      </c>
      <c r="AY250" s="1" t="s">
        <v>9236</v>
      </c>
      <c r="AZ250" s="1" t="s">
        <v>936</v>
      </c>
      <c r="BA250" s="1" t="s">
        <v>9236</v>
      </c>
      <c r="BB250" s="1" t="s">
        <v>936</v>
      </c>
      <c r="BC250" s="1" t="s">
        <v>9904</v>
      </c>
      <c r="BD250" s="1" t="s">
        <v>936</v>
      </c>
      <c r="BE250" s="1" t="s">
        <v>9904</v>
      </c>
      <c r="BF250" s="29" t="s">
        <v>901</v>
      </c>
      <c r="BG250" s="85">
        <v>43948</v>
      </c>
      <c r="BH250" s="29" t="s">
        <v>4370</v>
      </c>
      <c r="BI250" s="85">
        <v>43991</v>
      </c>
      <c r="BJ250" s="57" t="s">
        <v>6510</v>
      </c>
      <c r="BK250" s="81" t="s">
        <v>1156</v>
      </c>
      <c r="BL250" s="1" t="s">
        <v>2293</v>
      </c>
      <c r="BM250" s="1" t="s">
        <v>2294</v>
      </c>
      <c r="BN250" s="39" t="s">
        <v>1884</v>
      </c>
      <c r="BO250" s="89" t="s">
        <v>2579</v>
      </c>
      <c r="BP250" s="89" t="s">
        <v>2595</v>
      </c>
      <c r="BR250" s="13" t="s">
        <v>5137</v>
      </c>
      <c r="BS250" s="13" t="s">
        <v>5139</v>
      </c>
      <c r="BT250" s="13"/>
      <c r="BU250" s="53"/>
    </row>
    <row r="251" spans="1:73" s="54" customFormat="1" ht="90" hidden="1" customHeight="1">
      <c r="A251" s="91" t="s">
        <v>1497</v>
      </c>
      <c r="B251" s="13" t="s">
        <v>1322</v>
      </c>
      <c r="C251" s="77">
        <v>43630</v>
      </c>
      <c r="D251" s="77" t="s">
        <v>4381</v>
      </c>
      <c r="E251" s="91" t="s">
        <v>1019</v>
      </c>
      <c r="F251" s="134" t="s">
        <v>6507</v>
      </c>
      <c r="G251" s="1" t="s">
        <v>574</v>
      </c>
      <c r="H251" s="1" t="s">
        <v>578</v>
      </c>
      <c r="I251" s="1" t="s">
        <v>8649</v>
      </c>
      <c r="J251" s="13" t="s">
        <v>579</v>
      </c>
      <c r="K251" s="94">
        <v>2</v>
      </c>
      <c r="L251" s="364">
        <v>43668</v>
      </c>
      <c r="M251" s="364">
        <v>43920</v>
      </c>
      <c r="N251" s="34">
        <f t="shared" si="8"/>
        <v>36</v>
      </c>
      <c r="O251" s="121">
        <v>2</v>
      </c>
      <c r="P251" s="132" t="s">
        <v>44</v>
      </c>
      <c r="Q251" s="132" t="s">
        <v>577</v>
      </c>
      <c r="R251" s="1" t="s">
        <v>6511</v>
      </c>
      <c r="S251" s="120">
        <f t="shared" si="9"/>
        <v>321</v>
      </c>
      <c r="T251" s="132"/>
      <c r="U251" s="132"/>
      <c r="V251" s="132" t="s">
        <v>936</v>
      </c>
      <c r="W251" s="132" t="s">
        <v>936</v>
      </c>
      <c r="X251" s="132" t="s">
        <v>936</v>
      </c>
      <c r="Y251" s="132" t="s">
        <v>936</v>
      </c>
      <c r="Z251" s="132" t="s">
        <v>936</v>
      </c>
      <c r="AA251" s="1" t="s">
        <v>936</v>
      </c>
      <c r="AB251" s="1" t="s">
        <v>935</v>
      </c>
      <c r="AC251" s="1" t="s">
        <v>939</v>
      </c>
      <c r="AD251" s="74" t="s">
        <v>6512</v>
      </c>
      <c r="AE251" s="74" t="s">
        <v>6513</v>
      </c>
      <c r="AF251" s="1" t="s">
        <v>8786</v>
      </c>
      <c r="AG251" s="1" t="s">
        <v>6514</v>
      </c>
      <c r="AH251" s="53" t="s">
        <v>936</v>
      </c>
      <c r="AI251" s="1" t="s">
        <v>9234</v>
      </c>
      <c r="AJ251" s="53" t="s">
        <v>936</v>
      </c>
      <c r="AK251" s="1" t="s">
        <v>9234</v>
      </c>
      <c r="AL251" s="53" t="s">
        <v>936</v>
      </c>
      <c r="AM251" s="1" t="s">
        <v>9234</v>
      </c>
      <c r="AN251" s="53" t="s">
        <v>936</v>
      </c>
      <c r="AO251" s="1" t="s">
        <v>9234</v>
      </c>
      <c r="AP251" s="53" t="s">
        <v>936</v>
      </c>
      <c r="AQ251" s="1" t="s">
        <v>9234</v>
      </c>
      <c r="AR251" s="53" t="s">
        <v>936</v>
      </c>
      <c r="AS251" s="1" t="s">
        <v>9234</v>
      </c>
      <c r="AT251" s="53" t="s">
        <v>936</v>
      </c>
      <c r="AU251" s="1" t="s">
        <v>9234</v>
      </c>
      <c r="AV251" s="53" t="s">
        <v>936</v>
      </c>
      <c r="AW251" s="1" t="s">
        <v>9234</v>
      </c>
      <c r="AX251" s="53" t="s">
        <v>936</v>
      </c>
      <c r="AY251" s="1" t="s">
        <v>9234</v>
      </c>
      <c r="AZ251" s="53" t="s">
        <v>936</v>
      </c>
      <c r="BA251" s="1" t="s">
        <v>9234</v>
      </c>
      <c r="BB251" s="53" t="s">
        <v>936</v>
      </c>
      <c r="BC251" s="1" t="s">
        <v>9906</v>
      </c>
      <c r="BD251" s="53" t="s">
        <v>936</v>
      </c>
      <c r="BE251" s="1" t="s">
        <v>9906</v>
      </c>
      <c r="BF251" s="29" t="s">
        <v>901</v>
      </c>
      <c r="BG251" s="85">
        <v>44026</v>
      </c>
      <c r="BH251" s="29" t="s">
        <v>4370</v>
      </c>
      <c r="BI251" s="77">
        <v>44498</v>
      </c>
      <c r="BJ251" s="1" t="s">
        <v>4270</v>
      </c>
      <c r="BK251" s="81" t="s">
        <v>8650</v>
      </c>
      <c r="BL251" s="81" t="s">
        <v>5418</v>
      </c>
      <c r="BM251" s="1" t="s">
        <v>9207</v>
      </c>
      <c r="BN251" s="39" t="s">
        <v>1884</v>
      </c>
      <c r="BO251" s="227" t="s">
        <v>2578</v>
      </c>
      <c r="BP251" s="227"/>
      <c r="BR251" s="13" t="s">
        <v>5137</v>
      </c>
      <c r="BS251" s="13" t="s">
        <v>5139</v>
      </c>
      <c r="BT251" s="13"/>
      <c r="BU251" s="53"/>
    </row>
    <row r="252" spans="1:73" s="54" customFormat="1" ht="90" hidden="1" customHeight="1">
      <c r="A252" s="91" t="s">
        <v>1498</v>
      </c>
      <c r="B252" s="13" t="s">
        <v>1322</v>
      </c>
      <c r="C252" s="77">
        <v>43630</v>
      </c>
      <c r="D252" s="77" t="s">
        <v>4381</v>
      </c>
      <c r="E252" s="91" t="s">
        <v>1019</v>
      </c>
      <c r="F252" s="134" t="s">
        <v>6507</v>
      </c>
      <c r="G252" s="1" t="s">
        <v>574</v>
      </c>
      <c r="H252" s="1" t="s">
        <v>580</v>
      </c>
      <c r="I252" s="1" t="s">
        <v>581</v>
      </c>
      <c r="J252" s="13" t="s">
        <v>582</v>
      </c>
      <c r="K252" s="94">
        <v>1</v>
      </c>
      <c r="L252" s="364">
        <v>43668</v>
      </c>
      <c r="M252" s="364">
        <v>44012</v>
      </c>
      <c r="N252" s="34">
        <f t="shared" si="8"/>
        <v>50</v>
      </c>
      <c r="O252" s="121">
        <v>1</v>
      </c>
      <c r="P252" s="132" t="s">
        <v>44</v>
      </c>
      <c r="Q252" s="132" t="s">
        <v>577</v>
      </c>
      <c r="R252" s="1" t="s">
        <v>2291</v>
      </c>
      <c r="S252" s="120">
        <f t="shared" si="9"/>
        <v>350</v>
      </c>
      <c r="T252" s="132"/>
      <c r="U252" s="132"/>
      <c r="V252" s="132" t="s">
        <v>936</v>
      </c>
      <c r="W252" s="132" t="s">
        <v>936</v>
      </c>
      <c r="X252" s="132" t="s">
        <v>936</v>
      </c>
      <c r="Y252" s="132" t="s">
        <v>936</v>
      </c>
      <c r="Z252" s="132" t="s">
        <v>936</v>
      </c>
      <c r="AA252" s="1" t="s">
        <v>936</v>
      </c>
      <c r="AB252" s="1" t="s">
        <v>935</v>
      </c>
      <c r="AC252" s="1" t="s">
        <v>939</v>
      </c>
      <c r="AD252" s="74" t="s">
        <v>6515</v>
      </c>
      <c r="AE252" s="74" t="s">
        <v>1142</v>
      </c>
      <c r="AF252" s="123" t="s">
        <v>1809</v>
      </c>
      <c r="AG252" s="123" t="s">
        <v>1819</v>
      </c>
      <c r="AH252" s="123" t="s">
        <v>1809</v>
      </c>
      <c r="AI252" s="123" t="s">
        <v>1819</v>
      </c>
      <c r="AJ252" s="123" t="s">
        <v>1819</v>
      </c>
      <c r="AK252" s="123" t="s">
        <v>1819</v>
      </c>
      <c r="AL252" s="123" t="s">
        <v>2614</v>
      </c>
      <c r="AM252" s="123" t="s">
        <v>1819</v>
      </c>
      <c r="AN252" s="123" t="s">
        <v>2614</v>
      </c>
      <c r="AO252" s="123" t="s">
        <v>1819</v>
      </c>
      <c r="AP252" s="123" t="s">
        <v>1152</v>
      </c>
      <c r="AQ252" s="123" t="s">
        <v>1819</v>
      </c>
      <c r="AR252" s="123" t="s">
        <v>1152</v>
      </c>
      <c r="AS252" s="123" t="s">
        <v>1819</v>
      </c>
      <c r="AT252" s="123" t="s">
        <v>1152</v>
      </c>
      <c r="AU252" s="123" t="s">
        <v>1819</v>
      </c>
      <c r="AV252" s="123" t="s">
        <v>1152</v>
      </c>
      <c r="AW252" s="123" t="s">
        <v>1819</v>
      </c>
      <c r="AX252" s="123" t="s">
        <v>1152</v>
      </c>
      <c r="AY252" s="123" t="s">
        <v>1819</v>
      </c>
      <c r="AZ252" s="123" t="s">
        <v>936</v>
      </c>
      <c r="BA252" s="123" t="s">
        <v>1819</v>
      </c>
      <c r="BB252" s="123" t="s">
        <v>936</v>
      </c>
      <c r="BC252" s="123" t="s">
        <v>1819</v>
      </c>
      <c r="BD252" s="123" t="s">
        <v>936</v>
      </c>
      <c r="BE252" s="123" t="s">
        <v>1819</v>
      </c>
      <c r="BF252" s="29" t="s">
        <v>780</v>
      </c>
      <c r="BG252" s="85">
        <v>43829</v>
      </c>
      <c r="BH252" s="29" t="s">
        <v>4370</v>
      </c>
      <c r="BI252" s="77">
        <v>44498</v>
      </c>
      <c r="BJ252" s="81" t="s">
        <v>4271</v>
      </c>
      <c r="BK252" s="81" t="s">
        <v>8650</v>
      </c>
      <c r="BL252" s="81" t="s">
        <v>5418</v>
      </c>
      <c r="BM252" s="1" t="s">
        <v>9207</v>
      </c>
      <c r="BN252" s="39" t="s">
        <v>1884</v>
      </c>
      <c r="BO252" s="227" t="s">
        <v>2578</v>
      </c>
      <c r="BP252" s="227"/>
      <c r="BR252" s="13" t="s">
        <v>5137</v>
      </c>
      <c r="BS252" s="13" t="s">
        <v>5139</v>
      </c>
      <c r="BT252" s="13"/>
      <c r="BU252" s="4"/>
    </row>
    <row r="253" spans="1:73" s="54" customFormat="1" ht="90" hidden="1" customHeight="1">
      <c r="A253" s="91" t="s">
        <v>1499</v>
      </c>
      <c r="B253" s="13" t="s">
        <v>1322</v>
      </c>
      <c r="C253" s="77">
        <v>43630</v>
      </c>
      <c r="D253" s="77" t="s">
        <v>4285</v>
      </c>
      <c r="E253" s="91" t="s">
        <v>1107</v>
      </c>
      <c r="F253" s="134" t="s">
        <v>6516</v>
      </c>
      <c r="G253" s="1" t="s">
        <v>8651</v>
      </c>
      <c r="H253" s="1" t="s">
        <v>583</v>
      </c>
      <c r="I253" s="1" t="s">
        <v>584</v>
      </c>
      <c r="J253" s="1" t="s">
        <v>585</v>
      </c>
      <c r="K253" s="94">
        <v>1</v>
      </c>
      <c r="L253" s="364">
        <v>43710</v>
      </c>
      <c r="M253" s="364">
        <v>43738</v>
      </c>
      <c r="N253" s="34">
        <f t="shared" si="8"/>
        <v>4</v>
      </c>
      <c r="O253" s="121">
        <v>1</v>
      </c>
      <c r="P253" s="132" t="s">
        <v>116</v>
      </c>
      <c r="Q253" s="132"/>
      <c r="R253" s="1" t="s">
        <v>812</v>
      </c>
      <c r="S253" s="120">
        <f t="shared" si="9"/>
        <v>375</v>
      </c>
      <c r="T253" s="132"/>
      <c r="U253" s="132"/>
      <c r="V253" s="132" t="s">
        <v>936</v>
      </c>
      <c r="W253" s="132" t="s">
        <v>936</v>
      </c>
      <c r="X253" s="132" t="s">
        <v>936</v>
      </c>
      <c r="Y253" s="132" t="s">
        <v>936</v>
      </c>
      <c r="Z253" s="132" t="s">
        <v>936</v>
      </c>
      <c r="AA253" s="1" t="s">
        <v>936</v>
      </c>
      <c r="AB253" s="1" t="s">
        <v>935</v>
      </c>
      <c r="AC253" s="1" t="s">
        <v>939</v>
      </c>
      <c r="AD253" s="1" t="s">
        <v>6517</v>
      </c>
      <c r="AE253" s="1" t="s">
        <v>1119</v>
      </c>
      <c r="AF253" s="123" t="s">
        <v>1809</v>
      </c>
      <c r="AG253" s="123" t="s">
        <v>1819</v>
      </c>
      <c r="AH253" s="123" t="s">
        <v>1809</v>
      </c>
      <c r="AI253" s="123" t="s">
        <v>1819</v>
      </c>
      <c r="AJ253" s="123" t="s">
        <v>1819</v>
      </c>
      <c r="AK253" s="123" t="s">
        <v>1819</v>
      </c>
      <c r="AL253" s="123" t="s">
        <v>2614</v>
      </c>
      <c r="AM253" s="123" t="s">
        <v>1819</v>
      </c>
      <c r="AN253" s="123" t="s">
        <v>2614</v>
      </c>
      <c r="AO253" s="123" t="s">
        <v>1819</v>
      </c>
      <c r="AP253" s="123" t="s">
        <v>1152</v>
      </c>
      <c r="AQ253" s="123" t="s">
        <v>1819</v>
      </c>
      <c r="AR253" s="123" t="s">
        <v>1152</v>
      </c>
      <c r="AS253" s="123" t="s">
        <v>1819</v>
      </c>
      <c r="AT253" s="123" t="s">
        <v>1152</v>
      </c>
      <c r="AU253" s="123" t="s">
        <v>1819</v>
      </c>
      <c r="AV253" s="123" t="s">
        <v>1152</v>
      </c>
      <c r="AW253" s="123" t="s">
        <v>1819</v>
      </c>
      <c r="AX253" s="123" t="s">
        <v>1152</v>
      </c>
      <c r="AY253" s="123" t="s">
        <v>1819</v>
      </c>
      <c r="AZ253" s="123" t="s">
        <v>936</v>
      </c>
      <c r="BA253" s="123" t="s">
        <v>1819</v>
      </c>
      <c r="BB253" s="123" t="s">
        <v>936</v>
      </c>
      <c r="BC253" s="123" t="s">
        <v>1819</v>
      </c>
      <c r="BD253" s="123" t="s">
        <v>936</v>
      </c>
      <c r="BE253" s="123" t="s">
        <v>1819</v>
      </c>
      <c r="BF253" s="29" t="s">
        <v>780</v>
      </c>
      <c r="BG253" s="85">
        <v>43829</v>
      </c>
      <c r="BH253" s="29" t="s">
        <v>4370</v>
      </c>
      <c r="BI253" s="85">
        <v>43991</v>
      </c>
      <c r="BJ253" s="57" t="s">
        <v>6510</v>
      </c>
      <c r="BK253" s="81" t="s">
        <v>1156</v>
      </c>
      <c r="BL253" s="1" t="s">
        <v>2293</v>
      </c>
      <c r="BM253" s="1" t="s">
        <v>2294</v>
      </c>
      <c r="BN253" s="39" t="s">
        <v>1884</v>
      </c>
      <c r="BO253" s="89" t="s">
        <v>2579</v>
      </c>
      <c r="BP253" s="94" t="s">
        <v>4802</v>
      </c>
      <c r="BR253" s="13" t="s">
        <v>5117</v>
      </c>
      <c r="BS253" s="13" t="s">
        <v>5144</v>
      </c>
      <c r="BT253" s="132" t="s">
        <v>5146</v>
      </c>
      <c r="BU253" s="4"/>
    </row>
    <row r="254" spans="1:73" s="54" customFormat="1" ht="90" hidden="1" customHeight="1">
      <c r="A254" s="91" t="s">
        <v>1500</v>
      </c>
      <c r="B254" s="13" t="s">
        <v>1322</v>
      </c>
      <c r="C254" s="77">
        <v>43630</v>
      </c>
      <c r="D254" s="77" t="s">
        <v>4285</v>
      </c>
      <c r="E254" s="91" t="s">
        <v>1107</v>
      </c>
      <c r="F254" s="134" t="s">
        <v>6518</v>
      </c>
      <c r="G254" s="1" t="s">
        <v>8651</v>
      </c>
      <c r="H254" s="1" t="s">
        <v>583</v>
      </c>
      <c r="I254" s="1" t="s">
        <v>586</v>
      </c>
      <c r="J254" s="1" t="s">
        <v>587</v>
      </c>
      <c r="K254" s="94">
        <v>1</v>
      </c>
      <c r="L254" s="364">
        <v>43710</v>
      </c>
      <c r="M254" s="364">
        <v>43738</v>
      </c>
      <c r="N254" s="34">
        <f t="shared" si="8"/>
        <v>4</v>
      </c>
      <c r="O254" s="121">
        <v>1</v>
      </c>
      <c r="P254" s="132" t="s">
        <v>116</v>
      </c>
      <c r="Q254" s="132"/>
      <c r="R254" s="1" t="s">
        <v>788</v>
      </c>
      <c r="S254" s="120">
        <f t="shared" si="9"/>
        <v>95</v>
      </c>
      <c r="T254" s="132"/>
      <c r="U254" s="132"/>
      <c r="V254" s="132" t="s">
        <v>936</v>
      </c>
      <c r="W254" s="132" t="s">
        <v>936</v>
      </c>
      <c r="X254" s="132" t="s">
        <v>936</v>
      </c>
      <c r="Y254" s="132" t="s">
        <v>936</v>
      </c>
      <c r="Z254" s="132" t="s">
        <v>936</v>
      </c>
      <c r="AA254" s="1" t="s">
        <v>936</v>
      </c>
      <c r="AB254" s="1" t="s">
        <v>935</v>
      </c>
      <c r="AC254" s="1" t="s">
        <v>939</v>
      </c>
      <c r="AD254" s="1" t="s">
        <v>6519</v>
      </c>
      <c r="AE254" s="1" t="s">
        <v>1119</v>
      </c>
      <c r="AF254" s="123" t="s">
        <v>1809</v>
      </c>
      <c r="AG254" s="123" t="s">
        <v>1819</v>
      </c>
      <c r="AH254" s="123" t="s">
        <v>1809</v>
      </c>
      <c r="AI254" s="123" t="s">
        <v>1819</v>
      </c>
      <c r="AJ254" s="123" t="s">
        <v>1819</v>
      </c>
      <c r="AK254" s="123" t="s">
        <v>1819</v>
      </c>
      <c r="AL254" s="123" t="s">
        <v>2614</v>
      </c>
      <c r="AM254" s="123" t="s">
        <v>1819</v>
      </c>
      <c r="AN254" s="123" t="s">
        <v>2614</v>
      </c>
      <c r="AO254" s="123" t="s">
        <v>1819</v>
      </c>
      <c r="AP254" s="123" t="s">
        <v>1152</v>
      </c>
      <c r="AQ254" s="123" t="s">
        <v>1819</v>
      </c>
      <c r="AR254" s="123" t="s">
        <v>1152</v>
      </c>
      <c r="AS254" s="123" t="s">
        <v>1819</v>
      </c>
      <c r="AT254" s="123" t="s">
        <v>1152</v>
      </c>
      <c r="AU254" s="123" t="s">
        <v>1819</v>
      </c>
      <c r="AV254" s="123" t="s">
        <v>1152</v>
      </c>
      <c r="AW254" s="123" t="s">
        <v>1819</v>
      </c>
      <c r="AX254" s="123" t="s">
        <v>1152</v>
      </c>
      <c r="AY254" s="123" t="s">
        <v>1819</v>
      </c>
      <c r="AZ254" s="123" t="s">
        <v>936</v>
      </c>
      <c r="BA254" s="123" t="s">
        <v>1819</v>
      </c>
      <c r="BB254" s="123" t="s">
        <v>936</v>
      </c>
      <c r="BC254" s="123" t="s">
        <v>1819</v>
      </c>
      <c r="BD254" s="123" t="s">
        <v>936</v>
      </c>
      <c r="BE254" s="123" t="s">
        <v>1819</v>
      </c>
      <c r="BF254" s="29" t="s">
        <v>780</v>
      </c>
      <c r="BG254" s="85">
        <v>43829</v>
      </c>
      <c r="BH254" s="29" t="s">
        <v>953</v>
      </c>
      <c r="BI254" s="85">
        <v>43991</v>
      </c>
      <c r="BJ254" s="57" t="s">
        <v>1331</v>
      </c>
      <c r="BK254" s="1" t="s">
        <v>1185</v>
      </c>
      <c r="BL254" s="1" t="s">
        <v>2293</v>
      </c>
      <c r="BM254" s="1" t="s">
        <v>2294</v>
      </c>
      <c r="BN254" s="39" t="s">
        <v>1883</v>
      </c>
      <c r="BO254" s="89" t="s">
        <v>936</v>
      </c>
      <c r="BP254" s="89" t="s">
        <v>936</v>
      </c>
      <c r="BR254" s="13" t="s">
        <v>5117</v>
      </c>
      <c r="BS254" s="13" t="s">
        <v>5144</v>
      </c>
      <c r="BT254" s="132" t="s">
        <v>5146</v>
      </c>
      <c r="BU254" s="132"/>
    </row>
    <row r="255" spans="1:73" s="54" customFormat="1" ht="90" hidden="1" customHeight="1">
      <c r="A255" s="91" t="s">
        <v>1501</v>
      </c>
      <c r="B255" s="13" t="s">
        <v>1322</v>
      </c>
      <c r="C255" s="77">
        <v>43630</v>
      </c>
      <c r="D255" s="77" t="s">
        <v>4285</v>
      </c>
      <c r="E255" s="91" t="s">
        <v>1107</v>
      </c>
      <c r="F255" s="134" t="s">
        <v>6518</v>
      </c>
      <c r="G255" s="1" t="s">
        <v>8651</v>
      </c>
      <c r="H255" s="1" t="s">
        <v>583</v>
      </c>
      <c r="I255" s="1" t="s">
        <v>588</v>
      </c>
      <c r="J255" s="1" t="s">
        <v>589</v>
      </c>
      <c r="K255" s="94">
        <v>1</v>
      </c>
      <c r="L255" s="364">
        <v>43710</v>
      </c>
      <c r="M255" s="364">
        <v>43738</v>
      </c>
      <c r="N255" s="34">
        <f t="shared" si="8"/>
        <v>4</v>
      </c>
      <c r="O255" s="121">
        <v>1</v>
      </c>
      <c r="P255" s="132" t="s">
        <v>116</v>
      </c>
      <c r="Q255" s="132"/>
      <c r="R255" s="1" t="s">
        <v>6520</v>
      </c>
      <c r="S255" s="120">
        <f t="shared" si="9"/>
        <v>363</v>
      </c>
      <c r="T255" s="132"/>
      <c r="U255" s="132"/>
      <c r="V255" s="132" t="s">
        <v>936</v>
      </c>
      <c r="W255" s="132" t="s">
        <v>936</v>
      </c>
      <c r="X255" s="132" t="s">
        <v>936</v>
      </c>
      <c r="Y255" s="132" t="s">
        <v>936</v>
      </c>
      <c r="Z255" s="132" t="s">
        <v>936</v>
      </c>
      <c r="AA255" s="1" t="s">
        <v>936</v>
      </c>
      <c r="AB255" s="1" t="s">
        <v>935</v>
      </c>
      <c r="AC255" s="1" t="s">
        <v>939</v>
      </c>
      <c r="AD255" s="1" t="s">
        <v>6521</v>
      </c>
      <c r="AE255" s="1" t="s">
        <v>1119</v>
      </c>
      <c r="AF255" s="123" t="s">
        <v>1809</v>
      </c>
      <c r="AG255" s="123" t="s">
        <v>1819</v>
      </c>
      <c r="AH255" s="123" t="s">
        <v>1809</v>
      </c>
      <c r="AI255" s="123" t="s">
        <v>1819</v>
      </c>
      <c r="AJ255" s="123" t="s">
        <v>1819</v>
      </c>
      <c r="AK255" s="123" t="s">
        <v>1819</v>
      </c>
      <c r="AL255" s="123" t="s">
        <v>2614</v>
      </c>
      <c r="AM255" s="123" t="s">
        <v>1819</v>
      </c>
      <c r="AN255" s="123" t="s">
        <v>2614</v>
      </c>
      <c r="AO255" s="123" t="s">
        <v>1819</v>
      </c>
      <c r="AP255" s="123" t="s">
        <v>1152</v>
      </c>
      <c r="AQ255" s="123" t="s">
        <v>1819</v>
      </c>
      <c r="AR255" s="123" t="s">
        <v>1152</v>
      </c>
      <c r="AS255" s="123" t="s">
        <v>1819</v>
      </c>
      <c r="AT255" s="123" t="s">
        <v>1152</v>
      </c>
      <c r="AU255" s="123" t="s">
        <v>1819</v>
      </c>
      <c r="AV255" s="123" t="s">
        <v>1152</v>
      </c>
      <c r="AW255" s="123" t="s">
        <v>1819</v>
      </c>
      <c r="AX255" s="123" t="s">
        <v>1152</v>
      </c>
      <c r="AY255" s="123" t="s">
        <v>1819</v>
      </c>
      <c r="AZ255" s="123" t="s">
        <v>936</v>
      </c>
      <c r="BA255" s="123" t="s">
        <v>1819</v>
      </c>
      <c r="BB255" s="123" t="s">
        <v>936</v>
      </c>
      <c r="BC255" s="123" t="s">
        <v>1819</v>
      </c>
      <c r="BD255" s="123" t="s">
        <v>936</v>
      </c>
      <c r="BE255" s="123" t="s">
        <v>1819</v>
      </c>
      <c r="BF255" s="29" t="s">
        <v>780</v>
      </c>
      <c r="BG255" s="77">
        <v>43851</v>
      </c>
      <c r="BH255" s="29" t="s">
        <v>4370</v>
      </c>
      <c r="BI255" s="85">
        <v>43991</v>
      </c>
      <c r="BJ255" s="57" t="s">
        <v>6510</v>
      </c>
      <c r="BK255" s="81" t="s">
        <v>1156</v>
      </c>
      <c r="BL255" s="1" t="s">
        <v>2293</v>
      </c>
      <c r="BM255" s="1" t="s">
        <v>2294</v>
      </c>
      <c r="BN255" s="39" t="s">
        <v>1884</v>
      </c>
      <c r="BO255" s="89" t="s">
        <v>2579</v>
      </c>
      <c r="BP255" s="94" t="s">
        <v>4802</v>
      </c>
      <c r="BR255" s="13" t="s">
        <v>5117</v>
      </c>
      <c r="BS255" s="13" t="s">
        <v>5144</v>
      </c>
      <c r="BT255" s="132" t="s">
        <v>5146</v>
      </c>
      <c r="BU255" s="132"/>
    </row>
    <row r="256" spans="1:73" s="54" customFormat="1" ht="90" hidden="1" customHeight="1">
      <c r="A256" s="91" t="s">
        <v>1502</v>
      </c>
      <c r="B256" s="13" t="s">
        <v>1322</v>
      </c>
      <c r="C256" s="77">
        <v>43630</v>
      </c>
      <c r="D256" s="77" t="s">
        <v>4285</v>
      </c>
      <c r="E256" s="91" t="s">
        <v>1020</v>
      </c>
      <c r="F256" s="134" t="s">
        <v>8652</v>
      </c>
      <c r="G256" s="1" t="s">
        <v>590</v>
      </c>
      <c r="H256" s="1" t="s">
        <v>591</v>
      </c>
      <c r="I256" s="1" t="s">
        <v>592</v>
      </c>
      <c r="J256" s="1" t="s">
        <v>589</v>
      </c>
      <c r="K256" s="94">
        <v>1</v>
      </c>
      <c r="L256" s="364">
        <v>43710</v>
      </c>
      <c r="M256" s="364">
        <v>43738</v>
      </c>
      <c r="N256" s="34">
        <f t="shared" si="8"/>
        <v>4</v>
      </c>
      <c r="O256" s="121">
        <v>1</v>
      </c>
      <c r="P256" s="132" t="s">
        <v>116</v>
      </c>
      <c r="Q256" s="132"/>
      <c r="R256" s="1" t="s">
        <v>6522</v>
      </c>
      <c r="S256" s="120">
        <f t="shared" si="9"/>
        <v>347</v>
      </c>
      <c r="T256" s="132"/>
      <c r="U256" s="132"/>
      <c r="V256" s="132" t="s">
        <v>936</v>
      </c>
      <c r="W256" s="132" t="s">
        <v>936</v>
      </c>
      <c r="X256" s="132" t="s">
        <v>936</v>
      </c>
      <c r="Y256" s="132" t="s">
        <v>936</v>
      </c>
      <c r="Z256" s="132" t="s">
        <v>936</v>
      </c>
      <c r="AA256" s="1" t="s">
        <v>936</v>
      </c>
      <c r="AB256" s="1" t="s">
        <v>935</v>
      </c>
      <c r="AC256" s="1" t="s">
        <v>939</v>
      </c>
      <c r="AD256" s="1" t="s">
        <v>6523</v>
      </c>
      <c r="AE256" s="1" t="s">
        <v>9244</v>
      </c>
      <c r="AF256" s="123" t="s">
        <v>936</v>
      </c>
      <c r="AG256" s="1" t="s">
        <v>9244</v>
      </c>
      <c r="AH256" s="123" t="s">
        <v>936</v>
      </c>
      <c r="AI256" s="1" t="s">
        <v>9244</v>
      </c>
      <c r="AJ256" s="123" t="s">
        <v>936</v>
      </c>
      <c r="AK256" s="1" t="s">
        <v>9244</v>
      </c>
      <c r="AL256" s="123" t="s">
        <v>936</v>
      </c>
      <c r="AM256" s="1" t="s">
        <v>9244</v>
      </c>
      <c r="AN256" s="123" t="s">
        <v>936</v>
      </c>
      <c r="AO256" s="1" t="s">
        <v>9244</v>
      </c>
      <c r="AP256" s="123" t="s">
        <v>936</v>
      </c>
      <c r="AQ256" s="1" t="s">
        <v>9244</v>
      </c>
      <c r="AR256" s="123" t="s">
        <v>936</v>
      </c>
      <c r="AS256" s="1" t="s">
        <v>9244</v>
      </c>
      <c r="AT256" s="123" t="s">
        <v>936</v>
      </c>
      <c r="AU256" s="1" t="s">
        <v>9244</v>
      </c>
      <c r="AV256" s="123" t="s">
        <v>936</v>
      </c>
      <c r="AW256" s="1" t="s">
        <v>9244</v>
      </c>
      <c r="AX256" s="123" t="s">
        <v>936</v>
      </c>
      <c r="AY256" s="1" t="s">
        <v>9244</v>
      </c>
      <c r="AZ256" s="123" t="s">
        <v>936</v>
      </c>
      <c r="BA256" s="1" t="s">
        <v>9244</v>
      </c>
      <c r="BB256" s="123" t="s">
        <v>936</v>
      </c>
      <c r="BC256" s="1" t="s">
        <v>9911</v>
      </c>
      <c r="BD256" s="123" t="s">
        <v>936</v>
      </c>
      <c r="BE256" s="1" t="s">
        <v>9911</v>
      </c>
      <c r="BF256" s="29" t="s">
        <v>901</v>
      </c>
      <c r="BG256" s="77">
        <v>43851</v>
      </c>
      <c r="BH256" s="29" t="s">
        <v>4370</v>
      </c>
      <c r="BI256" s="85">
        <v>43991</v>
      </c>
      <c r="BJ256" s="57" t="s">
        <v>6510</v>
      </c>
      <c r="BK256" s="81" t="s">
        <v>1156</v>
      </c>
      <c r="BL256" s="1" t="s">
        <v>2293</v>
      </c>
      <c r="BM256" s="1" t="s">
        <v>2294</v>
      </c>
      <c r="BN256" s="39" t="s">
        <v>1884</v>
      </c>
      <c r="BO256" s="89" t="s">
        <v>2579</v>
      </c>
      <c r="BP256" s="94" t="s">
        <v>4802</v>
      </c>
      <c r="BR256" s="13" t="s">
        <v>5117</v>
      </c>
      <c r="BS256" s="135" t="s">
        <v>5147</v>
      </c>
      <c r="BT256" s="135" t="s">
        <v>5148</v>
      </c>
      <c r="BU256" s="132"/>
    </row>
    <row r="257" spans="1:73" s="54" customFormat="1" ht="90" hidden="1" customHeight="1">
      <c r="A257" s="91" t="s">
        <v>1503</v>
      </c>
      <c r="B257" s="13" t="s">
        <v>1322</v>
      </c>
      <c r="C257" s="77">
        <v>43630</v>
      </c>
      <c r="D257" s="77" t="s">
        <v>4285</v>
      </c>
      <c r="E257" s="91" t="s">
        <v>1020</v>
      </c>
      <c r="F257" s="134" t="s">
        <v>8652</v>
      </c>
      <c r="G257" s="1" t="s">
        <v>590</v>
      </c>
      <c r="H257" s="1" t="s">
        <v>591</v>
      </c>
      <c r="I257" s="1" t="s">
        <v>586</v>
      </c>
      <c r="J257" s="1" t="s">
        <v>587</v>
      </c>
      <c r="K257" s="94">
        <v>1</v>
      </c>
      <c r="L257" s="364">
        <v>43710</v>
      </c>
      <c r="M257" s="364">
        <v>43738</v>
      </c>
      <c r="N257" s="34">
        <f t="shared" si="8"/>
        <v>4</v>
      </c>
      <c r="O257" s="121">
        <v>1</v>
      </c>
      <c r="P257" s="64" t="s">
        <v>116</v>
      </c>
      <c r="Q257" s="13"/>
      <c r="R257" s="1" t="s">
        <v>788</v>
      </c>
      <c r="S257" s="120">
        <f t="shared" si="9"/>
        <v>95</v>
      </c>
      <c r="T257" s="132"/>
      <c r="U257" s="132"/>
      <c r="V257" s="132" t="s">
        <v>936</v>
      </c>
      <c r="W257" s="132" t="s">
        <v>936</v>
      </c>
      <c r="X257" s="132" t="s">
        <v>936</v>
      </c>
      <c r="Y257" s="132" t="s">
        <v>936</v>
      </c>
      <c r="Z257" s="132" t="s">
        <v>936</v>
      </c>
      <c r="AA257" s="1" t="s">
        <v>936</v>
      </c>
      <c r="AB257" s="1" t="s">
        <v>935</v>
      </c>
      <c r="AC257" s="1" t="s">
        <v>939</v>
      </c>
      <c r="AD257" s="1" t="s">
        <v>6519</v>
      </c>
      <c r="AE257" s="1" t="s">
        <v>1119</v>
      </c>
      <c r="AF257" s="123" t="s">
        <v>1809</v>
      </c>
      <c r="AG257" s="123" t="s">
        <v>1819</v>
      </c>
      <c r="AH257" s="123" t="s">
        <v>1809</v>
      </c>
      <c r="AI257" s="123" t="s">
        <v>1819</v>
      </c>
      <c r="AJ257" s="123" t="s">
        <v>1819</v>
      </c>
      <c r="AK257" s="123" t="s">
        <v>1819</v>
      </c>
      <c r="AL257" s="123" t="s">
        <v>2614</v>
      </c>
      <c r="AM257" s="123" t="s">
        <v>1819</v>
      </c>
      <c r="AN257" s="123" t="s">
        <v>2614</v>
      </c>
      <c r="AO257" s="123" t="s">
        <v>1819</v>
      </c>
      <c r="AP257" s="123" t="s">
        <v>1152</v>
      </c>
      <c r="AQ257" s="123" t="s">
        <v>1819</v>
      </c>
      <c r="AR257" s="123" t="s">
        <v>1152</v>
      </c>
      <c r="AS257" s="123" t="s">
        <v>1819</v>
      </c>
      <c r="AT257" s="123" t="s">
        <v>1152</v>
      </c>
      <c r="AU257" s="123" t="s">
        <v>1819</v>
      </c>
      <c r="AV257" s="123" t="s">
        <v>1152</v>
      </c>
      <c r="AW257" s="123" t="s">
        <v>1819</v>
      </c>
      <c r="AX257" s="123" t="s">
        <v>1152</v>
      </c>
      <c r="AY257" s="123" t="s">
        <v>1819</v>
      </c>
      <c r="AZ257" s="123" t="s">
        <v>936</v>
      </c>
      <c r="BA257" s="123" t="s">
        <v>1819</v>
      </c>
      <c r="BB257" s="123" t="s">
        <v>936</v>
      </c>
      <c r="BC257" s="123" t="s">
        <v>1819</v>
      </c>
      <c r="BD257" s="123" t="s">
        <v>936</v>
      </c>
      <c r="BE257" s="123" t="s">
        <v>1819</v>
      </c>
      <c r="BF257" s="29" t="s">
        <v>780</v>
      </c>
      <c r="BG257" s="85">
        <v>43829</v>
      </c>
      <c r="BH257" s="29" t="s">
        <v>4370</v>
      </c>
      <c r="BI257" s="85">
        <v>43991</v>
      </c>
      <c r="BJ257" s="57" t="s">
        <v>6510</v>
      </c>
      <c r="BK257" s="81" t="s">
        <v>1156</v>
      </c>
      <c r="BL257" s="1" t="s">
        <v>2293</v>
      </c>
      <c r="BM257" s="1" t="s">
        <v>2294</v>
      </c>
      <c r="BN257" s="39" t="s">
        <v>1884</v>
      </c>
      <c r="BO257" s="89" t="s">
        <v>2579</v>
      </c>
      <c r="BP257" s="94" t="s">
        <v>4802</v>
      </c>
      <c r="BR257" s="13" t="s">
        <v>5117</v>
      </c>
      <c r="BS257" s="135" t="s">
        <v>5147</v>
      </c>
      <c r="BT257" s="135" t="s">
        <v>5148</v>
      </c>
      <c r="BU257" s="132"/>
    </row>
    <row r="258" spans="1:73" s="54" customFormat="1" ht="90" hidden="1" customHeight="1">
      <c r="A258" s="91" t="s">
        <v>1504</v>
      </c>
      <c r="B258" s="13" t="s">
        <v>1322</v>
      </c>
      <c r="C258" s="77">
        <v>43630</v>
      </c>
      <c r="D258" s="77" t="s">
        <v>4285</v>
      </c>
      <c r="E258" s="91" t="s">
        <v>1020</v>
      </c>
      <c r="F258" s="134" t="s">
        <v>8652</v>
      </c>
      <c r="G258" s="1" t="s">
        <v>590</v>
      </c>
      <c r="H258" s="1" t="s">
        <v>591</v>
      </c>
      <c r="I258" s="1" t="s">
        <v>593</v>
      </c>
      <c r="J258" s="1" t="s">
        <v>585</v>
      </c>
      <c r="K258" s="94">
        <v>1</v>
      </c>
      <c r="L258" s="364">
        <v>43710</v>
      </c>
      <c r="M258" s="364">
        <v>43738</v>
      </c>
      <c r="N258" s="34">
        <f t="shared" si="8"/>
        <v>4</v>
      </c>
      <c r="O258" s="121">
        <v>1</v>
      </c>
      <c r="P258" s="132" t="s">
        <v>116</v>
      </c>
      <c r="Q258" s="132"/>
      <c r="R258" s="1" t="s">
        <v>813</v>
      </c>
      <c r="S258" s="120">
        <f t="shared" si="9"/>
        <v>361</v>
      </c>
      <c r="T258" s="132"/>
      <c r="U258" s="132"/>
      <c r="V258" s="132" t="s">
        <v>936</v>
      </c>
      <c r="W258" s="132" t="s">
        <v>936</v>
      </c>
      <c r="X258" s="132" t="s">
        <v>936</v>
      </c>
      <c r="Y258" s="132" t="s">
        <v>936</v>
      </c>
      <c r="Z258" s="132" t="s">
        <v>936</v>
      </c>
      <c r="AA258" s="1" t="s">
        <v>936</v>
      </c>
      <c r="AB258" s="1" t="s">
        <v>935</v>
      </c>
      <c r="AC258" s="1" t="s">
        <v>939</v>
      </c>
      <c r="AD258" s="1" t="s">
        <v>6524</v>
      </c>
      <c r="AE258" s="1" t="s">
        <v>1119</v>
      </c>
      <c r="AF258" s="123" t="s">
        <v>1809</v>
      </c>
      <c r="AG258" s="123" t="s">
        <v>1819</v>
      </c>
      <c r="AH258" s="123" t="s">
        <v>1809</v>
      </c>
      <c r="AI258" s="123" t="s">
        <v>1819</v>
      </c>
      <c r="AJ258" s="123" t="s">
        <v>1819</v>
      </c>
      <c r="AK258" s="123" t="s">
        <v>1819</v>
      </c>
      <c r="AL258" s="123" t="s">
        <v>2614</v>
      </c>
      <c r="AM258" s="123" t="s">
        <v>1819</v>
      </c>
      <c r="AN258" s="123" t="s">
        <v>2614</v>
      </c>
      <c r="AO258" s="123" t="s">
        <v>1819</v>
      </c>
      <c r="AP258" s="123" t="s">
        <v>1152</v>
      </c>
      <c r="AQ258" s="123" t="s">
        <v>1819</v>
      </c>
      <c r="AR258" s="123" t="s">
        <v>1152</v>
      </c>
      <c r="AS258" s="123" t="s">
        <v>1819</v>
      </c>
      <c r="AT258" s="123" t="s">
        <v>1152</v>
      </c>
      <c r="AU258" s="123" t="s">
        <v>1819</v>
      </c>
      <c r="AV258" s="123" t="s">
        <v>1152</v>
      </c>
      <c r="AW258" s="123" t="s">
        <v>1819</v>
      </c>
      <c r="AX258" s="123" t="s">
        <v>1152</v>
      </c>
      <c r="AY258" s="123" t="s">
        <v>1819</v>
      </c>
      <c r="AZ258" s="123" t="s">
        <v>936</v>
      </c>
      <c r="BA258" s="123" t="s">
        <v>1819</v>
      </c>
      <c r="BB258" s="123" t="s">
        <v>936</v>
      </c>
      <c r="BC258" s="123" t="s">
        <v>1819</v>
      </c>
      <c r="BD258" s="123" t="s">
        <v>936</v>
      </c>
      <c r="BE258" s="123" t="s">
        <v>1819</v>
      </c>
      <c r="BF258" s="29" t="s">
        <v>780</v>
      </c>
      <c r="BG258" s="85">
        <v>43829</v>
      </c>
      <c r="BH258" s="29" t="s">
        <v>953</v>
      </c>
      <c r="BI258" s="85">
        <v>43991</v>
      </c>
      <c r="BJ258" s="81" t="s">
        <v>1332</v>
      </c>
      <c r="BK258" s="1" t="s">
        <v>1185</v>
      </c>
      <c r="BL258" s="1" t="s">
        <v>2293</v>
      </c>
      <c r="BM258" s="1" t="s">
        <v>2294</v>
      </c>
      <c r="BN258" s="39" t="s">
        <v>1883</v>
      </c>
      <c r="BO258" s="89" t="s">
        <v>936</v>
      </c>
      <c r="BP258" s="89" t="s">
        <v>936</v>
      </c>
      <c r="BR258" s="13" t="s">
        <v>5117</v>
      </c>
      <c r="BS258" s="135" t="s">
        <v>5147</v>
      </c>
      <c r="BT258" s="135" t="s">
        <v>5148</v>
      </c>
      <c r="BU258" s="132"/>
    </row>
    <row r="259" spans="1:73" s="54" customFormat="1" ht="90" hidden="1" customHeight="1">
      <c r="A259" s="91" t="s">
        <v>1505</v>
      </c>
      <c r="B259" s="13" t="s">
        <v>1322</v>
      </c>
      <c r="C259" s="77">
        <v>43630</v>
      </c>
      <c r="D259" s="77" t="s">
        <v>4285</v>
      </c>
      <c r="E259" s="91" t="s">
        <v>1036</v>
      </c>
      <c r="F259" s="134" t="s">
        <v>8653</v>
      </c>
      <c r="G259" s="1" t="s">
        <v>594</v>
      </c>
      <c r="H259" s="1" t="s">
        <v>595</v>
      </c>
      <c r="I259" s="1" t="s">
        <v>596</v>
      </c>
      <c r="J259" s="1" t="s">
        <v>597</v>
      </c>
      <c r="K259" s="94">
        <v>2</v>
      </c>
      <c r="L259" s="364">
        <v>43710</v>
      </c>
      <c r="M259" s="364">
        <v>43799</v>
      </c>
      <c r="N259" s="34">
        <f t="shared" si="8"/>
        <v>13</v>
      </c>
      <c r="O259" s="121">
        <v>2</v>
      </c>
      <c r="P259" s="132" t="s">
        <v>116</v>
      </c>
      <c r="Q259" s="132"/>
      <c r="R259" s="1" t="s">
        <v>6526</v>
      </c>
      <c r="S259" s="120">
        <f t="shared" si="9"/>
        <v>374</v>
      </c>
      <c r="T259" s="132" t="s">
        <v>2576</v>
      </c>
      <c r="U259" s="132"/>
      <c r="V259" s="132" t="s">
        <v>936</v>
      </c>
      <c r="W259" s="132" t="s">
        <v>936</v>
      </c>
      <c r="X259" s="132" t="s">
        <v>936</v>
      </c>
      <c r="Y259" s="132" t="s">
        <v>936</v>
      </c>
      <c r="Z259" s="132" t="s">
        <v>936</v>
      </c>
      <c r="AA259" s="1" t="s">
        <v>936</v>
      </c>
      <c r="AB259" s="1" t="s">
        <v>935</v>
      </c>
      <c r="AC259" s="1" t="s">
        <v>939</v>
      </c>
      <c r="AD259" s="33" t="s">
        <v>6527</v>
      </c>
      <c r="AE259" s="1" t="s">
        <v>1119</v>
      </c>
      <c r="AF259" s="123" t="s">
        <v>1809</v>
      </c>
      <c r="AG259" s="123" t="s">
        <v>1819</v>
      </c>
      <c r="AH259" s="123" t="s">
        <v>1809</v>
      </c>
      <c r="AI259" s="123" t="s">
        <v>1819</v>
      </c>
      <c r="AJ259" s="123" t="s">
        <v>1819</v>
      </c>
      <c r="AK259" s="123" t="s">
        <v>1819</v>
      </c>
      <c r="AL259" s="123" t="s">
        <v>2614</v>
      </c>
      <c r="AM259" s="123" t="s">
        <v>1819</v>
      </c>
      <c r="AN259" s="123" t="s">
        <v>2614</v>
      </c>
      <c r="AO259" s="123" t="s">
        <v>1819</v>
      </c>
      <c r="AP259" s="123" t="s">
        <v>1152</v>
      </c>
      <c r="AQ259" s="123" t="s">
        <v>1819</v>
      </c>
      <c r="AR259" s="123" t="s">
        <v>1152</v>
      </c>
      <c r="AS259" s="123" t="s">
        <v>1819</v>
      </c>
      <c r="AT259" s="123" t="s">
        <v>1152</v>
      </c>
      <c r="AU259" s="123" t="s">
        <v>1819</v>
      </c>
      <c r="AV259" s="123" t="s">
        <v>1152</v>
      </c>
      <c r="AW259" s="123" t="s">
        <v>1819</v>
      </c>
      <c r="AX259" s="123" t="s">
        <v>1152</v>
      </c>
      <c r="AY259" s="123" t="s">
        <v>1819</v>
      </c>
      <c r="AZ259" s="123" t="s">
        <v>936</v>
      </c>
      <c r="BA259" s="123" t="s">
        <v>1819</v>
      </c>
      <c r="BB259" s="123" t="s">
        <v>936</v>
      </c>
      <c r="BC259" s="123" t="s">
        <v>1819</v>
      </c>
      <c r="BD259" s="123" t="s">
        <v>936</v>
      </c>
      <c r="BE259" s="123" t="s">
        <v>1819</v>
      </c>
      <c r="BF259" s="29" t="s">
        <v>780</v>
      </c>
      <c r="BG259" s="77">
        <v>43851</v>
      </c>
      <c r="BH259" s="29" t="s">
        <v>4370</v>
      </c>
      <c r="BI259" s="77">
        <v>43883</v>
      </c>
      <c r="BJ259" s="1" t="s">
        <v>1333</v>
      </c>
      <c r="BK259" s="1" t="s">
        <v>8654</v>
      </c>
      <c r="BL259" s="1" t="s">
        <v>2295</v>
      </c>
      <c r="BM259" s="1" t="s">
        <v>9205</v>
      </c>
      <c r="BN259" s="39" t="s">
        <v>1884</v>
      </c>
      <c r="BO259" s="89" t="s">
        <v>2579</v>
      </c>
      <c r="BP259" s="94" t="s">
        <v>2603</v>
      </c>
      <c r="BR259" s="13" t="s">
        <v>5110</v>
      </c>
      <c r="BS259" s="132" t="s">
        <v>5149</v>
      </c>
      <c r="BT259" s="132" t="s">
        <v>5150</v>
      </c>
      <c r="BU259" s="132"/>
    </row>
    <row r="260" spans="1:73" s="54" customFormat="1" ht="90" hidden="1" customHeight="1">
      <c r="A260" s="91" t="s">
        <v>1506</v>
      </c>
      <c r="B260" s="13" t="s">
        <v>1322</v>
      </c>
      <c r="C260" s="77">
        <v>43630</v>
      </c>
      <c r="D260" s="77" t="s">
        <v>4285</v>
      </c>
      <c r="E260" s="91" t="s">
        <v>1036</v>
      </c>
      <c r="F260" s="134" t="s">
        <v>8653</v>
      </c>
      <c r="G260" s="1" t="s">
        <v>8655</v>
      </c>
      <c r="H260" s="1" t="s">
        <v>598</v>
      </c>
      <c r="I260" s="1" t="s">
        <v>599</v>
      </c>
      <c r="J260" s="1" t="s">
        <v>305</v>
      </c>
      <c r="K260" s="94">
        <v>1</v>
      </c>
      <c r="L260" s="364">
        <v>43668</v>
      </c>
      <c r="M260" s="364">
        <v>43830</v>
      </c>
      <c r="N260" s="34">
        <f t="shared" si="8"/>
        <v>24</v>
      </c>
      <c r="O260" s="121">
        <v>1</v>
      </c>
      <c r="P260" s="132" t="s">
        <v>116</v>
      </c>
      <c r="Q260" s="132"/>
      <c r="R260" s="1" t="s">
        <v>6528</v>
      </c>
      <c r="S260" s="120">
        <f t="shared" si="9"/>
        <v>375</v>
      </c>
      <c r="T260" s="132" t="s">
        <v>2576</v>
      </c>
      <c r="U260" s="132"/>
      <c r="V260" s="132" t="s">
        <v>936</v>
      </c>
      <c r="W260" s="132" t="s">
        <v>936</v>
      </c>
      <c r="X260" s="132" t="s">
        <v>936</v>
      </c>
      <c r="Y260" s="132" t="s">
        <v>936</v>
      </c>
      <c r="Z260" s="132" t="s">
        <v>936</v>
      </c>
      <c r="AA260" s="1" t="s">
        <v>936</v>
      </c>
      <c r="AB260" s="1" t="s">
        <v>935</v>
      </c>
      <c r="AC260" s="1" t="s">
        <v>939</v>
      </c>
      <c r="AD260" s="33" t="s">
        <v>6529</v>
      </c>
      <c r="AE260" s="1" t="s">
        <v>1119</v>
      </c>
      <c r="AF260" s="123" t="s">
        <v>1809</v>
      </c>
      <c r="AG260" s="123" t="s">
        <v>1819</v>
      </c>
      <c r="AH260" s="123" t="s">
        <v>1809</v>
      </c>
      <c r="AI260" s="123" t="s">
        <v>1819</v>
      </c>
      <c r="AJ260" s="123" t="s">
        <v>1819</v>
      </c>
      <c r="AK260" s="123" t="s">
        <v>1819</v>
      </c>
      <c r="AL260" s="123" t="s">
        <v>2614</v>
      </c>
      <c r="AM260" s="123" t="s">
        <v>1819</v>
      </c>
      <c r="AN260" s="123" t="s">
        <v>2614</v>
      </c>
      <c r="AO260" s="123" t="s">
        <v>1819</v>
      </c>
      <c r="AP260" s="123" t="s">
        <v>1152</v>
      </c>
      <c r="AQ260" s="123" t="s">
        <v>1819</v>
      </c>
      <c r="AR260" s="123" t="s">
        <v>1152</v>
      </c>
      <c r="AS260" s="123" t="s">
        <v>1819</v>
      </c>
      <c r="AT260" s="123" t="s">
        <v>1152</v>
      </c>
      <c r="AU260" s="123" t="s">
        <v>1819</v>
      </c>
      <c r="AV260" s="123" t="s">
        <v>1152</v>
      </c>
      <c r="AW260" s="123" t="s">
        <v>1819</v>
      </c>
      <c r="AX260" s="123" t="s">
        <v>1152</v>
      </c>
      <c r="AY260" s="123" t="s">
        <v>1819</v>
      </c>
      <c r="AZ260" s="123" t="s">
        <v>936</v>
      </c>
      <c r="BA260" s="123" t="s">
        <v>1819</v>
      </c>
      <c r="BB260" s="123" t="s">
        <v>936</v>
      </c>
      <c r="BC260" s="123" t="s">
        <v>1819</v>
      </c>
      <c r="BD260" s="123" t="s">
        <v>936</v>
      </c>
      <c r="BE260" s="123" t="s">
        <v>1819</v>
      </c>
      <c r="BF260" s="29" t="s">
        <v>780</v>
      </c>
      <c r="BG260" s="77">
        <v>43851</v>
      </c>
      <c r="BH260" s="29" t="s">
        <v>4370</v>
      </c>
      <c r="BI260" s="77">
        <v>43883</v>
      </c>
      <c r="BJ260" s="1" t="s">
        <v>1333</v>
      </c>
      <c r="BK260" s="1" t="s">
        <v>8654</v>
      </c>
      <c r="BL260" s="1" t="s">
        <v>2295</v>
      </c>
      <c r="BM260" s="1" t="s">
        <v>9205</v>
      </c>
      <c r="BN260" s="39" t="s">
        <v>1884</v>
      </c>
      <c r="BO260" s="89" t="s">
        <v>2579</v>
      </c>
      <c r="BP260" s="94" t="s">
        <v>2603</v>
      </c>
      <c r="BR260" s="13" t="s">
        <v>5110</v>
      </c>
      <c r="BS260" s="132" t="s">
        <v>5149</v>
      </c>
      <c r="BT260" s="132" t="s">
        <v>5150</v>
      </c>
      <c r="BU260" s="132"/>
    </row>
    <row r="261" spans="1:73" s="54" customFormat="1" ht="90" hidden="1" customHeight="1">
      <c r="A261" s="91" t="s">
        <v>1507</v>
      </c>
      <c r="B261" s="13" t="s">
        <v>1322</v>
      </c>
      <c r="C261" s="77">
        <v>43630</v>
      </c>
      <c r="D261" s="77" t="s">
        <v>4285</v>
      </c>
      <c r="E261" s="91" t="s">
        <v>1036</v>
      </c>
      <c r="F261" s="134" t="s">
        <v>8653</v>
      </c>
      <c r="G261" s="1" t="s">
        <v>8655</v>
      </c>
      <c r="H261" s="1" t="s">
        <v>598</v>
      </c>
      <c r="I261" s="1" t="s">
        <v>600</v>
      </c>
      <c r="J261" s="81" t="s">
        <v>601</v>
      </c>
      <c r="K261" s="94">
        <v>1</v>
      </c>
      <c r="L261" s="364">
        <v>43668</v>
      </c>
      <c r="M261" s="364">
        <v>43830</v>
      </c>
      <c r="N261" s="34">
        <f t="shared" si="8"/>
        <v>24</v>
      </c>
      <c r="O261" s="121">
        <v>1</v>
      </c>
      <c r="P261" s="132" t="s">
        <v>116</v>
      </c>
      <c r="Q261" s="132"/>
      <c r="R261" s="1" t="s">
        <v>6530</v>
      </c>
      <c r="S261" s="120">
        <f t="shared" si="9"/>
        <v>316</v>
      </c>
      <c r="T261" s="132" t="s">
        <v>2576</v>
      </c>
      <c r="U261" s="132"/>
      <c r="V261" s="132" t="s">
        <v>936</v>
      </c>
      <c r="W261" s="132" t="s">
        <v>936</v>
      </c>
      <c r="X261" s="132" t="s">
        <v>936</v>
      </c>
      <c r="Y261" s="132" t="s">
        <v>936</v>
      </c>
      <c r="Z261" s="132" t="s">
        <v>936</v>
      </c>
      <c r="AA261" s="1" t="s">
        <v>936</v>
      </c>
      <c r="AB261" s="1" t="s">
        <v>935</v>
      </c>
      <c r="AC261" s="1" t="s">
        <v>939</v>
      </c>
      <c r="AD261" s="33" t="s">
        <v>6531</v>
      </c>
      <c r="AE261" s="1" t="s">
        <v>1119</v>
      </c>
      <c r="AF261" s="123" t="s">
        <v>1809</v>
      </c>
      <c r="AG261" s="123" t="s">
        <v>1819</v>
      </c>
      <c r="AH261" s="123" t="s">
        <v>1809</v>
      </c>
      <c r="AI261" s="123" t="s">
        <v>1819</v>
      </c>
      <c r="AJ261" s="123" t="s">
        <v>1819</v>
      </c>
      <c r="AK261" s="123" t="s">
        <v>1819</v>
      </c>
      <c r="AL261" s="123" t="s">
        <v>2614</v>
      </c>
      <c r="AM261" s="123" t="s">
        <v>1819</v>
      </c>
      <c r="AN261" s="123" t="s">
        <v>2614</v>
      </c>
      <c r="AO261" s="123" t="s">
        <v>1819</v>
      </c>
      <c r="AP261" s="123" t="s">
        <v>1152</v>
      </c>
      <c r="AQ261" s="123" t="s">
        <v>1819</v>
      </c>
      <c r="AR261" s="123" t="s">
        <v>1152</v>
      </c>
      <c r="AS261" s="123" t="s">
        <v>1819</v>
      </c>
      <c r="AT261" s="123" t="s">
        <v>1152</v>
      </c>
      <c r="AU261" s="123" t="s">
        <v>1819</v>
      </c>
      <c r="AV261" s="123" t="s">
        <v>1152</v>
      </c>
      <c r="AW261" s="123" t="s">
        <v>1819</v>
      </c>
      <c r="AX261" s="123" t="s">
        <v>1152</v>
      </c>
      <c r="AY261" s="123" t="s">
        <v>1819</v>
      </c>
      <c r="AZ261" s="123" t="s">
        <v>936</v>
      </c>
      <c r="BA261" s="123" t="s">
        <v>1819</v>
      </c>
      <c r="BB261" s="123" t="s">
        <v>936</v>
      </c>
      <c r="BC261" s="123" t="s">
        <v>1819</v>
      </c>
      <c r="BD261" s="123" t="s">
        <v>936</v>
      </c>
      <c r="BE261" s="123" t="s">
        <v>1819</v>
      </c>
      <c r="BF261" s="29" t="s">
        <v>780</v>
      </c>
      <c r="BG261" s="77">
        <v>43851</v>
      </c>
      <c r="BH261" s="29" t="s">
        <v>4370</v>
      </c>
      <c r="BI261" s="77">
        <v>43883</v>
      </c>
      <c r="BJ261" s="1" t="s">
        <v>1333</v>
      </c>
      <c r="BK261" s="1" t="s">
        <v>8654</v>
      </c>
      <c r="BL261" s="1" t="s">
        <v>2295</v>
      </c>
      <c r="BM261" s="1" t="s">
        <v>9205</v>
      </c>
      <c r="BN261" s="39" t="s">
        <v>1884</v>
      </c>
      <c r="BO261" s="89" t="s">
        <v>2579</v>
      </c>
      <c r="BP261" s="94" t="s">
        <v>2603</v>
      </c>
      <c r="BR261" s="13" t="s">
        <v>5110</v>
      </c>
      <c r="BS261" s="132" t="s">
        <v>5149</v>
      </c>
      <c r="BT261" s="132" t="s">
        <v>5150</v>
      </c>
      <c r="BU261" s="132"/>
    </row>
    <row r="262" spans="1:73" s="54" customFormat="1" ht="90" hidden="1" customHeight="1">
      <c r="A262" s="91" t="s">
        <v>1508</v>
      </c>
      <c r="B262" s="13" t="s">
        <v>1322</v>
      </c>
      <c r="C262" s="77">
        <v>43630</v>
      </c>
      <c r="D262" s="77" t="s">
        <v>4285</v>
      </c>
      <c r="E262" s="91" t="s">
        <v>1036</v>
      </c>
      <c r="F262" s="134" t="s">
        <v>8653</v>
      </c>
      <c r="G262" s="1" t="s">
        <v>8655</v>
      </c>
      <c r="H262" s="1" t="s">
        <v>598</v>
      </c>
      <c r="I262" s="1" t="s">
        <v>602</v>
      </c>
      <c r="J262" s="1" t="s">
        <v>603</v>
      </c>
      <c r="K262" s="94">
        <v>1</v>
      </c>
      <c r="L262" s="364">
        <v>43668</v>
      </c>
      <c r="M262" s="364">
        <v>43830</v>
      </c>
      <c r="N262" s="34">
        <f t="shared" si="8"/>
        <v>24</v>
      </c>
      <c r="O262" s="121">
        <v>1</v>
      </c>
      <c r="P262" s="64" t="s">
        <v>116</v>
      </c>
      <c r="Q262" s="132"/>
      <c r="R262" s="1" t="s">
        <v>6532</v>
      </c>
      <c r="S262" s="120">
        <f t="shared" si="9"/>
        <v>221</v>
      </c>
      <c r="T262" s="132" t="s">
        <v>2576</v>
      </c>
      <c r="U262" s="132"/>
      <c r="V262" s="132" t="s">
        <v>936</v>
      </c>
      <c r="W262" s="132" t="s">
        <v>936</v>
      </c>
      <c r="X262" s="132" t="s">
        <v>936</v>
      </c>
      <c r="Y262" s="132" t="s">
        <v>936</v>
      </c>
      <c r="Z262" s="132" t="s">
        <v>936</v>
      </c>
      <c r="AA262" s="1" t="s">
        <v>936</v>
      </c>
      <c r="AB262" s="1" t="s">
        <v>935</v>
      </c>
      <c r="AC262" s="1" t="s">
        <v>939</v>
      </c>
      <c r="AD262" s="33" t="s">
        <v>6533</v>
      </c>
      <c r="AE262" s="33" t="s">
        <v>9104</v>
      </c>
      <c r="AF262" s="123" t="s">
        <v>8656</v>
      </c>
      <c r="AG262" s="123" t="s">
        <v>6534</v>
      </c>
      <c r="AH262" s="53" t="s">
        <v>936</v>
      </c>
      <c r="AI262" s="1" t="s">
        <v>9234</v>
      </c>
      <c r="AJ262" s="53" t="s">
        <v>936</v>
      </c>
      <c r="AK262" s="1" t="s">
        <v>9234</v>
      </c>
      <c r="AL262" s="53" t="s">
        <v>936</v>
      </c>
      <c r="AM262" s="1" t="s">
        <v>9234</v>
      </c>
      <c r="AN262" s="53" t="s">
        <v>936</v>
      </c>
      <c r="AO262" s="1" t="s">
        <v>9234</v>
      </c>
      <c r="AP262" s="53" t="s">
        <v>936</v>
      </c>
      <c r="AQ262" s="1" t="s">
        <v>9234</v>
      </c>
      <c r="AR262" s="53" t="s">
        <v>936</v>
      </c>
      <c r="AS262" s="1" t="s">
        <v>9234</v>
      </c>
      <c r="AT262" s="53" t="s">
        <v>936</v>
      </c>
      <c r="AU262" s="1" t="s">
        <v>9234</v>
      </c>
      <c r="AV262" s="53" t="s">
        <v>936</v>
      </c>
      <c r="AW262" s="1" t="s">
        <v>9234</v>
      </c>
      <c r="AX262" s="53" t="s">
        <v>936</v>
      </c>
      <c r="AY262" s="1" t="s">
        <v>9234</v>
      </c>
      <c r="AZ262" s="53" t="s">
        <v>936</v>
      </c>
      <c r="BA262" s="1" t="s">
        <v>9234</v>
      </c>
      <c r="BB262" s="53" t="s">
        <v>936</v>
      </c>
      <c r="BC262" s="1" t="s">
        <v>9906</v>
      </c>
      <c r="BD262" s="53" t="s">
        <v>936</v>
      </c>
      <c r="BE262" s="1" t="s">
        <v>9906</v>
      </c>
      <c r="BF262" s="29" t="s">
        <v>901</v>
      </c>
      <c r="BG262" s="77">
        <v>44027</v>
      </c>
      <c r="BH262" s="29" t="s">
        <v>4370</v>
      </c>
      <c r="BI262" s="85">
        <v>43991</v>
      </c>
      <c r="BJ262" s="57" t="s">
        <v>6510</v>
      </c>
      <c r="BK262" s="81" t="s">
        <v>1156</v>
      </c>
      <c r="BL262" s="1" t="s">
        <v>2293</v>
      </c>
      <c r="BM262" s="1" t="s">
        <v>2294</v>
      </c>
      <c r="BN262" s="39" t="s">
        <v>1884</v>
      </c>
      <c r="BO262" s="89" t="s">
        <v>2579</v>
      </c>
      <c r="BP262" s="94" t="s">
        <v>2603</v>
      </c>
      <c r="BR262" s="13" t="s">
        <v>5110</v>
      </c>
      <c r="BS262" s="132" t="s">
        <v>5149</v>
      </c>
      <c r="BT262" s="132" t="s">
        <v>5150</v>
      </c>
      <c r="BU262" s="132"/>
    </row>
    <row r="263" spans="1:73" s="54" customFormat="1" ht="90" hidden="1" customHeight="1">
      <c r="A263" s="91" t="s">
        <v>1509</v>
      </c>
      <c r="B263" s="13" t="s">
        <v>1322</v>
      </c>
      <c r="C263" s="77">
        <v>43630</v>
      </c>
      <c r="D263" s="77" t="s">
        <v>4285</v>
      </c>
      <c r="E263" s="91" t="s">
        <v>1026</v>
      </c>
      <c r="F263" s="134" t="s">
        <v>6535</v>
      </c>
      <c r="G263" s="1" t="s">
        <v>8657</v>
      </c>
      <c r="H263" s="1" t="s">
        <v>604</v>
      </c>
      <c r="I263" s="1" t="s">
        <v>605</v>
      </c>
      <c r="J263" s="1" t="s">
        <v>606</v>
      </c>
      <c r="K263" s="94">
        <v>1</v>
      </c>
      <c r="L263" s="364">
        <v>43678</v>
      </c>
      <c r="M263" s="364">
        <v>43708</v>
      </c>
      <c r="N263" s="34">
        <f t="shared" si="8"/>
        <v>5</v>
      </c>
      <c r="O263" s="121">
        <v>1</v>
      </c>
      <c r="P263" s="132" t="s">
        <v>116</v>
      </c>
      <c r="Q263" s="132"/>
      <c r="R263" s="1" t="s">
        <v>789</v>
      </c>
      <c r="S263" s="120">
        <f t="shared" si="9"/>
        <v>377</v>
      </c>
      <c r="T263" s="132" t="s">
        <v>8658</v>
      </c>
      <c r="U263" s="132"/>
      <c r="V263" s="132" t="s">
        <v>936</v>
      </c>
      <c r="W263" s="132" t="s">
        <v>936</v>
      </c>
      <c r="X263" s="132" t="s">
        <v>936</v>
      </c>
      <c r="Y263" s="132" t="s">
        <v>936</v>
      </c>
      <c r="Z263" s="132" t="s">
        <v>936</v>
      </c>
      <c r="AA263" s="1" t="s">
        <v>936</v>
      </c>
      <c r="AB263" s="1" t="s">
        <v>935</v>
      </c>
      <c r="AC263" s="1" t="s">
        <v>939</v>
      </c>
      <c r="AD263" s="1" t="s">
        <v>6536</v>
      </c>
      <c r="AE263" s="1" t="s">
        <v>1119</v>
      </c>
      <c r="AF263" s="123" t="s">
        <v>1809</v>
      </c>
      <c r="AG263" s="123" t="s">
        <v>1819</v>
      </c>
      <c r="AH263" s="123" t="s">
        <v>1809</v>
      </c>
      <c r="AI263" s="123" t="s">
        <v>1819</v>
      </c>
      <c r="AJ263" s="123" t="s">
        <v>1819</v>
      </c>
      <c r="AK263" s="123" t="s">
        <v>1819</v>
      </c>
      <c r="AL263" s="123" t="s">
        <v>2614</v>
      </c>
      <c r="AM263" s="123" t="s">
        <v>1819</v>
      </c>
      <c r="AN263" s="123" t="s">
        <v>2614</v>
      </c>
      <c r="AO263" s="123" t="s">
        <v>1819</v>
      </c>
      <c r="AP263" s="123" t="s">
        <v>1152</v>
      </c>
      <c r="AQ263" s="123" t="s">
        <v>1819</v>
      </c>
      <c r="AR263" s="123" t="s">
        <v>1152</v>
      </c>
      <c r="AS263" s="123" t="s">
        <v>1819</v>
      </c>
      <c r="AT263" s="123" t="s">
        <v>1152</v>
      </c>
      <c r="AU263" s="123" t="s">
        <v>1819</v>
      </c>
      <c r="AV263" s="123" t="s">
        <v>1152</v>
      </c>
      <c r="AW263" s="123" t="s">
        <v>1819</v>
      </c>
      <c r="AX263" s="123" t="s">
        <v>1152</v>
      </c>
      <c r="AY263" s="123" t="s">
        <v>1819</v>
      </c>
      <c r="AZ263" s="123" t="s">
        <v>936</v>
      </c>
      <c r="BA263" s="123" t="s">
        <v>1819</v>
      </c>
      <c r="BB263" s="123" t="s">
        <v>936</v>
      </c>
      <c r="BC263" s="123" t="s">
        <v>1819</v>
      </c>
      <c r="BD263" s="123" t="s">
        <v>936</v>
      </c>
      <c r="BE263" s="123" t="s">
        <v>1819</v>
      </c>
      <c r="BF263" s="29" t="s">
        <v>780</v>
      </c>
      <c r="BG263" s="77">
        <v>43829</v>
      </c>
      <c r="BH263" s="29" t="s">
        <v>4370</v>
      </c>
      <c r="BI263" s="77">
        <v>43883</v>
      </c>
      <c r="BJ263" s="1" t="s">
        <v>1334</v>
      </c>
      <c r="BK263" s="1" t="s">
        <v>1129</v>
      </c>
      <c r="BL263" s="1" t="s">
        <v>2295</v>
      </c>
      <c r="BM263" s="1" t="s">
        <v>9205</v>
      </c>
      <c r="BN263" s="39" t="s">
        <v>1884</v>
      </c>
      <c r="BO263" s="89" t="s">
        <v>2579</v>
      </c>
      <c r="BP263" s="94" t="s">
        <v>4803</v>
      </c>
      <c r="BR263" s="132" t="s">
        <v>5151</v>
      </c>
      <c r="BS263" s="132" t="s">
        <v>5152</v>
      </c>
      <c r="BT263" s="132" t="s">
        <v>5153</v>
      </c>
      <c r="BU263" s="132"/>
    </row>
    <row r="264" spans="1:73" s="54" customFormat="1" ht="90" hidden="1" customHeight="1">
      <c r="A264" s="91" t="s">
        <v>1510</v>
      </c>
      <c r="B264" s="13" t="s">
        <v>1322</v>
      </c>
      <c r="C264" s="77">
        <v>43630</v>
      </c>
      <c r="D264" s="77" t="s">
        <v>4285</v>
      </c>
      <c r="E264" s="91" t="s">
        <v>1026</v>
      </c>
      <c r="F264" s="134" t="s">
        <v>6535</v>
      </c>
      <c r="G264" s="1" t="s">
        <v>8657</v>
      </c>
      <c r="H264" s="1" t="s">
        <v>604</v>
      </c>
      <c r="I264" s="1" t="s">
        <v>607</v>
      </c>
      <c r="J264" s="1" t="s">
        <v>207</v>
      </c>
      <c r="K264" s="94">
        <v>1</v>
      </c>
      <c r="L264" s="364">
        <v>43678</v>
      </c>
      <c r="M264" s="364">
        <v>43830</v>
      </c>
      <c r="N264" s="34">
        <f t="shared" si="8"/>
        <v>22</v>
      </c>
      <c r="O264" s="121">
        <v>1</v>
      </c>
      <c r="P264" s="132" t="s">
        <v>44</v>
      </c>
      <c r="Q264" s="132" t="s">
        <v>116</v>
      </c>
      <c r="R264" s="1" t="s">
        <v>2290</v>
      </c>
      <c r="S264" s="120">
        <f t="shared" si="9"/>
        <v>388</v>
      </c>
      <c r="T264" s="132" t="s">
        <v>8658</v>
      </c>
      <c r="U264" s="132"/>
      <c r="V264" s="132" t="s">
        <v>936</v>
      </c>
      <c r="W264" s="132" t="s">
        <v>936</v>
      </c>
      <c r="X264" s="132" t="s">
        <v>936</v>
      </c>
      <c r="Y264" s="132" t="s">
        <v>936</v>
      </c>
      <c r="Z264" s="132" t="s">
        <v>936</v>
      </c>
      <c r="AA264" s="1" t="s">
        <v>936</v>
      </c>
      <c r="AB264" s="1" t="s">
        <v>935</v>
      </c>
      <c r="AC264" s="1" t="s">
        <v>939</v>
      </c>
      <c r="AD264" s="1" t="s">
        <v>6537</v>
      </c>
      <c r="AE264" s="1" t="s">
        <v>6538</v>
      </c>
      <c r="AF264" s="1" t="s">
        <v>936</v>
      </c>
      <c r="AG264" s="1" t="s">
        <v>9236</v>
      </c>
      <c r="AH264" s="1" t="s">
        <v>936</v>
      </c>
      <c r="AI264" s="1" t="s">
        <v>9236</v>
      </c>
      <c r="AJ264" s="1" t="s">
        <v>936</v>
      </c>
      <c r="AK264" s="1" t="s">
        <v>9236</v>
      </c>
      <c r="AL264" s="1" t="s">
        <v>936</v>
      </c>
      <c r="AM264" s="1" t="s">
        <v>9236</v>
      </c>
      <c r="AN264" s="1" t="s">
        <v>936</v>
      </c>
      <c r="AO264" s="1" t="s">
        <v>9236</v>
      </c>
      <c r="AP264" s="1" t="s">
        <v>936</v>
      </c>
      <c r="AQ264" s="1" t="s">
        <v>9236</v>
      </c>
      <c r="AR264" s="1" t="s">
        <v>936</v>
      </c>
      <c r="AS264" s="1" t="s">
        <v>9236</v>
      </c>
      <c r="AT264" s="1" t="s">
        <v>936</v>
      </c>
      <c r="AU264" s="1" t="s">
        <v>9236</v>
      </c>
      <c r="AV264" s="1" t="s">
        <v>936</v>
      </c>
      <c r="AW264" s="1" t="s">
        <v>9236</v>
      </c>
      <c r="AX264" s="1" t="s">
        <v>936</v>
      </c>
      <c r="AY264" s="1" t="s">
        <v>9236</v>
      </c>
      <c r="AZ264" s="1" t="s">
        <v>936</v>
      </c>
      <c r="BA264" s="1" t="s">
        <v>9236</v>
      </c>
      <c r="BB264" s="1" t="s">
        <v>936</v>
      </c>
      <c r="BC264" s="1" t="s">
        <v>9904</v>
      </c>
      <c r="BD264" s="1" t="s">
        <v>936</v>
      </c>
      <c r="BE264" s="1" t="s">
        <v>9904</v>
      </c>
      <c r="BF264" s="29" t="s">
        <v>901</v>
      </c>
      <c r="BG264" s="85">
        <v>43943</v>
      </c>
      <c r="BH264" s="29" t="s">
        <v>4370</v>
      </c>
      <c r="BI264" s="77">
        <v>43883</v>
      </c>
      <c r="BJ264" s="1" t="s">
        <v>1334</v>
      </c>
      <c r="BK264" s="1" t="s">
        <v>1129</v>
      </c>
      <c r="BL264" s="1" t="s">
        <v>2295</v>
      </c>
      <c r="BM264" s="1" t="s">
        <v>9205</v>
      </c>
      <c r="BN264" s="39" t="s">
        <v>1884</v>
      </c>
      <c r="BO264" s="89" t="s">
        <v>2579</v>
      </c>
      <c r="BP264" s="94" t="s">
        <v>4803</v>
      </c>
      <c r="BR264" s="132" t="s">
        <v>5151</v>
      </c>
      <c r="BS264" s="132" t="s">
        <v>5152</v>
      </c>
      <c r="BT264" s="132" t="s">
        <v>5153</v>
      </c>
      <c r="BU264" s="132"/>
    </row>
    <row r="265" spans="1:73" s="54" customFormat="1" ht="90" hidden="1" customHeight="1">
      <c r="A265" s="91" t="s">
        <v>1511</v>
      </c>
      <c r="B265" s="13" t="s">
        <v>1322</v>
      </c>
      <c r="C265" s="77">
        <v>43630</v>
      </c>
      <c r="D265" s="77" t="s">
        <v>4285</v>
      </c>
      <c r="E265" s="91" t="s">
        <v>1026</v>
      </c>
      <c r="F265" s="134" t="s">
        <v>6535</v>
      </c>
      <c r="G265" s="1" t="s">
        <v>8657</v>
      </c>
      <c r="H265" s="33" t="s">
        <v>609</v>
      </c>
      <c r="I265" s="33" t="s">
        <v>610</v>
      </c>
      <c r="J265" s="1" t="s">
        <v>611</v>
      </c>
      <c r="K265" s="94">
        <v>1</v>
      </c>
      <c r="L265" s="364">
        <v>43801</v>
      </c>
      <c r="M265" s="364">
        <v>43830</v>
      </c>
      <c r="N265" s="34">
        <f t="shared" si="8"/>
        <v>5</v>
      </c>
      <c r="O265" s="121">
        <v>1</v>
      </c>
      <c r="P265" s="132" t="s">
        <v>608</v>
      </c>
      <c r="Q265" s="132" t="s">
        <v>44</v>
      </c>
      <c r="R265" s="1" t="s">
        <v>6539</v>
      </c>
      <c r="S265" s="120">
        <f t="shared" ref="S265:S296" si="10">LEN(R265)</f>
        <v>380</v>
      </c>
      <c r="T265" s="132" t="s">
        <v>8658</v>
      </c>
      <c r="U265" s="132"/>
      <c r="V265" s="132" t="s">
        <v>936</v>
      </c>
      <c r="W265" s="132" t="s">
        <v>936</v>
      </c>
      <c r="X265" s="132" t="s">
        <v>936</v>
      </c>
      <c r="Y265" s="132" t="s">
        <v>936</v>
      </c>
      <c r="Z265" s="132" t="s">
        <v>936</v>
      </c>
      <c r="AA265" s="1" t="s">
        <v>936</v>
      </c>
      <c r="AB265" s="1" t="s">
        <v>935</v>
      </c>
      <c r="AC265" s="1" t="s">
        <v>939</v>
      </c>
      <c r="AD265" s="33" t="s">
        <v>6540</v>
      </c>
      <c r="AE265" s="33" t="s">
        <v>6541</v>
      </c>
      <c r="AF265" s="1" t="s">
        <v>936</v>
      </c>
      <c r="AG265" s="1" t="s">
        <v>9236</v>
      </c>
      <c r="AH265" s="1" t="s">
        <v>936</v>
      </c>
      <c r="AI265" s="1" t="s">
        <v>9236</v>
      </c>
      <c r="AJ265" s="1" t="s">
        <v>936</v>
      </c>
      <c r="AK265" s="1" t="s">
        <v>9236</v>
      </c>
      <c r="AL265" s="1" t="s">
        <v>936</v>
      </c>
      <c r="AM265" s="1" t="s">
        <v>9236</v>
      </c>
      <c r="AN265" s="1" t="s">
        <v>936</v>
      </c>
      <c r="AO265" s="1" t="s">
        <v>9236</v>
      </c>
      <c r="AP265" s="1" t="s">
        <v>936</v>
      </c>
      <c r="AQ265" s="1" t="s">
        <v>9236</v>
      </c>
      <c r="AR265" s="1" t="s">
        <v>936</v>
      </c>
      <c r="AS265" s="1" t="s">
        <v>9236</v>
      </c>
      <c r="AT265" s="1" t="s">
        <v>936</v>
      </c>
      <c r="AU265" s="1" t="s">
        <v>9236</v>
      </c>
      <c r="AV265" s="1" t="s">
        <v>936</v>
      </c>
      <c r="AW265" s="1" t="s">
        <v>9236</v>
      </c>
      <c r="AX265" s="1" t="s">
        <v>936</v>
      </c>
      <c r="AY265" s="1" t="s">
        <v>9236</v>
      </c>
      <c r="AZ265" s="1" t="s">
        <v>936</v>
      </c>
      <c r="BA265" s="1" t="s">
        <v>9236</v>
      </c>
      <c r="BB265" s="1" t="s">
        <v>936</v>
      </c>
      <c r="BC265" s="1" t="s">
        <v>9904</v>
      </c>
      <c r="BD265" s="1" t="s">
        <v>936</v>
      </c>
      <c r="BE265" s="1" t="s">
        <v>9904</v>
      </c>
      <c r="BF265" s="29" t="s">
        <v>901</v>
      </c>
      <c r="BG265" s="77">
        <v>43941</v>
      </c>
      <c r="BH265" s="29" t="s">
        <v>4370</v>
      </c>
      <c r="BI265" s="77">
        <v>43883</v>
      </c>
      <c r="BJ265" s="1" t="s">
        <v>1334</v>
      </c>
      <c r="BK265" s="1" t="s">
        <v>1129</v>
      </c>
      <c r="BL265" s="1" t="s">
        <v>2295</v>
      </c>
      <c r="BM265" s="1" t="s">
        <v>9205</v>
      </c>
      <c r="BN265" s="39" t="s">
        <v>1884</v>
      </c>
      <c r="BO265" s="89" t="s">
        <v>2579</v>
      </c>
      <c r="BP265" s="94" t="s">
        <v>4803</v>
      </c>
      <c r="BR265" s="132" t="s">
        <v>5151</v>
      </c>
      <c r="BS265" s="132" t="s">
        <v>5152</v>
      </c>
      <c r="BT265" s="132" t="s">
        <v>5153</v>
      </c>
      <c r="BU265" s="132"/>
    </row>
    <row r="266" spans="1:73" s="54" customFormat="1" ht="90" hidden="1" customHeight="1">
      <c r="A266" s="91" t="s">
        <v>1512</v>
      </c>
      <c r="B266" s="13" t="s">
        <v>1322</v>
      </c>
      <c r="C266" s="77">
        <v>43630</v>
      </c>
      <c r="D266" s="77" t="s">
        <v>4284</v>
      </c>
      <c r="E266" s="91" t="s">
        <v>1024</v>
      </c>
      <c r="F266" s="134" t="s">
        <v>6542</v>
      </c>
      <c r="G266" s="1" t="s">
        <v>612</v>
      </c>
      <c r="H266" s="1" t="s">
        <v>613</v>
      </c>
      <c r="I266" s="1" t="s">
        <v>614</v>
      </c>
      <c r="J266" s="1" t="s">
        <v>615</v>
      </c>
      <c r="K266" s="89">
        <v>3</v>
      </c>
      <c r="L266" s="364">
        <v>43656</v>
      </c>
      <c r="M266" s="364">
        <v>43718</v>
      </c>
      <c r="N266" s="34">
        <f t="shared" si="8"/>
        <v>9</v>
      </c>
      <c r="O266" s="121">
        <v>3</v>
      </c>
      <c r="P266" s="64" t="s">
        <v>29</v>
      </c>
      <c r="Q266" s="132"/>
      <c r="R266" s="1" t="s">
        <v>6543</v>
      </c>
      <c r="S266" s="120">
        <f t="shared" si="10"/>
        <v>276</v>
      </c>
      <c r="T266" s="132"/>
      <c r="U266" s="132"/>
      <c r="V266" s="132" t="s">
        <v>936</v>
      </c>
      <c r="W266" s="132" t="s">
        <v>936</v>
      </c>
      <c r="X266" s="132" t="s">
        <v>936</v>
      </c>
      <c r="Y266" s="132" t="s">
        <v>936</v>
      </c>
      <c r="Z266" s="132" t="s">
        <v>936</v>
      </c>
      <c r="AA266" s="1" t="s">
        <v>936</v>
      </c>
      <c r="AB266" s="1" t="s">
        <v>935</v>
      </c>
      <c r="AC266" s="1" t="s">
        <v>939</v>
      </c>
      <c r="AD266" s="1" t="s">
        <v>6544</v>
      </c>
      <c r="AE266" s="1" t="s">
        <v>6545</v>
      </c>
      <c r="AF266" s="1" t="s">
        <v>936</v>
      </c>
      <c r="AG266" s="1" t="s">
        <v>9236</v>
      </c>
      <c r="AH266" s="1" t="s">
        <v>936</v>
      </c>
      <c r="AI266" s="1" t="s">
        <v>9236</v>
      </c>
      <c r="AJ266" s="1" t="s">
        <v>936</v>
      </c>
      <c r="AK266" s="1" t="s">
        <v>9236</v>
      </c>
      <c r="AL266" s="1" t="s">
        <v>936</v>
      </c>
      <c r="AM266" s="1" t="s">
        <v>9236</v>
      </c>
      <c r="AN266" s="1" t="s">
        <v>936</v>
      </c>
      <c r="AO266" s="1" t="s">
        <v>9236</v>
      </c>
      <c r="AP266" s="1" t="s">
        <v>936</v>
      </c>
      <c r="AQ266" s="1" t="s">
        <v>9236</v>
      </c>
      <c r="AR266" s="1" t="s">
        <v>936</v>
      </c>
      <c r="AS266" s="1" t="s">
        <v>9236</v>
      </c>
      <c r="AT266" s="1" t="s">
        <v>936</v>
      </c>
      <c r="AU266" s="1" t="s">
        <v>9236</v>
      </c>
      <c r="AV266" s="1" t="s">
        <v>936</v>
      </c>
      <c r="AW266" s="1" t="s">
        <v>9236</v>
      </c>
      <c r="AX266" s="1" t="s">
        <v>936</v>
      </c>
      <c r="AY266" s="1" t="s">
        <v>9236</v>
      </c>
      <c r="AZ266" s="1" t="s">
        <v>936</v>
      </c>
      <c r="BA266" s="1" t="s">
        <v>9236</v>
      </c>
      <c r="BB266" s="1" t="s">
        <v>936</v>
      </c>
      <c r="BC266" s="1" t="s">
        <v>9904</v>
      </c>
      <c r="BD266" s="1" t="s">
        <v>936</v>
      </c>
      <c r="BE266" s="1" t="s">
        <v>9904</v>
      </c>
      <c r="BF266" s="29" t="s">
        <v>901</v>
      </c>
      <c r="BG266" s="85">
        <v>43942</v>
      </c>
      <c r="BH266" s="29" t="s">
        <v>4370</v>
      </c>
      <c r="BI266" s="85">
        <v>43991</v>
      </c>
      <c r="BJ266" s="57" t="s">
        <v>6510</v>
      </c>
      <c r="BK266" s="81" t="s">
        <v>1156</v>
      </c>
      <c r="BL266" s="1" t="s">
        <v>2293</v>
      </c>
      <c r="BM266" s="1" t="s">
        <v>2294</v>
      </c>
      <c r="BN266" s="39" t="s">
        <v>1884</v>
      </c>
      <c r="BO266" s="89" t="s">
        <v>2579</v>
      </c>
      <c r="BP266" s="94" t="s">
        <v>4804</v>
      </c>
      <c r="BR266" s="13" t="s">
        <v>5112</v>
      </c>
      <c r="BS266" s="135" t="s">
        <v>5154</v>
      </c>
      <c r="BT266" s="135" t="s">
        <v>5155</v>
      </c>
      <c r="BU266" s="135"/>
    </row>
    <row r="267" spans="1:73" s="54" customFormat="1" ht="90" hidden="1" customHeight="1">
      <c r="A267" s="91" t="s">
        <v>1513</v>
      </c>
      <c r="B267" s="13" t="s">
        <v>1322</v>
      </c>
      <c r="C267" s="77">
        <v>43630</v>
      </c>
      <c r="D267" s="77" t="s">
        <v>4284</v>
      </c>
      <c r="E267" s="91" t="s">
        <v>1024</v>
      </c>
      <c r="F267" s="134" t="s">
        <v>6542</v>
      </c>
      <c r="G267" s="1" t="s">
        <v>612</v>
      </c>
      <c r="H267" s="1" t="s">
        <v>613</v>
      </c>
      <c r="I267" s="1" t="s">
        <v>616</v>
      </c>
      <c r="J267" s="81" t="s">
        <v>617</v>
      </c>
      <c r="K267" s="89">
        <v>3</v>
      </c>
      <c r="L267" s="364">
        <v>43738</v>
      </c>
      <c r="M267" s="364">
        <v>43791</v>
      </c>
      <c r="N267" s="34">
        <f t="shared" si="8"/>
        <v>8</v>
      </c>
      <c r="O267" s="136">
        <v>1.6</v>
      </c>
      <c r="P267" s="132" t="s">
        <v>29</v>
      </c>
      <c r="Q267" s="132"/>
      <c r="R267" s="1" t="s">
        <v>6546</v>
      </c>
      <c r="S267" s="120">
        <f t="shared" si="10"/>
        <v>341</v>
      </c>
      <c r="T267" s="132"/>
      <c r="U267" s="132"/>
      <c r="V267" s="132" t="s">
        <v>936</v>
      </c>
      <c r="W267" s="132" t="s">
        <v>936</v>
      </c>
      <c r="X267" s="132" t="s">
        <v>936</v>
      </c>
      <c r="Y267" s="132" t="s">
        <v>936</v>
      </c>
      <c r="Z267" s="132" t="s">
        <v>936</v>
      </c>
      <c r="AA267" s="1" t="s">
        <v>936</v>
      </c>
      <c r="AB267" s="1" t="s">
        <v>935</v>
      </c>
      <c r="AC267" s="1" t="s">
        <v>939</v>
      </c>
      <c r="AD267" s="1" t="s">
        <v>6547</v>
      </c>
      <c r="AE267" s="1" t="s">
        <v>6548</v>
      </c>
      <c r="AF267" s="1" t="s">
        <v>8659</v>
      </c>
      <c r="AG267" s="1" t="s">
        <v>6549</v>
      </c>
      <c r="AH267" s="1" t="s">
        <v>1821</v>
      </c>
      <c r="AI267" s="1" t="s">
        <v>8660</v>
      </c>
      <c r="AJ267" s="123" t="s">
        <v>2614</v>
      </c>
      <c r="AK267" s="123" t="s">
        <v>3859</v>
      </c>
      <c r="AL267" s="123" t="s">
        <v>2614</v>
      </c>
      <c r="AM267" s="123" t="s">
        <v>3859</v>
      </c>
      <c r="AN267" s="123" t="s">
        <v>2614</v>
      </c>
      <c r="AO267" s="123" t="s">
        <v>3859</v>
      </c>
      <c r="AP267" s="123" t="s">
        <v>1152</v>
      </c>
      <c r="AQ267" s="123" t="s">
        <v>3859</v>
      </c>
      <c r="AR267" s="123" t="s">
        <v>1152</v>
      </c>
      <c r="AS267" s="123" t="s">
        <v>3859</v>
      </c>
      <c r="AT267" s="123" t="s">
        <v>1152</v>
      </c>
      <c r="AU267" s="123" t="s">
        <v>3859</v>
      </c>
      <c r="AV267" s="123" t="s">
        <v>1152</v>
      </c>
      <c r="AW267" s="123" t="s">
        <v>3859</v>
      </c>
      <c r="AX267" s="123" t="s">
        <v>1152</v>
      </c>
      <c r="AY267" s="123" t="s">
        <v>3859</v>
      </c>
      <c r="AZ267" s="123" t="s">
        <v>936</v>
      </c>
      <c r="BA267" s="123" t="s">
        <v>3859</v>
      </c>
      <c r="BB267" s="123" t="s">
        <v>936</v>
      </c>
      <c r="BC267" s="123" t="s">
        <v>3859</v>
      </c>
      <c r="BD267" s="123" t="s">
        <v>936</v>
      </c>
      <c r="BE267" s="123" t="s">
        <v>3859</v>
      </c>
      <c r="BF267" s="29" t="s">
        <v>1326</v>
      </c>
      <c r="BG267" s="85">
        <v>44070</v>
      </c>
      <c r="BH267" s="29" t="s">
        <v>4370</v>
      </c>
      <c r="BI267" s="85">
        <v>43991</v>
      </c>
      <c r="BJ267" s="1" t="s">
        <v>8661</v>
      </c>
      <c r="BK267" s="1" t="s">
        <v>9195</v>
      </c>
      <c r="BL267" s="1" t="s">
        <v>9196</v>
      </c>
      <c r="BM267" s="1" t="s">
        <v>9197</v>
      </c>
      <c r="BN267" s="39" t="s">
        <v>1884</v>
      </c>
      <c r="BO267" s="89" t="s">
        <v>2579</v>
      </c>
      <c r="BP267" s="94" t="s">
        <v>4805</v>
      </c>
      <c r="BR267" s="13" t="s">
        <v>5112</v>
      </c>
      <c r="BS267" s="135" t="s">
        <v>5154</v>
      </c>
      <c r="BT267" s="135" t="s">
        <v>5155</v>
      </c>
      <c r="BU267" s="135"/>
    </row>
    <row r="268" spans="1:73" s="54" customFormat="1" ht="90" hidden="1" customHeight="1">
      <c r="A268" s="91" t="s">
        <v>1513</v>
      </c>
      <c r="B268" s="13" t="s">
        <v>1322</v>
      </c>
      <c r="C268" s="77">
        <v>43630</v>
      </c>
      <c r="D268" s="77" t="s">
        <v>4284</v>
      </c>
      <c r="E268" s="91" t="s">
        <v>1024</v>
      </c>
      <c r="F268" s="134" t="s">
        <v>6542</v>
      </c>
      <c r="G268" s="1" t="s">
        <v>612</v>
      </c>
      <c r="H268" s="1" t="s">
        <v>613</v>
      </c>
      <c r="I268" s="1" t="s">
        <v>616</v>
      </c>
      <c r="J268" s="76" t="s">
        <v>617</v>
      </c>
      <c r="K268" s="89">
        <v>4</v>
      </c>
      <c r="L268" s="364">
        <v>43738</v>
      </c>
      <c r="M268" s="364">
        <v>44165</v>
      </c>
      <c r="N268" s="34">
        <f t="shared" si="8"/>
        <v>9</v>
      </c>
      <c r="O268" s="121">
        <v>4</v>
      </c>
      <c r="P268" s="132" t="s">
        <v>29</v>
      </c>
      <c r="Q268" s="132"/>
      <c r="R268" s="83" t="s">
        <v>6550</v>
      </c>
      <c r="S268" s="120">
        <f t="shared" si="10"/>
        <v>316</v>
      </c>
      <c r="T268" s="132"/>
      <c r="U268" s="132"/>
      <c r="V268" s="132" t="s">
        <v>936</v>
      </c>
      <c r="W268" s="132" t="s">
        <v>936</v>
      </c>
      <c r="X268" s="132" t="s">
        <v>936</v>
      </c>
      <c r="Y268" s="132" t="s">
        <v>936</v>
      </c>
      <c r="Z268" s="132" t="s">
        <v>936</v>
      </c>
      <c r="AA268" s="1" t="s">
        <v>936</v>
      </c>
      <c r="AB268" s="1" t="s">
        <v>935</v>
      </c>
      <c r="AC268" s="1" t="s">
        <v>939</v>
      </c>
      <c r="AD268" s="1" t="s">
        <v>6547</v>
      </c>
      <c r="AE268" s="1" t="s">
        <v>6548</v>
      </c>
      <c r="AF268" s="1" t="s">
        <v>8659</v>
      </c>
      <c r="AG268" s="1" t="s">
        <v>6549</v>
      </c>
      <c r="AH268" s="1" t="s">
        <v>8787</v>
      </c>
      <c r="AI268" s="1" t="s">
        <v>6551</v>
      </c>
      <c r="AJ268" s="1" t="s">
        <v>8662</v>
      </c>
      <c r="AK268" s="83" t="s">
        <v>6552</v>
      </c>
      <c r="AL268" s="1" t="s">
        <v>936</v>
      </c>
      <c r="AM268" s="1" t="s">
        <v>9242</v>
      </c>
      <c r="AN268" s="1" t="s">
        <v>936</v>
      </c>
      <c r="AO268" s="1" t="s">
        <v>9242</v>
      </c>
      <c r="AP268" s="1" t="s">
        <v>936</v>
      </c>
      <c r="AQ268" s="1" t="s">
        <v>9242</v>
      </c>
      <c r="AR268" s="1" t="s">
        <v>936</v>
      </c>
      <c r="AS268" s="1" t="s">
        <v>9242</v>
      </c>
      <c r="AT268" s="1" t="s">
        <v>936</v>
      </c>
      <c r="AU268" s="1" t="s">
        <v>9242</v>
      </c>
      <c r="AV268" s="1" t="s">
        <v>936</v>
      </c>
      <c r="AW268" s="1" t="s">
        <v>9242</v>
      </c>
      <c r="AX268" s="1" t="s">
        <v>936</v>
      </c>
      <c r="AY268" s="1" t="s">
        <v>9242</v>
      </c>
      <c r="AZ268" s="1" t="s">
        <v>936</v>
      </c>
      <c r="BA268" s="1" t="s">
        <v>9242</v>
      </c>
      <c r="BB268" s="1" t="s">
        <v>936</v>
      </c>
      <c r="BC268" s="1" t="s">
        <v>9912</v>
      </c>
      <c r="BD268" s="1" t="s">
        <v>936</v>
      </c>
      <c r="BE268" s="1" t="s">
        <v>9912</v>
      </c>
      <c r="BF268" s="29" t="s">
        <v>901</v>
      </c>
      <c r="BG268" s="85">
        <v>44223</v>
      </c>
      <c r="BH268" s="29" t="s">
        <v>4370</v>
      </c>
      <c r="BI268" s="85">
        <v>44757</v>
      </c>
      <c r="BJ268" s="1" t="s">
        <v>8663</v>
      </c>
      <c r="BK268" s="1" t="s">
        <v>5077</v>
      </c>
      <c r="BL268" s="1" t="s">
        <v>5458</v>
      </c>
      <c r="BM268" s="1" t="s">
        <v>9206</v>
      </c>
      <c r="BN268" s="39" t="s">
        <v>1884</v>
      </c>
      <c r="BO268" s="227" t="s">
        <v>2578</v>
      </c>
      <c r="BP268" s="227"/>
      <c r="BR268" s="13" t="s">
        <v>5112</v>
      </c>
      <c r="BS268" s="135" t="s">
        <v>5154</v>
      </c>
      <c r="BT268" s="135" t="s">
        <v>5155</v>
      </c>
      <c r="BU268" s="135"/>
    </row>
    <row r="269" spans="1:73" s="54" customFormat="1" ht="90" hidden="1" customHeight="1">
      <c r="A269" s="91" t="s">
        <v>1514</v>
      </c>
      <c r="B269" s="13" t="s">
        <v>1322</v>
      </c>
      <c r="C269" s="77">
        <v>43630</v>
      </c>
      <c r="D269" s="77" t="s">
        <v>4284</v>
      </c>
      <c r="E269" s="91" t="s">
        <v>1024</v>
      </c>
      <c r="F269" s="134" t="s">
        <v>6542</v>
      </c>
      <c r="G269" s="1" t="s">
        <v>612</v>
      </c>
      <c r="H269" s="1" t="s">
        <v>613</v>
      </c>
      <c r="I269" s="57" t="s">
        <v>8664</v>
      </c>
      <c r="J269" s="81" t="s">
        <v>618</v>
      </c>
      <c r="K269" s="89">
        <v>3</v>
      </c>
      <c r="L269" s="364">
        <v>43801</v>
      </c>
      <c r="M269" s="364">
        <v>43814</v>
      </c>
      <c r="N269" s="34">
        <f t="shared" si="8"/>
        <v>2</v>
      </c>
      <c r="O269" s="136">
        <v>1.6</v>
      </c>
      <c r="P269" s="132" t="s">
        <v>29</v>
      </c>
      <c r="Q269" s="132"/>
      <c r="R269" s="1" t="s">
        <v>6553</v>
      </c>
      <c r="S269" s="120">
        <f t="shared" si="10"/>
        <v>340</v>
      </c>
      <c r="T269" s="132"/>
      <c r="U269" s="132"/>
      <c r="V269" s="132" t="s">
        <v>936</v>
      </c>
      <c r="W269" s="132" t="s">
        <v>936</v>
      </c>
      <c r="X269" s="132" t="s">
        <v>936</v>
      </c>
      <c r="Y269" s="132" t="s">
        <v>936</v>
      </c>
      <c r="Z269" s="132" t="s">
        <v>936</v>
      </c>
      <c r="AA269" s="1" t="s">
        <v>936</v>
      </c>
      <c r="AB269" s="1" t="s">
        <v>935</v>
      </c>
      <c r="AC269" s="1" t="s">
        <v>939</v>
      </c>
      <c r="AD269" s="1" t="s">
        <v>6554</v>
      </c>
      <c r="AE269" s="1" t="s">
        <v>6555</v>
      </c>
      <c r="AF269" s="83" t="s">
        <v>8665</v>
      </c>
      <c r="AG269" s="1" t="s">
        <v>6556</v>
      </c>
      <c r="AH269" s="1" t="s">
        <v>1821</v>
      </c>
      <c r="AI269" s="1" t="s">
        <v>8666</v>
      </c>
      <c r="AJ269" s="123" t="s">
        <v>2614</v>
      </c>
      <c r="AK269" s="123" t="s">
        <v>3859</v>
      </c>
      <c r="AL269" s="123" t="s">
        <v>2614</v>
      </c>
      <c r="AM269" s="123" t="s">
        <v>3859</v>
      </c>
      <c r="AN269" s="123" t="s">
        <v>2614</v>
      </c>
      <c r="AO269" s="123" t="s">
        <v>3859</v>
      </c>
      <c r="AP269" s="123" t="s">
        <v>1152</v>
      </c>
      <c r="AQ269" s="123" t="s">
        <v>3859</v>
      </c>
      <c r="AR269" s="123" t="s">
        <v>1152</v>
      </c>
      <c r="AS269" s="123" t="s">
        <v>3859</v>
      </c>
      <c r="AT269" s="123" t="s">
        <v>1152</v>
      </c>
      <c r="AU269" s="123" t="s">
        <v>3859</v>
      </c>
      <c r="AV269" s="123" t="s">
        <v>1152</v>
      </c>
      <c r="AW269" s="123" t="s">
        <v>3859</v>
      </c>
      <c r="AX269" s="123" t="s">
        <v>1152</v>
      </c>
      <c r="AY269" s="123" t="s">
        <v>3859</v>
      </c>
      <c r="AZ269" s="123" t="s">
        <v>936</v>
      </c>
      <c r="BA269" s="123" t="s">
        <v>3859</v>
      </c>
      <c r="BB269" s="123" t="s">
        <v>936</v>
      </c>
      <c r="BC269" s="123" t="s">
        <v>3859</v>
      </c>
      <c r="BD269" s="123" t="s">
        <v>936</v>
      </c>
      <c r="BE269" s="123" t="s">
        <v>3859</v>
      </c>
      <c r="BF269" s="29" t="s">
        <v>1326</v>
      </c>
      <c r="BG269" s="85">
        <v>44070</v>
      </c>
      <c r="BH269" s="29" t="s">
        <v>4370</v>
      </c>
      <c r="BI269" s="85">
        <v>43991</v>
      </c>
      <c r="BJ269" s="1" t="s">
        <v>6557</v>
      </c>
      <c r="BK269" s="1" t="s">
        <v>9195</v>
      </c>
      <c r="BL269" s="1" t="s">
        <v>2293</v>
      </c>
      <c r="BM269" s="1" t="s">
        <v>2294</v>
      </c>
      <c r="BN269" s="39" t="s">
        <v>1884</v>
      </c>
      <c r="BO269" s="89" t="s">
        <v>2579</v>
      </c>
      <c r="BP269" s="94" t="s">
        <v>4806</v>
      </c>
      <c r="BR269" s="13" t="s">
        <v>5112</v>
      </c>
      <c r="BS269" s="135" t="s">
        <v>5154</v>
      </c>
      <c r="BT269" s="135" t="s">
        <v>5155</v>
      </c>
      <c r="BU269" s="135"/>
    </row>
    <row r="270" spans="1:73" s="54" customFormat="1" ht="90" hidden="1" customHeight="1">
      <c r="A270" s="91" t="s">
        <v>1514</v>
      </c>
      <c r="B270" s="13" t="s">
        <v>1322</v>
      </c>
      <c r="C270" s="77">
        <v>43630</v>
      </c>
      <c r="D270" s="77" t="s">
        <v>4284</v>
      </c>
      <c r="E270" s="91" t="s">
        <v>1024</v>
      </c>
      <c r="F270" s="134" t="s">
        <v>6542</v>
      </c>
      <c r="G270" s="1" t="s">
        <v>612</v>
      </c>
      <c r="H270" s="1" t="s">
        <v>613</v>
      </c>
      <c r="I270" s="57" t="s">
        <v>8664</v>
      </c>
      <c r="J270" s="76" t="s">
        <v>618</v>
      </c>
      <c r="K270" s="89">
        <v>4</v>
      </c>
      <c r="L270" s="364">
        <v>43801</v>
      </c>
      <c r="M270" s="364">
        <v>44185</v>
      </c>
      <c r="N270" s="34">
        <f t="shared" si="8"/>
        <v>3</v>
      </c>
      <c r="O270" s="121">
        <v>4</v>
      </c>
      <c r="P270" s="132" t="s">
        <v>29</v>
      </c>
      <c r="Q270" s="132"/>
      <c r="R270" s="1" t="s">
        <v>6558</v>
      </c>
      <c r="S270" s="120">
        <f t="shared" si="10"/>
        <v>304</v>
      </c>
      <c r="T270" s="132"/>
      <c r="U270" s="132"/>
      <c r="V270" s="132" t="s">
        <v>936</v>
      </c>
      <c r="W270" s="132" t="s">
        <v>936</v>
      </c>
      <c r="X270" s="132" t="s">
        <v>936</v>
      </c>
      <c r="Y270" s="132" t="s">
        <v>936</v>
      </c>
      <c r="Z270" s="132" t="s">
        <v>936</v>
      </c>
      <c r="AA270" s="1" t="s">
        <v>936</v>
      </c>
      <c r="AB270" s="1" t="s">
        <v>935</v>
      </c>
      <c r="AC270" s="1" t="s">
        <v>939</v>
      </c>
      <c r="AD270" s="1" t="s">
        <v>6554</v>
      </c>
      <c r="AE270" s="1" t="s">
        <v>6555</v>
      </c>
      <c r="AF270" s="83" t="s">
        <v>8665</v>
      </c>
      <c r="AG270" s="1" t="s">
        <v>6556</v>
      </c>
      <c r="AH270" s="1" t="s">
        <v>8667</v>
      </c>
      <c r="AI270" s="1" t="s">
        <v>6559</v>
      </c>
      <c r="AJ270" s="83" t="s">
        <v>8668</v>
      </c>
      <c r="AK270" s="1" t="s">
        <v>6560</v>
      </c>
      <c r="AL270" s="1" t="s">
        <v>936</v>
      </c>
      <c r="AM270" s="1" t="s">
        <v>9242</v>
      </c>
      <c r="AN270" s="1" t="s">
        <v>936</v>
      </c>
      <c r="AO270" s="1" t="s">
        <v>9242</v>
      </c>
      <c r="AP270" s="1" t="s">
        <v>936</v>
      </c>
      <c r="AQ270" s="1" t="s">
        <v>9242</v>
      </c>
      <c r="AR270" s="1" t="s">
        <v>936</v>
      </c>
      <c r="AS270" s="1" t="s">
        <v>9242</v>
      </c>
      <c r="AT270" s="1" t="s">
        <v>936</v>
      </c>
      <c r="AU270" s="1" t="s">
        <v>9242</v>
      </c>
      <c r="AV270" s="1" t="s">
        <v>936</v>
      </c>
      <c r="AW270" s="1" t="s">
        <v>9242</v>
      </c>
      <c r="AX270" s="1" t="s">
        <v>936</v>
      </c>
      <c r="AY270" s="1" t="s">
        <v>9242</v>
      </c>
      <c r="AZ270" s="1" t="s">
        <v>936</v>
      </c>
      <c r="BA270" s="1" t="s">
        <v>9242</v>
      </c>
      <c r="BB270" s="1" t="s">
        <v>936</v>
      </c>
      <c r="BC270" s="1" t="s">
        <v>9912</v>
      </c>
      <c r="BD270" s="1" t="s">
        <v>936</v>
      </c>
      <c r="BE270" s="1" t="s">
        <v>9912</v>
      </c>
      <c r="BF270" s="29" t="s">
        <v>901</v>
      </c>
      <c r="BG270" s="85">
        <v>44224</v>
      </c>
      <c r="BH270" s="29" t="s">
        <v>4370</v>
      </c>
      <c r="BI270" s="85">
        <v>44757</v>
      </c>
      <c r="BJ270" s="1" t="s">
        <v>8663</v>
      </c>
      <c r="BK270" s="1" t="s">
        <v>5077</v>
      </c>
      <c r="BL270" s="1" t="s">
        <v>5458</v>
      </c>
      <c r="BM270" s="1" t="s">
        <v>9206</v>
      </c>
      <c r="BN270" s="39" t="s">
        <v>1884</v>
      </c>
      <c r="BO270" s="227" t="s">
        <v>2578</v>
      </c>
      <c r="BP270" s="227"/>
      <c r="BR270" s="13" t="s">
        <v>5112</v>
      </c>
      <c r="BS270" s="135" t="s">
        <v>5154</v>
      </c>
      <c r="BT270" s="135" t="s">
        <v>5155</v>
      </c>
      <c r="BU270" s="135"/>
    </row>
    <row r="271" spans="1:73" s="54" customFormat="1" ht="90" hidden="1" customHeight="1">
      <c r="A271" s="91" t="s">
        <v>1515</v>
      </c>
      <c r="B271" s="13" t="s">
        <v>1322</v>
      </c>
      <c r="C271" s="77">
        <v>43630</v>
      </c>
      <c r="D271" s="77" t="s">
        <v>4284</v>
      </c>
      <c r="E271" s="91" t="s">
        <v>1024</v>
      </c>
      <c r="F271" s="134" t="s">
        <v>6542</v>
      </c>
      <c r="G271" s="1" t="s">
        <v>612</v>
      </c>
      <c r="H271" s="1" t="s">
        <v>619</v>
      </c>
      <c r="I271" s="57" t="s">
        <v>620</v>
      </c>
      <c r="J271" s="81" t="s">
        <v>621</v>
      </c>
      <c r="K271" s="89">
        <v>1</v>
      </c>
      <c r="L271" s="364">
        <v>43668</v>
      </c>
      <c r="M271" s="364">
        <v>43830</v>
      </c>
      <c r="N271" s="34">
        <f t="shared" si="8"/>
        <v>24</v>
      </c>
      <c r="O271" s="137">
        <v>0</v>
      </c>
      <c r="P271" s="132" t="s">
        <v>29</v>
      </c>
      <c r="Q271" s="132" t="s">
        <v>625</v>
      </c>
      <c r="R271" s="1" t="s">
        <v>6561</v>
      </c>
      <c r="S271" s="120">
        <f t="shared" si="10"/>
        <v>291</v>
      </c>
      <c r="T271" s="132"/>
      <c r="U271" s="132"/>
      <c r="V271" s="132" t="s">
        <v>936</v>
      </c>
      <c r="W271" s="132" t="s">
        <v>936</v>
      </c>
      <c r="X271" s="132" t="s">
        <v>936</v>
      </c>
      <c r="Y271" s="132" t="s">
        <v>936</v>
      </c>
      <c r="Z271" s="132" t="s">
        <v>936</v>
      </c>
      <c r="AA271" s="1" t="s">
        <v>936</v>
      </c>
      <c r="AB271" s="1" t="s">
        <v>935</v>
      </c>
      <c r="AC271" s="1" t="s">
        <v>939</v>
      </c>
      <c r="AD271" s="138" t="s">
        <v>6562</v>
      </c>
      <c r="AE271" s="139" t="s">
        <v>6563</v>
      </c>
      <c r="AF271" s="123" t="s">
        <v>8669</v>
      </c>
      <c r="AG271" s="123" t="s">
        <v>6564</v>
      </c>
      <c r="AH271" s="123" t="s">
        <v>1820</v>
      </c>
      <c r="AI271" s="1" t="s">
        <v>8670</v>
      </c>
      <c r="AJ271" s="123" t="s">
        <v>2614</v>
      </c>
      <c r="AK271" s="123" t="s">
        <v>3859</v>
      </c>
      <c r="AL271" s="123" t="s">
        <v>2614</v>
      </c>
      <c r="AM271" s="123" t="s">
        <v>3859</v>
      </c>
      <c r="AN271" s="123" t="s">
        <v>2614</v>
      </c>
      <c r="AO271" s="123" t="s">
        <v>3859</v>
      </c>
      <c r="AP271" s="123" t="s">
        <v>1152</v>
      </c>
      <c r="AQ271" s="123" t="s">
        <v>3859</v>
      </c>
      <c r="AR271" s="123" t="s">
        <v>1152</v>
      </c>
      <c r="AS271" s="123" t="s">
        <v>3859</v>
      </c>
      <c r="AT271" s="123" t="s">
        <v>1152</v>
      </c>
      <c r="AU271" s="123" t="s">
        <v>3859</v>
      </c>
      <c r="AV271" s="123" t="s">
        <v>1152</v>
      </c>
      <c r="AW271" s="123" t="s">
        <v>3859</v>
      </c>
      <c r="AX271" s="123" t="s">
        <v>1152</v>
      </c>
      <c r="AY271" s="123" t="s">
        <v>3859</v>
      </c>
      <c r="AZ271" s="123" t="s">
        <v>936</v>
      </c>
      <c r="BA271" s="123" t="s">
        <v>3859</v>
      </c>
      <c r="BB271" s="123" t="s">
        <v>936</v>
      </c>
      <c r="BC271" s="123" t="s">
        <v>3859</v>
      </c>
      <c r="BD271" s="123" t="s">
        <v>936</v>
      </c>
      <c r="BE271" s="123" t="s">
        <v>3859</v>
      </c>
      <c r="BF271" s="29" t="s">
        <v>1327</v>
      </c>
      <c r="BG271" s="85">
        <v>44070</v>
      </c>
      <c r="BH271" s="29" t="s">
        <v>4370</v>
      </c>
      <c r="BI271" s="85">
        <v>43991</v>
      </c>
      <c r="BJ271" s="57" t="s">
        <v>6565</v>
      </c>
      <c r="BK271" s="1" t="s">
        <v>9195</v>
      </c>
      <c r="BL271" s="1" t="s">
        <v>9196</v>
      </c>
      <c r="BM271" s="1" t="s">
        <v>9197</v>
      </c>
      <c r="BN271" s="39" t="s">
        <v>1884</v>
      </c>
      <c r="BO271" s="89" t="s">
        <v>2579</v>
      </c>
      <c r="BP271" s="94" t="s">
        <v>4804</v>
      </c>
      <c r="BR271" s="13" t="s">
        <v>5112</v>
      </c>
      <c r="BS271" s="135" t="s">
        <v>5154</v>
      </c>
      <c r="BT271" s="135" t="s">
        <v>5155</v>
      </c>
      <c r="BU271" s="135"/>
    </row>
    <row r="272" spans="1:73" s="54" customFormat="1" ht="90" hidden="1" customHeight="1">
      <c r="A272" s="91" t="s">
        <v>1516</v>
      </c>
      <c r="B272" s="13" t="s">
        <v>1322</v>
      </c>
      <c r="C272" s="77">
        <v>43630</v>
      </c>
      <c r="D272" s="77" t="s">
        <v>4285</v>
      </c>
      <c r="E272" s="91" t="s">
        <v>1113</v>
      </c>
      <c r="F272" s="134" t="s">
        <v>8671</v>
      </c>
      <c r="G272" s="57" t="s">
        <v>8672</v>
      </c>
      <c r="H272" s="1" t="s">
        <v>622</v>
      </c>
      <c r="I272" s="1" t="s">
        <v>623</v>
      </c>
      <c r="J272" s="1" t="s">
        <v>624</v>
      </c>
      <c r="K272" s="94">
        <v>1</v>
      </c>
      <c r="L272" s="364">
        <v>43710</v>
      </c>
      <c r="M272" s="364">
        <v>43769</v>
      </c>
      <c r="N272" s="34">
        <f t="shared" si="8"/>
        <v>9</v>
      </c>
      <c r="O272" s="121">
        <v>1</v>
      </c>
      <c r="P272" s="13" t="s">
        <v>116</v>
      </c>
      <c r="Q272" s="13" t="s">
        <v>625</v>
      </c>
      <c r="R272" s="1" t="s">
        <v>790</v>
      </c>
      <c r="S272" s="120">
        <f t="shared" si="10"/>
        <v>381</v>
      </c>
      <c r="T272" s="132"/>
      <c r="U272" s="132"/>
      <c r="V272" s="132" t="s">
        <v>936</v>
      </c>
      <c r="W272" s="132" t="s">
        <v>936</v>
      </c>
      <c r="X272" s="132" t="s">
        <v>936</v>
      </c>
      <c r="Y272" s="132" t="s">
        <v>936</v>
      </c>
      <c r="Z272" s="132" t="s">
        <v>936</v>
      </c>
      <c r="AA272" s="1" t="s">
        <v>936</v>
      </c>
      <c r="AB272" s="1" t="s">
        <v>935</v>
      </c>
      <c r="AC272" s="1" t="s">
        <v>939</v>
      </c>
      <c r="AD272" s="1" t="s">
        <v>6566</v>
      </c>
      <c r="AE272" s="1" t="s">
        <v>1119</v>
      </c>
      <c r="AF272" s="123" t="s">
        <v>1809</v>
      </c>
      <c r="AG272" s="123" t="s">
        <v>1819</v>
      </c>
      <c r="AH272" s="123" t="s">
        <v>1809</v>
      </c>
      <c r="AI272" s="123" t="s">
        <v>1819</v>
      </c>
      <c r="AJ272" s="123" t="s">
        <v>1819</v>
      </c>
      <c r="AK272" s="123" t="s">
        <v>1819</v>
      </c>
      <c r="AL272" s="123" t="s">
        <v>2614</v>
      </c>
      <c r="AM272" s="123" t="s">
        <v>1819</v>
      </c>
      <c r="AN272" s="123" t="s">
        <v>2614</v>
      </c>
      <c r="AO272" s="123" t="s">
        <v>1819</v>
      </c>
      <c r="AP272" s="123" t="s">
        <v>1152</v>
      </c>
      <c r="AQ272" s="123" t="s">
        <v>1819</v>
      </c>
      <c r="AR272" s="123" t="s">
        <v>1152</v>
      </c>
      <c r="AS272" s="123" t="s">
        <v>1819</v>
      </c>
      <c r="AT272" s="123" t="s">
        <v>1152</v>
      </c>
      <c r="AU272" s="123" t="s">
        <v>1819</v>
      </c>
      <c r="AV272" s="123" t="s">
        <v>1152</v>
      </c>
      <c r="AW272" s="123" t="s">
        <v>1819</v>
      </c>
      <c r="AX272" s="123" t="s">
        <v>1152</v>
      </c>
      <c r="AY272" s="123" t="s">
        <v>1819</v>
      </c>
      <c r="AZ272" s="123" t="s">
        <v>936</v>
      </c>
      <c r="BA272" s="123" t="s">
        <v>1819</v>
      </c>
      <c r="BB272" s="123" t="s">
        <v>936</v>
      </c>
      <c r="BC272" s="123" t="s">
        <v>1819</v>
      </c>
      <c r="BD272" s="123" t="s">
        <v>936</v>
      </c>
      <c r="BE272" s="123" t="s">
        <v>1819</v>
      </c>
      <c r="BF272" s="29" t="s">
        <v>780</v>
      </c>
      <c r="BG272" s="77">
        <v>43829</v>
      </c>
      <c r="BH272" s="29" t="s">
        <v>953</v>
      </c>
      <c r="BI272" s="77">
        <v>43883</v>
      </c>
      <c r="BJ272" s="1" t="s">
        <v>1335</v>
      </c>
      <c r="BK272" s="1" t="s">
        <v>1186</v>
      </c>
      <c r="BL272" s="1" t="s">
        <v>2295</v>
      </c>
      <c r="BM272" s="1" t="s">
        <v>9205</v>
      </c>
      <c r="BN272" s="39" t="s">
        <v>1883</v>
      </c>
      <c r="BO272" s="89" t="s">
        <v>936</v>
      </c>
      <c r="BP272" s="89" t="s">
        <v>936</v>
      </c>
      <c r="BR272" s="13" t="s">
        <v>5110</v>
      </c>
      <c r="BS272" s="135" t="s">
        <v>5156</v>
      </c>
      <c r="BT272" s="135" t="s">
        <v>5157</v>
      </c>
      <c r="BU272" s="135"/>
    </row>
    <row r="273" spans="1:73" s="54" customFormat="1" ht="90" hidden="1" customHeight="1">
      <c r="A273" s="91" t="s">
        <v>1517</v>
      </c>
      <c r="B273" s="13" t="s">
        <v>1322</v>
      </c>
      <c r="C273" s="77">
        <v>43630</v>
      </c>
      <c r="D273" s="77" t="s">
        <v>4285</v>
      </c>
      <c r="E273" s="91" t="s">
        <v>1025</v>
      </c>
      <c r="F273" s="134" t="s">
        <v>8673</v>
      </c>
      <c r="G273" s="1" t="s">
        <v>626</v>
      </c>
      <c r="H273" s="1" t="s">
        <v>627</v>
      </c>
      <c r="I273" s="1" t="s">
        <v>628</v>
      </c>
      <c r="J273" s="1" t="s">
        <v>624</v>
      </c>
      <c r="K273" s="94">
        <v>1</v>
      </c>
      <c r="L273" s="364">
        <v>43710</v>
      </c>
      <c r="M273" s="364">
        <v>43769</v>
      </c>
      <c r="N273" s="34">
        <f t="shared" si="8"/>
        <v>9</v>
      </c>
      <c r="O273" s="121">
        <v>1</v>
      </c>
      <c r="P273" s="132" t="s">
        <v>116</v>
      </c>
      <c r="Q273" s="132"/>
      <c r="R273" s="1" t="s">
        <v>790</v>
      </c>
      <c r="S273" s="120">
        <f t="shared" si="10"/>
        <v>381</v>
      </c>
      <c r="T273" s="132"/>
      <c r="U273" s="132"/>
      <c r="V273" s="132" t="s">
        <v>936</v>
      </c>
      <c r="W273" s="132" t="s">
        <v>936</v>
      </c>
      <c r="X273" s="132" t="s">
        <v>936</v>
      </c>
      <c r="Y273" s="132" t="s">
        <v>936</v>
      </c>
      <c r="Z273" s="132" t="s">
        <v>936</v>
      </c>
      <c r="AA273" s="1" t="s">
        <v>936</v>
      </c>
      <c r="AB273" s="1" t="s">
        <v>935</v>
      </c>
      <c r="AC273" s="1" t="s">
        <v>939</v>
      </c>
      <c r="AD273" s="83" t="s">
        <v>6567</v>
      </c>
      <c r="AE273" s="1" t="s">
        <v>1119</v>
      </c>
      <c r="AF273" s="123" t="s">
        <v>1809</v>
      </c>
      <c r="AG273" s="123" t="s">
        <v>1819</v>
      </c>
      <c r="AH273" s="123" t="s">
        <v>1809</v>
      </c>
      <c r="AI273" s="123" t="s">
        <v>1819</v>
      </c>
      <c r="AJ273" s="123" t="s">
        <v>1819</v>
      </c>
      <c r="AK273" s="123" t="s">
        <v>1819</v>
      </c>
      <c r="AL273" s="123" t="s">
        <v>2614</v>
      </c>
      <c r="AM273" s="123" t="s">
        <v>1819</v>
      </c>
      <c r="AN273" s="123" t="s">
        <v>2614</v>
      </c>
      <c r="AO273" s="123" t="s">
        <v>1819</v>
      </c>
      <c r="AP273" s="123" t="s">
        <v>1152</v>
      </c>
      <c r="AQ273" s="123" t="s">
        <v>1819</v>
      </c>
      <c r="AR273" s="123" t="s">
        <v>1152</v>
      </c>
      <c r="AS273" s="123" t="s">
        <v>1819</v>
      </c>
      <c r="AT273" s="123" t="s">
        <v>1152</v>
      </c>
      <c r="AU273" s="123" t="s">
        <v>1819</v>
      </c>
      <c r="AV273" s="123" t="s">
        <v>1152</v>
      </c>
      <c r="AW273" s="123" t="s">
        <v>1819</v>
      </c>
      <c r="AX273" s="123" t="s">
        <v>1152</v>
      </c>
      <c r="AY273" s="123" t="s">
        <v>1819</v>
      </c>
      <c r="AZ273" s="123" t="s">
        <v>936</v>
      </c>
      <c r="BA273" s="123" t="s">
        <v>1819</v>
      </c>
      <c r="BB273" s="123" t="s">
        <v>936</v>
      </c>
      <c r="BC273" s="123" t="s">
        <v>1819</v>
      </c>
      <c r="BD273" s="123" t="s">
        <v>936</v>
      </c>
      <c r="BE273" s="123" t="s">
        <v>1819</v>
      </c>
      <c r="BF273" s="29" t="s">
        <v>780</v>
      </c>
      <c r="BG273" s="77">
        <v>43829</v>
      </c>
      <c r="BH273" s="29" t="s">
        <v>4370</v>
      </c>
      <c r="BI273" s="77">
        <v>43883</v>
      </c>
      <c r="BJ273" s="1" t="s">
        <v>1336</v>
      </c>
      <c r="BK273" s="1" t="s">
        <v>1130</v>
      </c>
      <c r="BL273" s="1" t="s">
        <v>2295</v>
      </c>
      <c r="BM273" s="1" t="s">
        <v>9205</v>
      </c>
      <c r="BN273" s="39" t="s">
        <v>1884</v>
      </c>
      <c r="BO273" s="89" t="s">
        <v>2579</v>
      </c>
      <c r="BP273" s="94" t="s">
        <v>2588</v>
      </c>
      <c r="BR273" s="13" t="s">
        <v>5110</v>
      </c>
      <c r="BS273" s="135" t="s">
        <v>8674</v>
      </c>
      <c r="BT273" s="135"/>
      <c r="BU273" s="135"/>
    </row>
    <row r="274" spans="1:73" s="54" customFormat="1" ht="90" hidden="1" customHeight="1">
      <c r="A274" s="91" t="s">
        <v>1518</v>
      </c>
      <c r="B274" s="13" t="s">
        <v>1322</v>
      </c>
      <c r="C274" s="77">
        <v>43630</v>
      </c>
      <c r="D274" s="77" t="s">
        <v>4285</v>
      </c>
      <c r="E274" s="91" t="s">
        <v>1114</v>
      </c>
      <c r="F274" s="134" t="s">
        <v>6568</v>
      </c>
      <c r="G274" s="1" t="s">
        <v>629</v>
      </c>
      <c r="H274" s="1" t="s">
        <v>630</v>
      </c>
      <c r="I274" s="1" t="s">
        <v>631</v>
      </c>
      <c r="J274" s="1" t="s">
        <v>632</v>
      </c>
      <c r="K274" s="94">
        <v>1</v>
      </c>
      <c r="L274" s="364">
        <v>43678</v>
      </c>
      <c r="M274" s="364">
        <v>43830</v>
      </c>
      <c r="N274" s="34">
        <f t="shared" si="8"/>
        <v>22</v>
      </c>
      <c r="O274" s="121">
        <v>1</v>
      </c>
      <c r="P274" s="132" t="s">
        <v>24</v>
      </c>
      <c r="Q274" s="132" t="s">
        <v>1141</v>
      </c>
      <c r="R274" s="1" t="s">
        <v>6569</v>
      </c>
      <c r="S274" s="120">
        <f t="shared" si="10"/>
        <v>296</v>
      </c>
      <c r="T274" s="132"/>
      <c r="U274" s="132"/>
      <c r="V274" s="132" t="s">
        <v>936</v>
      </c>
      <c r="W274" s="132" t="s">
        <v>936</v>
      </c>
      <c r="X274" s="132" t="s">
        <v>936</v>
      </c>
      <c r="Y274" s="132" t="s">
        <v>936</v>
      </c>
      <c r="Z274" s="132" t="s">
        <v>936</v>
      </c>
      <c r="AA274" s="1" t="s">
        <v>936</v>
      </c>
      <c r="AB274" s="1" t="s">
        <v>935</v>
      </c>
      <c r="AC274" s="1" t="s">
        <v>939</v>
      </c>
      <c r="AD274" s="1" t="s">
        <v>791</v>
      </c>
      <c r="AE274" s="1" t="s">
        <v>6570</v>
      </c>
      <c r="AF274" s="1" t="s">
        <v>1815</v>
      </c>
      <c r="AG274" s="1" t="s">
        <v>1817</v>
      </c>
      <c r="AH274" s="1" t="s">
        <v>1815</v>
      </c>
      <c r="AI274" s="1" t="s">
        <v>1817</v>
      </c>
      <c r="AJ274" s="1" t="s">
        <v>1817</v>
      </c>
      <c r="AK274" s="1" t="s">
        <v>1817</v>
      </c>
      <c r="AL274" s="1" t="s">
        <v>2614</v>
      </c>
      <c r="AM274" s="1" t="s">
        <v>1817</v>
      </c>
      <c r="AN274" s="1" t="s">
        <v>2614</v>
      </c>
      <c r="AO274" s="1" t="s">
        <v>1817</v>
      </c>
      <c r="AP274" s="1" t="s">
        <v>1152</v>
      </c>
      <c r="AQ274" s="1" t="s">
        <v>1817</v>
      </c>
      <c r="AR274" s="1" t="s">
        <v>1152</v>
      </c>
      <c r="AS274" s="1" t="s">
        <v>1817</v>
      </c>
      <c r="AT274" s="1" t="s">
        <v>1152</v>
      </c>
      <c r="AU274" s="1" t="s">
        <v>1817</v>
      </c>
      <c r="AV274" s="1" t="s">
        <v>1152</v>
      </c>
      <c r="AW274" s="1" t="s">
        <v>1817</v>
      </c>
      <c r="AX274" s="1" t="s">
        <v>1152</v>
      </c>
      <c r="AY274" s="1" t="s">
        <v>1817</v>
      </c>
      <c r="AZ274" s="1" t="s">
        <v>936</v>
      </c>
      <c r="BA274" s="1" t="s">
        <v>1817</v>
      </c>
      <c r="BB274" s="1" t="s">
        <v>936</v>
      </c>
      <c r="BC274" s="1" t="s">
        <v>1817</v>
      </c>
      <c r="BD274" s="1" t="s">
        <v>936</v>
      </c>
      <c r="BE274" s="1" t="s">
        <v>1817</v>
      </c>
      <c r="BF274" s="29" t="s">
        <v>780</v>
      </c>
      <c r="BG274" s="85">
        <v>43942</v>
      </c>
      <c r="BH274" s="29" t="s">
        <v>4370</v>
      </c>
      <c r="BI274" s="85">
        <v>43991</v>
      </c>
      <c r="BJ274" s="57" t="s">
        <v>6510</v>
      </c>
      <c r="BK274" s="81" t="s">
        <v>1156</v>
      </c>
      <c r="BL274" s="1" t="s">
        <v>2293</v>
      </c>
      <c r="BM274" s="1" t="s">
        <v>2294</v>
      </c>
      <c r="BN274" s="39" t="s">
        <v>1884</v>
      </c>
      <c r="BO274" s="89" t="s">
        <v>2579</v>
      </c>
      <c r="BP274" s="94" t="s">
        <v>2589</v>
      </c>
      <c r="BR274" s="135" t="s">
        <v>5120</v>
      </c>
      <c r="BS274" s="135" t="s">
        <v>5158</v>
      </c>
      <c r="BT274" s="135"/>
      <c r="BU274" s="135"/>
    </row>
    <row r="275" spans="1:73" s="54" customFormat="1" ht="90" hidden="1" customHeight="1">
      <c r="A275" s="91" t="s">
        <v>1519</v>
      </c>
      <c r="B275" s="13" t="s">
        <v>1322</v>
      </c>
      <c r="C275" s="77">
        <v>43630</v>
      </c>
      <c r="D275" s="77" t="s">
        <v>4284</v>
      </c>
      <c r="E275" s="91" t="s">
        <v>1028</v>
      </c>
      <c r="F275" s="134" t="s">
        <v>6571</v>
      </c>
      <c r="G275" s="1" t="s">
        <v>8675</v>
      </c>
      <c r="H275" s="1" t="s">
        <v>633</v>
      </c>
      <c r="I275" s="1" t="s">
        <v>634</v>
      </c>
      <c r="J275" s="1" t="s">
        <v>635</v>
      </c>
      <c r="K275" s="89">
        <v>1</v>
      </c>
      <c r="L275" s="364">
        <v>43668</v>
      </c>
      <c r="M275" s="364">
        <v>43814</v>
      </c>
      <c r="N275" s="34">
        <f t="shared" si="8"/>
        <v>21</v>
      </c>
      <c r="O275" s="121">
        <v>1</v>
      </c>
      <c r="P275" s="132" t="s">
        <v>48</v>
      </c>
      <c r="Q275" s="132" t="s">
        <v>636</v>
      </c>
      <c r="R275" s="1" t="s">
        <v>814</v>
      </c>
      <c r="S275" s="120">
        <f t="shared" si="10"/>
        <v>197</v>
      </c>
      <c r="T275" s="132"/>
      <c r="U275" s="132"/>
      <c r="V275" s="132" t="s">
        <v>936</v>
      </c>
      <c r="W275" s="132" t="s">
        <v>936</v>
      </c>
      <c r="X275" s="132" t="s">
        <v>936</v>
      </c>
      <c r="Y275" s="132" t="s">
        <v>936</v>
      </c>
      <c r="Z275" s="132" t="s">
        <v>936</v>
      </c>
      <c r="AA275" s="1" t="s">
        <v>936</v>
      </c>
      <c r="AB275" s="1" t="s">
        <v>935</v>
      </c>
      <c r="AC275" s="1" t="s">
        <v>939</v>
      </c>
      <c r="AD275" s="1" t="s">
        <v>6572</v>
      </c>
      <c r="AE275" s="123" t="s">
        <v>1119</v>
      </c>
      <c r="AF275" s="123" t="s">
        <v>1809</v>
      </c>
      <c r="AG275" s="123" t="s">
        <v>1819</v>
      </c>
      <c r="AH275" s="123" t="s">
        <v>1809</v>
      </c>
      <c r="AI275" s="123" t="s">
        <v>1819</v>
      </c>
      <c r="AJ275" s="123" t="s">
        <v>1819</v>
      </c>
      <c r="AK275" s="123" t="s">
        <v>1819</v>
      </c>
      <c r="AL275" s="123" t="s">
        <v>2614</v>
      </c>
      <c r="AM275" s="123" t="s">
        <v>1819</v>
      </c>
      <c r="AN275" s="123" t="s">
        <v>2614</v>
      </c>
      <c r="AO275" s="123" t="s">
        <v>1819</v>
      </c>
      <c r="AP275" s="123" t="s">
        <v>1152</v>
      </c>
      <c r="AQ275" s="123" t="s">
        <v>1819</v>
      </c>
      <c r="AR275" s="123" t="s">
        <v>1152</v>
      </c>
      <c r="AS275" s="123" t="s">
        <v>1819</v>
      </c>
      <c r="AT275" s="123" t="s">
        <v>1152</v>
      </c>
      <c r="AU275" s="123" t="s">
        <v>1819</v>
      </c>
      <c r="AV275" s="123" t="s">
        <v>1152</v>
      </c>
      <c r="AW275" s="123" t="s">
        <v>1819</v>
      </c>
      <c r="AX275" s="123" t="s">
        <v>1152</v>
      </c>
      <c r="AY275" s="123" t="s">
        <v>1819</v>
      </c>
      <c r="AZ275" s="123" t="s">
        <v>936</v>
      </c>
      <c r="BA275" s="123" t="s">
        <v>1819</v>
      </c>
      <c r="BB275" s="123" t="s">
        <v>936</v>
      </c>
      <c r="BC275" s="123" t="s">
        <v>1819</v>
      </c>
      <c r="BD275" s="123" t="s">
        <v>936</v>
      </c>
      <c r="BE275" s="123" t="s">
        <v>1819</v>
      </c>
      <c r="BF275" s="29" t="s">
        <v>780</v>
      </c>
      <c r="BG275" s="77">
        <v>43829</v>
      </c>
      <c r="BH275" s="29" t="s">
        <v>4370</v>
      </c>
      <c r="BI275" s="85">
        <v>43991</v>
      </c>
      <c r="BJ275" s="57" t="s">
        <v>6510</v>
      </c>
      <c r="BK275" s="81" t="s">
        <v>1156</v>
      </c>
      <c r="BL275" s="1" t="s">
        <v>2293</v>
      </c>
      <c r="BM275" s="1" t="s">
        <v>2294</v>
      </c>
      <c r="BN275" s="39" t="s">
        <v>1884</v>
      </c>
      <c r="BO275" s="89" t="s">
        <v>2579</v>
      </c>
      <c r="BP275" s="94" t="s">
        <v>2590</v>
      </c>
      <c r="BR275" s="135" t="s">
        <v>5120</v>
      </c>
      <c r="BS275" s="13" t="s">
        <v>5159</v>
      </c>
      <c r="BT275" s="135"/>
      <c r="BU275" s="135"/>
    </row>
    <row r="276" spans="1:73" s="54" customFormat="1" ht="90" hidden="1" customHeight="1">
      <c r="A276" s="91" t="s">
        <v>1520</v>
      </c>
      <c r="B276" s="13" t="s">
        <v>1322</v>
      </c>
      <c r="C276" s="77">
        <v>43630</v>
      </c>
      <c r="D276" s="77" t="s">
        <v>4284</v>
      </c>
      <c r="E276" s="91" t="s">
        <v>1028</v>
      </c>
      <c r="F276" s="134" t="s">
        <v>6571</v>
      </c>
      <c r="G276" s="1" t="s">
        <v>8675</v>
      </c>
      <c r="H276" s="1" t="s">
        <v>637</v>
      </c>
      <c r="I276" s="1" t="s">
        <v>638</v>
      </c>
      <c r="J276" s="1" t="s">
        <v>639</v>
      </c>
      <c r="K276" s="89">
        <v>1</v>
      </c>
      <c r="L276" s="364">
        <v>43668</v>
      </c>
      <c r="M276" s="364">
        <v>43814</v>
      </c>
      <c r="N276" s="34">
        <f t="shared" si="8"/>
        <v>21</v>
      </c>
      <c r="O276" s="121">
        <v>1</v>
      </c>
      <c r="P276" s="132" t="s">
        <v>48</v>
      </c>
      <c r="Q276" s="132" t="s">
        <v>636</v>
      </c>
      <c r="R276" s="1" t="s">
        <v>1183</v>
      </c>
      <c r="S276" s="120">
        <f t="shared" si="10"/>
        <v>316</v>
      </c>
      <c r="T276" s="132"/>
      <c r="U276" s="132"/>
      <c r="V276" s="132" t="s">
        <v>936</v>
      </c>
      <c r="W276" s="132" t="s">
        <v>936</v>
      </c>
      <c r="X276" s="132" t="s">
        <v>936</v>
      </c>
      <c r="Y276" s="132" t="s">
        <v>936</v>
      </c>
      <c r="Z276" s="132" t="s">
        <v>936</v>
      </c>
      <c r="AA276" s="1" t="s">
        <v>936</v>
      </c>
      <c r="AB276" s="1" t="s">
        <v>935</v>
      </c>
      <c r="AC276" s="1" t="s">
        <v>939</v>
      </c>
      <c r="AD276" s="1" t="s">
        <v>6573</v>
      </c>
      <c r="AE276" s="123" t="s">
        <v>1119</v>
      </c>
      <c r="AF276" s="123" t="s">
        <v>1809</v>
      </c>
      <c r="AG276" s="123" t="s">
        <v>1819</v>
      </c>
      <c r="AH276" s="123" t="s">
        <v>1809</v>
      </c>
      <c r="AI276" s="123" t="s">
        <v>1819</v>
      </c>
      <c r="AJ276" s="123" t="s">
        <v>1819</v>
      </c>
      <c r="AK276" s="123" t="s">
        <v>1819</v>
      </c>
      <c r="AL276" s="123" t="s">
        <v>2614</v>
      </c>
      <c r="AM276" s="123" t="s">
        <v>1819</v>
      </c>
      <c r="AN276" s="123" t="s">
        <v>2614</v>
      </c>
      <c r="AO276" s="123" t="s">
        <v>1819</v>
      </c>
      <c r="AP276" s="123" t="s">
        <v>1152</v>
      </c>
      <c r="AQ276" s="123" t="s">
        <v>1819</v>
      </c>
      <c r="AR276" s="123" t="s">
        <v>1152</v>
      </c>
      <c r="AS276" s="123" t="s">
        <v>1819</v>
      </c>
      <c r="AT276" s="123" t="s">
        <v>1152</v>
      </c>
      <c r="AU276" s="123" t="s">
        <v>1819</v>
      </c>
      <c r="AV276" s="123" t="s">
        <v>1152</v>
      </c>
      <c r="AW276" s="123" t="s">
        <v>1819</v>
      </c>
      <c r="AX276" s="123" t="s">
        <v>1152</v>
      </c>
      <c r="AY276" s="123" t="s">
        <v>1819</v>
      </c>
      <c r="AZ276" s="123" t="s">
        <v>936</v>
      </c>
      <c r="BA276" s="123" t="s">
        <v>1819</v>
      </c>
      <c r="BB276" s="123" t="s">
        <v>936</v>
      </c>
      <c r="BC276" s="123" t="s">
        <v>1819</v>
      </c>
      <c r="BD276" s="123" t="s">
        <v>936</v>
      </c>
      <c r="BE276" s="123" t="s">
        <v>1819</v>
      </c>
      <c r="BF276" s="29" t="s">
        <v>780</v>
      </c>
      <c r="BG276" s="77">
        <v>43829</v>
      </c>
      <c r="BH276" s="29" t="s">
        <v>4370</v>
      </c>
      <c r="BI276" s="85">
        <v>43991</v>
      </c>
      <c r="BJ276" s="57" t="s">
        <v>6510</v>
      </c>
      <c r="BK276" s="81" t="s">
        <v>1156</v>
      </c>
      <c r="BL276" s="1" t="s">
        <v>2293</v>
      </c>
      <c r="BM276" s="1" t="s">
        <v>2294</v>
      </c>
      <c r="BN276" s="39" t="s">
        <v>1884</v>
      </c>
      <c r="BO276" s="89" t="s">
        <v>2579</v>
      </c>
      <c r="BP276" s="94" t="s">
        <v>2590</v>
      </c>
      <c r="BR276" s="135" t="s">
        <v>5120</v>
      </c>
      <c r="BS276" s="13" t="s">
        <v>5159</v>
      </c>
      <c r="BT276" s="135"/>
      <c r="BU276" s="135"/>
    </row>
    <row r="277" spans="1:73" s="54" customFormat="1" ht="90" hidden="1" customHeight="1">
      <c r="A277" s="91" t="s">
        <v>1521</v>
      </c>
      <c r="B277" s="13" t="s">
        <v>1322</v>
      </c>
      <c r="C277" s="77">
        <v>43630</v>
      </c>
      <c r="D277" s="77" t="s">
        <v>4284</v>
      </c>
      <c r="E277" s="91" t="s">
        <v>1028</v>
      </c>
      <c r="F277" s="134" t="s">
        <v>6571</v>
      </c>
      <c r="G277" s="1" t="s">
        <v>637</v>
      </c>
      <c r="H277" s="1" t="s">
        <v>638</v>
      </c>
      <c r="I277" s="1" t="s">
        <v>639</v>
      </c>
      <c r="J277" s="1" t="s">
        <v>778</v>
      </c>
      <c r="K277" s="89">
        <v>1</v>
      </c>
      <c r="L277" s="364">
        <v>43668</v>
      </c>
      <c r="M277" s="364">
        <v>43814</v>
      </c>
      <c r="N277" s="34">
        <f t="shared" si="8"/>
        <v>21</v>
      </c>
      <c r="O277" s="121">
        <v>1</v>
      </c>
      <c r="P277" s="132" t="s">
        <v>48</v>
      </c>
      <c r="Q277" s="132" t="s">
        <v>636</v>
      </c>
      <c r="R277" s="1" t="s">
        <v>1183</v>
      </c>
      <c r="S277" s="120">
        <f t="shared" si="10"/>
        <v>316</v>
      </c>
      <c r="T277" s="132"/>
      <c r="U277" s="132"/>
      <c r="V277" s="132" t="s">
        <v>936</v>
      </c>
      <c r="W277" s="132" t="s">
        <v>936</v>
      </c>
      <c r="X277" s="132" t="s">
        <v>936</v>
      </c>
      <c r="Y277" s="132" t="s">
        <v>936</v>
      </c>
      <c r="Z277" s="132" t="s">
        <v>936</v>
      </c>
      <c r="AA277" s="1" t="s">
        <v>936</v>
      </c>
      <c r="AB277" s="1" t="s">
        <v>935</v>
      </c>
      <c r="AC277" s="1" t="s">
        <v>939</v>
      </c>
      <c r="AD277" s="1" t="s">
        <v>6574</v>
      </c>
      <c r="AE277" s="123" t="s">
        <v>1119</v>
      </c>
      <c r="AF277" s="123" t="s">
        <v>1809</v>
      </c>
      <c r="AG277" s="123" t="s">
        <v>1819</v>
      </c>
      <c r="AH277" s="123" t="s">
        <v>1809</v>
      </c>
      <c r="AI277" s="123" t="s">
        <v>1819</v>
      </c>
      <c r="AJ277" s="123" t="s">
        <v>1819</v>
      </c>
      <c r="AK277" s="123" t="s">
        <v>1819</v>
      </c>
      <c r="AL277" s="123" t="s">
        <v>2614</v>
      </c>
      <c r="AM277" s="123" t="s">
        <v>1819</v>
      </c>
      <c r="AN277" s="123" t="s">
        <v>2614</v>
      </c>
      <c r="AO277" s="123" t="s">
        <v>1819</v>
      </c>
      <c r="AP277" s="123" t="s">
        <v>1152</v>
      </c>
      <c r="AQ277" s="123" t="s">
        <v>1819</v>
      </c>
      <c r="AR277" s="123" t="s">
        <v>1152</v>
      </c>
      <c r="AS277" s="123" t="s">
        <v>1819</v>
      </c>
      <c r="AT277" s="123" t="s">
        <v>1152</v>
      </c>
      <c r="AU277" s="123" t="s">
        <v>1819</v>
      </c>
      <c r="AV277" s="123" t="s">
        <v>1152</v>
      </c>
      <c r="AW277" s="123" t="s">
        <v>1819</v>
      </c>
      <c r="AX277" s="123" t="s">
        <v>1152</v>
      </c>
      <c r="AY277" s="123" t="s">
        <v>1819</v>
      </c>
      <c r="AZ277" s="123" t="s">
        <v>936</v>
      </c>
      <c r="BA277" s="123" t="s">
        <v>1819</v>
      </c>
      <c r="BB277" s="123" t="s">
        <v>936</v>
      </c>
      <c r="BC277" s="123" t="s">
        <v>1819</v>
      </c>
      <c r="BD277" s="123" t="s">
        <v>936</v>
      </c>
      <c r="BE277" s="123" t="s">
        <v>1819</v>
      </c>
      <c r="BF277" s="29" t="s">
        <v>780</v>
      </c>
      <c r="BG277" s="77">
        <v>43829</v>
      </c>
      <c r="BH277" s="29" t="s">
        <v>4370</v>
      </c>
      <c r="BI277" s="85">
        <v>43991</v>
      </c>
      <c r="BJ277" s="57" t="s">
        <v>6510</v>
      </c>
      <c r="BK277" s="81" t="s">
        <v>1156</v>
      </c>
      <c r="BL277" s="1" t="s">
        <v>2293</v>
      </c>
      <c r="BM277" s="1" t="s">
        <v>2294</v>
      </c>
      <c r="BN277" s="39" t="s">
        <v>1884</v>
      </c>
      <c r="BO277" s="89" t="s">
        <v>2579</v>
      </c>
      <c r="BP277" s="94" t="s">
        <v>2590</v>
      </c>
      <c r="BR277" s="135" t="s">
        <v>5120</v>
      </c>
      <c r="BS277" s="13" t="s">
        <v>5159</v>
      </c>
      <c r="BT277" s="135"/>
      <c r="BU277" s="135"/>
    </row>
    <row r="278" spans="1:73" s="54" customFormat="1" ht="90" hidden="1" customHeight="1">
      <c r="A278" s="91" t="s">
        <v>1522</v>
      </c>
      <c r="B278" s="13" t="s">
        <v>1322</v>
      </c>
      <c r="C278" s="77">
        <v>43630</v>
      </c>
      <c r="D278" s="77" t="s">
        <v>4284</v>
      </c>
      <c r="E278" s="91" t="s">
        <v>1028</v>
      </c>
      <c r="F278" s="134" t="s">
        <v>6571</v>
      </c>
      <c r="G278" s="1" t="s">
        <v>8675</v>
      </c>
      <c r="H278" s="1" t="s">
        <v>1287</v>
      </c>
      <c r="I278" s="1" t="s">
        <v>640</v>
      </c>
      <c r="J278" s="1" t="s">
        <v>641</v>
      </c>
      <c r="K278" s="89">
        <v>1</v>
      </c>
      <c r="L278" s="364">
        <v>43668</v>
      </c>
      <c r="M278" s="364">
        <v>43814</v>
      </c>
      <c r="N278" s="34">
        <f t="shared" si="8"/>
        <v>21</v>
      </c>
      <c r="O278" s="121">
        <v>1</v>
      </c>
      <c r="P278" s="132" t="s">
        <v>48</v>
      </c>
      <c r="Q278" s="132"/>
      <c r="R278" s="1" t="s">
        <v>6575</v>
      </c>
      <c r="S278" s="120">
        <f t="shared" si="10"/>
        <v>355</v>
      </c>
      <c r="T278" s="132"/>
      <c r="U278" s="132"/>
      <c r="V278" s="132" t="s">
        <v>936</v>
      </c>
      <c r="W278" s="132" t="s">
        <v>936</v>
      </c>
      <c r="X278" s="132" t="s">
        <v>936</v>
      </c>
      <c r="Y278" s="132" t="s">
        <v>936</v>
      </c>
      <c r="Z278" s="132" t="s">
        <v>936</v>
      </c>
      <c r="AA278" s="1" t="s">
        <v>936</v>
      </c>
      <c r="AB278" s="1" t="s">
        <v>935</v>
      </c>
      <c r="AC278" s="1" t="s">
        <v>939</v>
      </c>
      <c r="AD278" s="1" t="s">
        <v>6576</v>
      </c>
      <c r="AE278" s="1" t="s">
        <v>6577</v>
      </c>
      <c r="AF278" s="123" t="s">
        <v>8676</v>
      </c>
      <c r="AG278" s="123" t="s">
        <v>8677</v>
      </c>
      <c r="AH278" s="53" t="s">
        <v>936</v>
      </c>
      <c r="AI278" s="1" t="s">
        <v>9234</v>
      </c>
      <c r="AJ278" s="53" t="s">
        <v>936</v>
      </c>
      <c r="AK278" s="1" t="s">
        <v>9234</v>
      </c>
      <c r="AL278" s="53" t="s">
        <v>936</v>
      </c>
      <c r="AM278" s="1" t="s">
        <v>9234</v>
      </c>
      <c r="AN278" s="53" t="s">
        <v>936</v>
      </c>
      <c r="AO278" s="1" t="s">
        <v>9234</v>
      </c>
      <c r="AP278" s="53" t="s">
        <v>936</v>
      </c>
      <c r="AQ278" s="1" t="s">
        <v>9234</v>
      </c>
      <c r="AR278" s="53" t="s">
        <v>936</v>
      </c>
      <c r="AS278" s="1" t="s">
        <v>9234</v>
      </c>
      <c r="AT278" s="53" t="s">
        <v>936</v>
      </c>
      <c r="AU278" s="1" t="s">
        <v>9234</v>
      </c>
      <c r="AV278" s="53" t="s">
        <v>936</v>
      </c>
      <c r="AW278" s="1" t="s">
        <v>9234</v>
      </c>
      <c r="AX278" s="53" t="s">
        <v>936</v>
      </c>
      <c r="AY278" s="1" t="s">
        <v>9234</v>
      </c>
      <c r="AZ278" s="53" t="s">
        <v>936</v>
      </c>
      <c r="BA278" s="1" t="s">
        <v>9234</v>
      </c>
      <c r="BB278" s="53" t="s">
        <v>936</v>
      </c>
      <c r="BC278" s="1" t="s">
        <v>9906</v>
      </c>
      <c r="BD278" s="53" t="s">
        <v>936</v>
      </c>
      <c r="BE278" s="1" t="s">
        <v>9906</v>
      </c>
      <c r="BF278" s="29" t="s">
        <v>901</v>
      </c>
      <c r="BG278" s="85">
        <v>44021</v>
      </c>
      <c r="BH278" s="29" t="s">
        <v>4370</v>
      </c>
      <c r="BI278" s="85">
        <v>43991</v>
      </c>
      <c r="BJ278" s="57" t="s">
        <v>6510</v>
      </c>
      <c r="BK278" s="81" t="s">
        <v>1156</v>
      </c>
      <c r="BL278" s="1" t="s">
        <v>2293</v>
      </c>
      <c r="BM278" s="1" t="s">
        <v>2294</v>
      </c>
      <c r="BN278" s="39" t="s">
        <v>1884</v>
      </c>
      <c r="BO278" s="89" t="s">
        <v>2579</v>
      </c>
      <c r="BP278" s="94" t="s">
        <v>2590</v>
      </c>
      <c r="BR278" s="135" t="s">
        <v>5120</v>
      </c>
      <c r="BS278" s="13" t="s">
        <v>5159</v>
      </c>
      <c r="BT278" s="135"/>
      <c r="BU278" s="135"/>
    </row>
    <row r="279" spans="1:73" s="54" customFormat="1" ht="90" hidden="1" customHeight="1">
      <c r="A279" s="91" t="s">
        <v>1523</v>
      </c>
      <c r="B279" s="13" t="s">
        <v>1322</v>
      </c>
      <c r="C279" s="77">
        <v>43630</v>
      </c>
      <c r="D279" s="77" t="s">
        <v>4284</v>
      </c>
      <c r="E279" s="91" t="s">
        <v>1029</v>
      </c>
      <c r="F279" s="134" t="s">
        <v>6578</v>
      </c>
      <c r="G279" s="1" t="s">
        <v>642</v>
      </c>
      <c r="H279" s="1" t="s">
        <v>643</v>
      </c>
      <c r="I279" s="1" t="s">
        <v>644</v>
      </c>
      <c r="J279" s="1" t="s">
        <v>624</v>
      </c>
      <c r="K279" s="94">
        <v>1</v>
      </c>
      <c r="L279" s="364">
        <v>43710</v>
      </c>
      <c r="M279" s="364">
        <v>43769</v>
      </c>
      <c r="N279" s="34">
        <f t="shared" si="8"/>
        <v>9</v>
      </c>
      <c r="O279" s="121">
        <v>1</v>
      </c>
      <c r="P279" s="132" t="s">
        <v>116</v>
      </c>
      <c r="Q279" s="132"/>
      <c r="R279" s="1" t="s">
        <v>6579</v>
      </c>
      <c r="S279" s="120">
        <f t="shared" si="10"/>
        <v>390</v>
      </c>
      <c r="T279" s="132"/>
      <c r="U279" s="132"/>
      <c r="V279" s="132" t="s">
        <v>936</v>
      </c>
      <c r="W279" s="132" t="s">
        <v>936</v>
      </c>
      <c r="X279" s="132" t="s">
        <v>936</v>
      </c>
      <c r="Y279" s="132" t="s">
        <v>936</v>
      </c>
      <c r="Z279" s="132" t="s">
        <v>936</v>
      </c>
      <c r="AA279" s="1" t="s">
        <v>936</v>
      </c>
      <c r="AB279" s="1" t="s">
        <v>935</v>
      </c>
      <c r="AC279" s="1" t="s">
        <v>939</v>
      </c>
      <c r="AD279" s="1" t="s">
        <v>6580</v>
      </c>
      <c r="AE279" s="1" t="s">
        <v>9244</v>
      </c>
      <c r="AF279" s="123" t="s">
        <v>936</v>
      </c>
      <c r="AG279" s="1" t="s">
        <v>9244</v>
      </c>
      <c r="AH279" s="123" t="s">
        <v>936</v>
      </c>
      <c r="AI279" s="1" t="s">
        <v>9244</v>
      </c>
      <c r="AJ279" s="123" t="s">
        <v>936</v>
      </c>
      <c r="AK279" s="1" t="s">
        <v>9244</v>
      </c>
      <c r="AL279" s="123" t="s">
        <v>936</v>
      </c>
      <c r="AM279" s="1" t="s">
        <v>9244</v>
      </c>
      <c r="AN279" s="123" t="s">
        <v>936</v>
      </c>
      <c r="AO279" s="1" t="s">
        <v>9244</v>
      </c>
      <c r="AP279" s="123" t="s">
        <v>936</v>
      </c>
      <c r="AQ279" s="1" t="s">
        <v>9244</v>
      </c>
      <c r="AR279" s="123" t="s">
        <v>936</v>
      </c>
      <c r="AS279" s="1" t="s">
        <v>9244</v>
      </c>
      <c r="AT279" s="123" t="s">
        <v>936</v>
      </c>
      <c r="AU279" s="1" t="s">
        <v>9244</v>
      </c>
      <c r="AV279" s="123" t="s">
        <v>936</v>
      </c>
      <c r="AW279" s="1" t="s">
        <v>9244</v>
      </c>
      <c r="AX279" s="123" t="s">
        <v>936</v>
      </c>
      <c r="AY279" s="1" t="s">
        <v>9244</v>
      </c>
      <c r="AZ279" s="123" t="s">
        <v>936</v>
      </c>
      <c r="BA279" s="1" t="s">
        <v>9244</v>
      </c>
      <c r="BB279" s="123" t="s">
        <v>936</v>
      </c>
      <c r="BC279" s="1" t="s">
        <v>9911</v>
      </c>
      <c r="BD279" s="123" t="s">
        <v>936</v>
      </c>
      <c r="BE279" s="1" t="s">
        <v>9911</v>
      </c>
      <c r="BF279" s="29" t="s">
        <v>901</v>
      </c>
      <c r="BG279" s="77">
        <v>43851</v>
      </c>
      <c r="BH279" s="29" t="s">
        <v>4370</v>
      </c>
      <c r="BI279" s="77">
        <v>43883</v>
      </c>
      <c r="BJ279" s="1" t="s">
        <v>1337</v>
      </c>
      <c r="BK279" s="1" t="s">
        <v>1131</v>
      </c>
      <c r="BL279" s="1" t="s">
        <v>2295</v>
      </c>
      <c r="BM279" s="1" t="s">
        <v>9205</v>
      </c>
      <c r="BN279" s="39" t="s">
        <v>1884</v>
      </c>
      <c r="BO279" s="89" t="s">
        <v>2579</v>
      </c>
      <c r="BP279" s="94" t="s">
        <v>2589</v>
      </c>
      <c r="BR279" s="135" t="s">
        <v>5120</v>
      </c>
      <c r="BS279" s="13" t="s">
        <v>5160</v>
      </c>
      <c r="BT279" s="135"/>
      <c r="BU279" s="135"/>
    </row>
    <row r="280" spans="1:73" s="54" customFormat="1" ht="90" hidden="1" customHeight="1">
      <c r="A280" s="91" t="s">
        <v>1524</v>
      </c>
      <c r="B280" s="13" t="s">
        <v>1322</v>
      </c>
      <c r="C280" s="77">
        <v>43630</v>
      </c>
      <c r="D280" s="77" t="s">
        <v>4284</v>
      </c>
      <c r="E280" s="91" t="s">
        <v>1029</v>
      </c>
      <c r="F280" s="134" t="s">
        <v>6578</v>
      </c>
      <c r="G280" s="1" t="s">
        <v>642</v>
      </c>
      <c r="H280" s="1" t="s">
        <v>645</v>
      </c>
      <c r="I280" s="1" t="s">
        <v>646</v>
      </c>
      <c r="J280" s="1" t="s">
        <v>647</v>
      </c>
      <c r="K280" s="94">
        <v>1</v>
      </c>
      <c r="L280" s="364">
        <v>43710</v>
      </c>
      <c r="M280" s="364">
        <v>43738</v>
      </c>
      <c r="N280" s="34">
        <f t="shared" si="8"/>
        <v>4</v>
      </c>
      <c r="O280" s="121">
        <v>1</v>
      </c>
      <c r="P280" s="13" t="s">
        <v>116</v>
      </c>
      <c r="Q280" s="132"/>
      <c r="R280" s="1" t="s">
        <v>6581</v>
      </c>
      <c r="S280" s="120">
        <f t="shared" si="10"/>
        <v>301</v>
      </c>
      <c r="T280" s="132"/>
      <c r="U280" s="132"/>
      <c r="V280" s="132" t="s">
        <v>936</v>
      </c>
      <c r="W280" s="132" t="s">
        <v>936</v>
      </c>
      <c r="X280" s="132" t="s">
        <v>936</v>
      </c>
      <c r="Y280" s="132" t="s">
        <v>936</v>
      </c>
      <c r="Z280" s="132" t="s">
        <v>936</v>
      </c>
      <c r="AA280" s="1" t="s">
        <v>936</v>
      </c>
      <c r="AB280" s="1" t="s">
        <v>935</v>
      </c>
      <c r="AC280" s="1" t="s">
        <v>939</v>
      </c>
      <c r="AD280" s="1" t="s">
        <v>6582</v>
      </c>
      <c r="AE280" s="1" t="s">
        <v>9244</v>
      </c>
      <c r="AF280" s="123" t="s">
        <v>936</v>
      </c>
      <c r="AG280" s="1" t="s">
        <v>9244</v>
      </c>
      <c r="AH280" s="123" t="s">
        <v>936</v>
      </c>
      <c r="AI280" s="1" t="s">
        <v>9244</v>
      </c>
      <c r="AJ280" s="123" t="s">
        <v>936</v>
      </c>
      <c r="AK280" s="1" t="s">
        <v>9244</v>
      </c>
      <c r="AL280" s="123" t="s">
        <v>936</v>
      </c>
      <c r="AM280" s="1" t="s">
        <v>9244</v>
      </c>
      <c r="AN280" s="123" t="s">
        <v>936</v>
      </c>
      <c r="AO280" s="1" t="s">
        <v>9244</v>
      </c>
      <c r="AP280" s="123" t="s">
        <v>936</v>
      </c>
      <c r="AQ280" s="1" t="s">
        <v>9244</v>
      </c>
      <c r="AR280" s="123" t="s">
        <v>936</v>
      </c>
      <c r="AS280" s="1" t="s">
        <v>9244</v>
      </c>
      <c r="AT280" s="123" t="s">
        <v>936</v>
      </c>
      <c r="AU280" s="1" t="s">
        <v>9244</v>
      </c>
      <c r="AV280" s="123" t="s">
        <v>936</v>
      </c>
      <c r="AW280" s="1" t="s">
        <v>9244</v>
      </c>
      <c r="AX280" s="123" t="s">
        <v>936</v>
      </c>
      <c r="AY280" s="1" t="s">
        <v>9244</v>
      </c>
      <c r="AZ280" s="123" t="s">
        <v>936</v>
      </c>
      <c r="BA280" s="1" t="s">
        <v>9244</v>
      </c>
      <c r="BB280" s="123" t="s">
        <v>936</v>
      </c>
      <c r="BC280" s="1" t="s">
        <v>9911</v>
      </c>
      <c r="BD280" s="123" t="s">
        <v>936</v>
      </c>
      <c r="BE280" s="1" t="s">
        <v>9911</v>
      </c>
      <c r="BF280" s="29" t="s">
        <v>901</v>
      </c>
      <c r="BG280" s="77">
        <v>43851</v>
      </c>
      <c r="BH280" s="29" t="s">
        <v>4370</v>
      </c>
      <c r="BI280" s="77">
        <v>43883</v>
      </c>
      <c r="BJ280" s="1" t="s">
        <v>1337</v>
      </c>
      <c r="BK280" s="1" t="s">
        <v>1131</v>
      </c>
      <c r="BL280" s="1" t="s">
        <v>2295</v>
      </c>
      <c r="BM280" s="1" t="s">
        <v>9205</v>
      </c>
      <c r="BN280" s="39" t="s">
        <v>1884</v>
      </c>
      <c r="BO280" s="89" t="s">
        <v>2579</v>
      </c>
      <c r="BP280" s="94" t="s">
        <v>2589</v>
      </c>
      <c r="BR280" s="135" t="s">
        <v>5120</v>
      </c>
      <c r="BS280" s="13" t="s">
        <v>5160</v>
      </c>
      <c r="BT280" s="135"/>
      <c r="BU280" s="135"/>
    </row>
    <row r="281" spans="1:73" s="54" customFormat="1" ht="90" hidden="1" customHeight="1">
      <c r="A281" s="91" t="s">
        <v>1525</v>
      </c>
      <c r="B281" s="13" t="s">
        <v>1322</v>
      </c>
      <c r="C281" s="77">
        <v>43630</v>
      </c>
      <c r="D281" s="77" t="s">
        <v>4284</v>
      </c>
      <c r="E281" s="91" t="s">
        <v>1029</v>
      </c>
      <c r="F281" s="134" t="s">
        <v>6578</v>
      </c>
      <c r="G281" s="1" t="s">
        <v>642</v>
      </c>
      <c r="H281" s="1" t="s">
        <v>648</v>
      </c>
      <c r="I281" s="1" t="s">
        <v>593</v>
      </c>
      <c r="J281" s="1" t="s">
        <v>585</v>
      </c>
      <c r="K281" s="94">
        <v>1</v>
      </c>
      <c r="L281" s="364">
        <v>43710</v>
      </c>
      <c r="M281" s="364">
        <v>43738</v>
      </c>
      <c r="N281" s="34">
        <f t="shared" si="8"/>
        <v>4</v>
      </c>
      <c r="O281" s="121">
        <v>1</v>
      </c>
      <c r="P281" s="132" t="s">
        <v>116</v>
      </c>
      <c r="Q281" s="132"/>
      <c r="R281" s="1" t="s">
        <v>815</v>
      </c>
      <c r="S281" s="120">
        <f t="shared" si="10"/>
        <v>380</v>
      </c>
      <c r="T281" s="132"/>
      <c r="U281" s="132"/>
      <c r="V281" s="132" t="s">
        <v>936</v>
      </c>
      <c r="W281" s="132" t="s">
        <v>936</v>
      </c>
      <c r="X281" s="132" t="s">
        <v>936</v>
      </c>
      <c r="Y281" s="132" t="s">
        <v>936</v>
      </c>
      <c r="Z281" s="132" t="s">
        <v>936</v>
      </c>
      <c r="AA281" s="1" t="s">
        <v>936</v>
      </c>
      <c r="AB281" s="1" t="s">
        <v>935</v>
      </c>
      <c r="AC281" s="1" t="s">
        <v>939</v>
      </c>
      <c r="AD281" s="1" t="s">
        <v>6583</v>
      </c>
      <c r="AE281" s="1" t="s">
        <v>1119</v>
      </c>
      <c r="AF281" s="123" t="s">
        <v>1809</v>
      </c>
      <c r="AG281" s="123" t="s">
        <v>1819</v>
      </c>
      <c r="AH281" s="123" t="s">
        <v>1809</v>
      </c>
      <c r="AI281" s="123" t="s">
        <v>1819</v>
      </c>
      <c r="AJ281" s="123" t="s">
        <v>1819</v>
      </c>
      <c r="AK281" s="123" t="s">
        <v>1819</v>
      </c>
      <c r="AL281" s="123" t="s">
        <v>2614</v>
      </c>
      <c r="AM281" s="123" t="s">
        <v>1819</v>
      </c>
      <c r="AN281" s="123" t="s">
        <v>2614</v>
      </c>
      <c r="AO281" s="123" t="s">
        <v>1819</v>
      </c>
      <c r="AP281" s="123" t="s">
        <v>1152</v>
      </c>
      <c r="AQ281" s="123" t="s">
        <v>1819</v>
      </c>
      <c r="AR281" s="123" t="s">
        <v>1152</v>
      </c>
      <c r="AS281" s="123" t="s">
        <v>1819</v>
      </c>
      <c r="AT281" s="123" t="s">
        <v>1152</v>
      </c>
      <c r="AU281" s="123" t="s">
        <v>1819</v>
      </c>
      <c r="AV281" s="123" t="s">
        <v>1152</v>
      </c>
      <c r="AW281" s="123" t="s">
        <v>1819</v>
      </c>
      <c r="AX281" s="123" t="s">
        <v>1152</v>
      </c>
      <c r="AY281" s="123" t="s">
        <v>1819</v>
      </c>
      <c r="AZ281" s="123" t="s">
        <v>936</v>
      </c>
      <c r="BA281" s="123" t="s">
        <v>1819</v>
      </c>
      <c r="BB281" s="123" t="s">
        <v>936</v>
      </c>
      <c r="BC281" s="123" t="s">
        <v>1819</v>
      </c>
      <c r="BD281" s="123" t="s">
        <v>936</v>
      </c>
      <c r="BE281" s="123" t="s">
        <v>1819</v>
      </c>
      <c r="BF281" s="29" t="s">
        <v>780</v>
      </c>
      <c r="BG281" s="77">
        <v>43829</v>
      </c>
      <c r="BH281" s="29" t="s">
        <v>4370</v>
      </c>
      <c r="BI281" s="77">
        <v>43883</v>
      </c>
      <c r="BJ281" s="1" t="s">
        <v>1338</v>
      </c>
      <c r="BK281" s="1" t="s">
        <v>1131</v>
      </c>
      <c r="BL281" s="1" t="s">
        <v>2295</v>
      </c>
      <c r="BM281" s="1" t="s">
        <v>9205</v>
      </c>
      <c r="BN281" s="39" t="s">
        <v>1884</v>
      </c>
      <c r="BO281" s="89" t="s">
        <v>2579</v>
      </c>
      <c r="BP281" s="94" t="s">
        <v>2589</v>
      </c>
      <c r="BR281" s="135" t="s">
        <v>5120</v>
      </c>
      <c r="BS281" s="13" t="s">
        <v>5160</v>
      </c>
      <c r="BT281" s="135"/>
      <c r="BU281" s="135"/>
    </row>
    <row r="282" spans="1:73" ht="90" hidden="1" customHeight="1">
      <c r="A282" s="91" t="s">
        <v>1526</v>
      </c>
      <c r="B282" s="13" t="s">
        <v>1322</v>
      </c>
      <c r="C282" s="77">
        <v>43630</v>
      </c>
      <c r="D282" s="77" t="s">
        <v>4285</v>
      </c>
      <c r="E282" s="91" t="s">
        <v>1030</v>
      </c>
      <c r="F282" s="134" t="s">
        <v>6584</v>
      </c>
      <c r="G282" s="1" t="s">
        <v>649</v>
      </c>
      <c r="H282" s="1" t="s">
        <v>650</v>
      </c>
      <c r="I282" s="1" t="s">
        <v>651</v>
      </c>
      <c r="J282" s="1" t="s">
        <v>647</v>
      </c>
      <c r="K282" s="94">
        <v>1</v>
      </c>
      <c r="L282" s="364">
        <v>43710</v>
      </c>
      <c r="M282" s="364">
        <v>43769</v>
      </c>
      <c r="N282" s="34">
        <f t="shared" si="8"/>
        <v>9</v>
      </c>
      <c r="O282" s="121">
        <v>1</v>
      </c>
      <c r="P282" s="132" t="s">
        <v>116</v>
      </c>
      <c r="Q282" s="132"/>
      <c r="R282" s="1" t="s">
        <v>6585</v>
      </c>
      <c r="S282" s="120">
        <f t="shared" si="10"/>
        <v>376</v>
      </c>
      <c r="T282" s="132"/>
      <c r="U282" s="132"/>
      <c r="V282" s="132" t="s">
        <v>936</v>
      </c>
      <c r="W282" s="132" t="s">
        <v>936</v>
      </c>
      <c r="X282" s="132" t="s">
        <v>936</v>
      </c>
      <c r="Y282" s="132" t="s">
        <v>936</v>
      </c>
      <c r="Z282" s="132" t="s">
        <v>936</v>
      </c>
      <c r="AA282" s="1" t="s">
        <v>936</v>
      </c>
      <c r="AB282" s="1" t="s">
        <v>935</v>
      </c>
      <c r="AC282" s="1" t="s">
        <v>939</v>
      </c>
      <c r="AD282" s="1" t="s">
        <v>6586</v>
      </c>
      <c r="AE282" s="1" t="s">
        <v>1128</v>
      </c>
      <c r="AF282" s="1" t="s">
        <v>936</v>
      </c>
      <c r="AG282" s="1" t="s">
        <v>9236</v>
      </c>
      <c r="AH282" s="1" t="s">
        <v>936</v>
      </c>
      <c r="AI282" s="1" t="s">
        <v>9236</v>
      </c>
      <c r="AJ282" s="1" t="s">
        <v>936</v>
      </c>
      <c r="AK282" s="1" t="s">
        <v>9236</v>
      </c>
      <c r="AL282" s="1" t="s">
        <v>936</v>
      </c>
      <c r="AM282" s="1" t="s">
        <v>9236</v>
      </c>
      <c r="AN282" s="1" t="s">
        <v>936</v>
      </c>
      <c r="AO282" s="1" t="s">
        <v>9236</v>
      </c>
      <c r="AP282" s="1" t="s">
        <v>936</v>
      </c>
      <c r="AQ282" s="1" t="s">
        <v>9236</v>
      </c>
      <c r="AR282" s="1" t="s">
        <v>936</v>
      </c>
      <c r="AS282" s="1" t="s">
        <v>9236</v>
      </c>
      <c r="AT282" s="1" t="s">
        <v>936</v>
      </c>
      <c r="AU282" s="1" t="s">
        <v>9236</v>
      </c>
      <c r="AV282" s="1" t="s">
        <v>936</v>
      </c>
      <c r="AW282" s="1" t="s">
        <v>9236</v>
      </c>
      <c r="AX282" s="1" t="s">
        <v>936</v>
      </c>
      <c r="AY282" s="1" t="s">
        <v>9236</v>
      </c>
      <c r="AZ282" s="1" t="s">
        <v>936</v>
      </c>
      <c r="BA282" s="1" t="s">
        <v>9236</v>
      </c>
      <c r="BB282" s="1" t="s">
        <v>936</v>
      </c>
      <c r="BC282" s="1" t="s">
        <v>9904</v>
      </c>
      <c r="BD282" s="1" t="s">
        <v>936</v>
      </c>
      <c r="BE282" s="1" t="s">
        <v>9904</v>
      </c>
      <c r="BF282" s="29" t="s">
        <v>901</v>
      </c>
      <c r="BG282" s="77">
        <v>43941</v>
      </c>
      <c r="BH282" s="29" t="s">
        <v>953</v>
      </c>
      <c r="BI282" s="85">
        <v>43991</v>
      </c>
      <c r="BJ282" s="81" t="s">
        <v>1332</v>
      </c>
      <c r="BK282" s="1" t="s">
        <v>1185</v>
      </c>
      <c r="BL282" s="1" t="s">
        <v>2293</v>
      </c>
      <c r="BM282" s="1" t="s">
        <v>2294</v>
      </c>
      <c r="BN282" s="39" t="s">
        <v>1883</v>
      </c>
      <c r="BO282" s="89" t="s">
        <v>936</v>
      </c>
      <c r="BP282" s="89" t="s">
        <v>936</v>
      </c>
      <c r="BQ282" s="54"/>
      <c r="BR282" s="135" t="s">
        <v>5120</v>
      </c>
      <c r="BS282" s="135" t="s">
        <v>5161</v>
      </c>
      <c r="BT282" s="135"/>
      <c r="BU282" s="135"/>
    </row>
    <row r="283" spans="1:73" ht="90" hidden="1" customHeight="1">
      <c r="A283" s="91" t="s">
        <v>1527</v>
      </c>
      <c r="B283" s="13" t="s">
        <v>1322</v>
      </c>
      <c r="C283" s="77">
        <v>43630</v>
      </c>
      <c r="D283" s="77" t="s">
        <v>4285</v>
      </c>
      <c r="E283" s="91" t="s">
        <v>1030</v>
      </c>
      <c r="F283" s="134" t="s">
        <v>6584</v>
      </c>
      <c r="G283" s="1" t="s">
        <v>649</v>
      </c>
      <c r="H283" s="1" t="s">
        <v>650</v>
      </c>
      <c r="I283" s="1" t="s">
        <v>652</v>
      </c>
      <c r="J283" s="1" t="s">
        <v>653</v>
      </c>
      <c r="K283" s="94">
        <v>1</v>
      </c>
      <c r="L283" s="364">
        <v>43710</v>
      </c>
      <c r="M283" s="364">
        <v>43738</v>
      </c>
      <c r="N283" s="34">
        <f t="shared" si="8"/>
        <v>4</v>
      </c>
      <c r="O283" s="121">
        <v>1</v>
      </c>
      <c r="P283" s="132" t="s">
        <v>116</v>
      </c>
      <c r="Q283" s="132" t="s">
        <v>158</v>
      </c>
      <c r="R283" s="1" t="s">
        <v>813</v>
      </c>
      <c r="S283" s="120">
        <f t="shared" si="10"/>
        <v>361</v>
      </c>
      <c r="T283" s="132"/>
      <c r="U283" s="132"/>
      <c r="V283" s="132" t="s">
        <v>936</v>
      </c>
      <c r="W283" s="132" t="s">
        <v>936</v>
      </c>
      <c r="X283" s="132" t="s">
        <v>936</v>
      </c>
      <c r="Y283" s="132" t="s">
        <v>936</v>
      </c>
      <c r="Z283" s="132" t="s">
        <v>936</v>
      </c>
      <c r="AA283" s="1" t="s">
        <v>936</v>
      </c>
      <c r="AB283" s="1" t="s">
        <v>935</v>
      </c>
      <c r="AC283" s="1" t="s">
        <v>939</v>
      </c>
      <c r="AD283" s="1" t="s">
        <v>6587</v>
      </c>
      <c r="AE283" s="1" t="s">
        <v>1119</v>
      </c>
      <c r="AF283" s="123" t="s">
        <v>1809</v>
      </c>
      <c r="AG283" s="123" t="s">
        <v>1819</v>
      </c>
      <c r="AH283" s="123" t="s">
        <v>1809</v>
      </c>
      <c r="AI283" s="123" t="s">
        <v>1819</v>
      </c>
      <c r="AJ283" s="123" t="s">
        <v>1819</v>
      </c>
      <c r="AK283" s="123" t="s">
        <v>1819</v>
      </c>
      <c r="AL283" s="123" t="s">
        <v>2614</v>
      </c>
      <c r="AM283" s="123" t="s">
        <v>1819</v>
      </c>
      <c r="AN283" s="123" t="s">
        <v>2614</v>
      </c>
      <c r="AO283" s="123" t="s">
        <v>1819</v>
      </c>
      <c r="AP283" s="123" t="s">
        <v>1152</v>
      </c>
      <c r="AQ283" s="123" t="s">
        <v>1819</v>
      </c>
      <c r="AR283" s="123" t="s">
        <v>1152</v>
      </c>
      <c r="AS283" s="123" t="s">
        <v>1819</v>
      </c>
      <c r="AT283" s="123" t="s">
        <v>1152</v>
      </c>
      <c r="AU283" s="123" t="s">
        <v>1819</v>
      </c>
      <c r="AV283" s="123" t="s">
        <v>1152</v>
      </c>
      <c r="AW283" s="123" t="s">
        <v>1819</v>
      </c>
      <c r="AX283" s="123" t="s">
        <v>1152</v>
      </c>
      <c r="AY283" s="123" t="s">
        <v>1819</v>
      </c>
      <c r="AZ283" s="123" t="s">
        <v>936</v>
      </c>
      <c r="BA283" s="123" t="s">
        <v>1819</v>
      </c>
      <c r="BB283" s="123" t="s">
        <v>936</v>
      </c>
      <c r="BC283" s="123" t="s">
        <v>1819</v>
      </c>
      <c r="BD283" s="123" t="s">
        <v>936</v>
      </c>
      <c r="BE283" s="123" t="s">
        <v>1819</v>
      </c>
      <c r="BF283" s="29" t="s">
        <v>780</v>
      </c>
      <c r="BG283" s="77">
        <v>43829</v>
      </c>
      <c r="BH283" s="29" t="s">
        <v>953</v>
      </c>
      <c r="BI283" s="85">
        <v>43991</v>
      </c>
      <c r="BJ283" s="81" t="s">
        <v>1332</v>
      </c>
      <c r="BK283" s="1" t="s">
        <v>1185</v>
      </c>
      <c r="BL283" s="1" t="s">
        <v>2293</v>
      </c>
      <c r="BM283" s="1" t="s">
        <v>2294</v>
      </c>
      <c r="BN283" s="39" t="s">
        <v>1883</v>
      </c>
      <c r="BO283" s="89" t="s">
        <v>936</v>
      </c>
      <c r="BP283" s="89" t="s">
        <v>936</v>
      </c>
      <c r="BQ283" s="54"/>
      <c r="BR283" s="135" t="s">
        <v>5120</v>
      </c>
      <c r="BS283" s="135" t="s">
        <v>5161</v>
      </c>
      <c r="BT283" s="135"/>
      <c r="BU283" s="135"/>
    </row>
    <row r="284" spans="1:73" ht="90" hidden="1" customHeight="1">
      <c r="A284" s="91" t="s">
        <v>1528</v>
      </c>
      <c r="B284" s="13" t="s">
        <v>1322</v>
      </c>
      <c r="C284" s="77">
        <v>43630</v>
      </c>
      <c r="D284" s="77" t="s">
        <v>4284</v>
      </c>
      <c r="E284" s="91" t="s">
        <v>1031</v>
      </c>
      <c r="F284" s="134" t="s">
        <v>6588</v>
      </c>
      <c r="G284" s="33" t="s">
        <v>654</v>
      </c>
      <c r="H284" s="33" t="s">
        <v>655</v>
      </c>
      <c r="I284" s="33" t="s">
        <v>808</v>
      </c>
      <c r="J284" s="33" t="s">
        <v>657</v>
      </c>
      <c r="K284" s="29">
        <v>2</v>
      </c>
      <c r="L284" s="364">
        <v>43668</v>
      </c>
      <c r="M284" s="364">
        <v>44012</v>
      </c>
      <c r="N284" s="34">
        <f t="shared" si="8"/>
        <v>50</v>
      </c>
      <c r="O284" s="137">
        <v>0</v>
      </c>
      <c r="P284" s="132" t="s">
        <v>1133</v>
      </c>
      <c r="Q284" s="132"/>
      <c r="R284" s="1" t="s">
        <v>6589</v>
      </c>
      <c r="S284" s="120">
        <f t="shared" si="10"/>
        <v>102</v>
      </c>
      <c r="T284" s="132"/>
      <c r="U284" s="132"/>
      <c r="V284" s="132" t="s">
        <v>936</v>
      </c>
      <c r="W284" s="132" t="s">
        <v>936</v>
      </c>
      <c r="X284" s="132" t="s">
        <v>936</v>
      </c>
      <c r="Y284" s="132" t="s">
        <v>936</v>
      </c>
      <c r="Z284" s="132" t="s">
        <v>936</v>
      </c>
      <c r="AA284" s="1" t="s">
        <v>936</v>
      </c>
      <c r="AB284" s="1" t="s">
        <v>935</v>
      </c>
      <c r="AC284" s="1" t="s">
        <v>939</v>
      </c>
      <c r="AD284" s="33" t="s">
        <v>6590</v>
      </c>
      <c r="AE284" s="33" t="s">
        <v>6591</v>
      </c>
      <c r="AF284" s="123" t="s">
        <v>1155</v>
      </c>
      <c r="AG284" s="123" t="s">
        <v>6592</v>
      </c>
      <c r="AH284" s="123" t="s">
        <v>1822</v>
      </c>
      <c r="AI284" s="123" t="s">
        <v>6593</v>
      </c>
      <c r="AJ284" s="123" t="s">
        <v>2614</v>
      </c>
      <c r="AK284" s="123" t="s">
        <v>3859</v>
      </c>
      <c r="AL284" s="123" t="s">
        <v>2614</v>
      </c>
      <c r="AM284" s="123" t="s">
        <v>3859</v>
      </c>
      <c r="AN284" s="123" t="s">
        <v>2614</v>
      </c>
      <c r="AO284" s="123" t="s">
        <v>3859</v>
      </c>
      <c r="AP284" s="123" t="s">
        <v>1152</v>
      </c>
      <c r="AQ284" s="123" t="s">
        <v>3859</v>
      </c>
      <c r="AR284" s="123" t="s">
        <v>1152</v>
      </c>
      <c r="AS284" s="123" t="s">
        <v>3859</v>
      </c>
      <c r="AT284" s="123" t="s">
        <v>1152</v>
      </c>
      <c r="AU284" s="123" t="s">
        <v>3859</v>
      </c>
      <c r="AV284" s="123" t="s">
        <v>1152</v>
      </c>
      <c r="AW284" s="123" t="s">
        <v>3859</v>
      </c>
      <c r="AX284" s="123" t="s">
        <v>1152</v>
      </c>
      <c r="AY284" s="123" t="s">
        <v>3859</v>
      </c>
      <c r="AZ284" s="123" t="s">
        <v>936</v>
      </c>
      <c r="BA284" s="123" t="s">
        <v>3859</v>
      </c>
      <c r="BB284" s="123" t="s">
        <v>936</v>
      </c>
      <c r="BC284" s="123" t="s">
        <v>3859</v>
      </c>
      <c r="BD284" s="123" t="s">
        <v>936</v>
      </c>
      <c r="BE284" s="123" t="s">
        <v>3859</v>
      </c>
      <c r="BF284" s="29" t="s">
        <v>956</v>
      </c>
      <c r="BG284" s="85">
        <v>44070</v>
      </c>
      <c r="BH284" s="29" t="s">
        <v>4370</v>
      </c>
      <c r="BI284" s="85">
        <v>43991</v>
      </c>
      <c r="BJ284" s="57" t="s">
        <v>6594</v>
      </c>
      <c r="BK284" s="1" t="s">
        <v>9195</v>
      </c>
      <c r="BL284" s="1" t="s">
        <v>9196</v>
      </c>
      <c r="BM284" s="1" t="s">
        <v>9197</v>
      </c>
      <c r="BN284" s="39" t="s">
        <v>1884</v>
      </c>
      <c r="BO284" s="89" t="s">
        <v>2579</v>
      </c>
      <c r="BP284" s="94" t="s">
        <v>4801</v>
      </c>
      <c r="BQ284" s="54"/>
      <c r="BR284" s="13" t="s">
        <v>5117</v>
      </c>
      <c r="BS284" s="13" t="s">
        <v>5144</v>
      </c>
      <c r="BT284" s="135" t="s">
        <v>9856</v>
      </c>
      <c r="BU284" s="135"/>
    </row>
    <row r="285" spans="1:73" s="54" customFormat="1" ht="90" hidden="1" customHeight="1">
      <c r="A285" s="91" t="s">
        <v>1529</v>
      </c>
      <c r="B285" s="13" t="s">
        <v>1322</v>
      </c>
      <c r="C285" s="77">
        <v>43630</v>
      </c>
      <c r="D285" s="77" t="s">
        <v>4284</v>
      </c>
      <c r="E285" s="91" t="s">
        <v>1031</v>
      </c>
      <c r="F285" s="134" t="s">
        <v>6588</v>
      </c>
      <c r="G285" s="33" t="s">
        <v>654</v>
      </c>
      <c r="H285" s="33" t="s">
        <v>9117</v>
      </c>
      <c r="I285" s="33" t="s">
        <v>658</v>
      </c>
      <c r="J285" s="33" t="s">
        <v>659</v>
      </c>
      <c r="K285" s="29">
        <v>1</v>
      </c>
      <c r="L285" s="364">
        <v>43678</v>
      </c>
      <c r="M285" s="364">
        <v>43830</v>
      </c>
      <c r="N285" s="34">
        <f t="shared" si="8"/>
        <v>22</v>
      </c>
      <c r="O285" s="137">
        <v>0</v>
      </c>
      <c r="P285" s="132" t="s">
        <v>1133</v>
      </c>
      <c r="Q285" s="132" t="s">
        <v>60</v>
      </c>
      <c r="R285" s="1" t="s">
        <v>6595</v>
      </c>
      <c r="S285" s="120">
        <f t="shared" si="10"/>
        <v>101</v>
      </c>
      <c r="T285" s="132"/>
      <c r="U285" s="132"/>
      <c r="V285" s="132" t="s">
        <v>936</v>
      </c>
      <c r="W285" s="132" t="s">
        <v>936</v>
      </c>
      <c r="X285" s="132" t="s">
        <v>936</v>
      </c>
      <c r="Y285" s="132" t="s">
        <v>936</v>
      </c>
      <c r="Z285" s="132" t="s">
        <v>936</v>
      </c>
      <c r="AA285" s="1" t="s">
        <v>936</v>
      </c>
      <c r="AB285" s="1" t="s">
        <v>935</v>
      </c>
      <c r="AC285" s="1" t="s">
        <v>939</v>
      </c>
      <c r="AD285" s="33" t="s">
        <v>6596</v>
      </c>
      <c r="AE285" s="33" t="s">
        <v>6597</v>
      </c>
      <c r="AF285" s="123"/>
      <c r="AG285" s="123" t="s">
        <v>6598</v>
      </c>
      <c r="AH285" s="123" t="s">
        <v>1822</v>
      </c>
      <c r="AI285" s="123" t="s">
        <v>6599</v>
      </c>
      <c r="AJ285" s="123" t="s">
        <v>2614</v>
      </c>
      <c r="AK285" s="123" t="s">
        <v>3859</v>
      </c>
      <c r="AL285" s="123" t="s">
        <v>2614</v>
      </c>
      <c r="AM285" s="123" t="s">
        <v>3859</v>
      </c>
      <c r="AN285" s="123" t="s">
        <v>2614</v>
      </c>
      <c r="AO285" s="123" t="s">
        <v>3859</v>
      </c>
      <c r="AP285" s="123" t="s">
        <v>1152</v>
      </c>
      <c r="AQ285" s="123" t="s">
        <v>3859</v>
      </c>
      <c r="AR285" s="123" t="s">
        <v>1152</v>
      </c>
      <c r="AS285" s="123" t="s">
        <v>3859</v>
      </c>
      <c r="AT285" s="123" t="s">
        <v>1152</v>
      </c>
      <c r="AU285" s="123" t="s">
        <v>3859</v>
      </c>
      <c r="AV285" s="123" t="s">
        <v>1152</v>
      </c>
      <c r="AW285" s="123" t="s">
        <v>3859</v>
      </c>
      <c r="AX285" s="123" t="s">
        <v>1152</v>
      </c>
      <c r="AY285" s="123" t="s">
        <v>3859</v>
      </c>
      <c r="AZ285" s="123" t="s">
        <v>936</v>
      </c>
      <c r="BA285" s="123" t="s">
        <v>3859</v>
      </c>
      <c r="BB285" s="123" t="s">
        <v>936</v>
      </c>
      <c r="BC285" s="123" t="s">
        <v>3859</v>
      </c>
      <c r="BD285" s="123" t="s">
        <v>936</v>
      </c>
      <c r="BE285" s="123" t="s">
        <v>3859</v>
      </c>
      <c r="BF285" s="29" t="s">
        <v>956</v>
      </c>
      <c r="BG285" s="85">
        <v>44070</v>
      </c>
      <c r="BH285" s="29" t="s">
        <v>4370</v>
      </c>
      <c r="BI285" s="85">
        <v>43991</v>
      </c>
      <c r="BJ285" s="57" t="s">
        <v>6600</v>
      </c>
      <c r="BK285" s="1" t="s">
        <v>9195</v>
      </c>
      <c r="BL285" s="1" t="s">
        <v>9196</v>
      </c>
      <c r="BM285" s="1" t="s">
        <v>9197</v>
      </c>
      <c r="BN285" s="39" t="s">
        <v>1884</v>
      </c>
      <c r="BO285" s="89" t="s">
        <v>2579</v>
      </c>
      <c r="BP285" s="94" t="s">
        <v>4801</v>
      </c>
      <c r="BR285" s="13" t="s">
        <v>5117</v>
      </c>
      <c r="BS285" s="13" t="s">
        <v>5144</v>
      </c>
      <c r="BT285" s="135" t="s">
        <v>9856</v>
      </c>
      <c r="BU285" s="135"/>
    </row>
    <row r="286" spans="1:73" s="54" customFormat="1" ht="90" hidden="1" customHeight="1">
      <c r="A286" s="91" t="s">
        <v>1530</v>
      </c>
      <c r="B286" s="13" t="s">
        <v>1322</v>
      </c>
      <c r="C286" s="77">
        <v>43630</v>
      </c>
      <c r="D286" s="77" t="s">
        <v>4284</v>
      </c>
      <c r="E286" s="91" t="s">
        <v>1031</v>
      </c>
      <c r="F286" s="134" t="s">
        <v>6588</v>
      </c>
      <c r="G286" s="33" t="s">
        <v>660</v>
      </c>
      <c r="H286" s="1" t="s">
        <v>661</v>
      </c>
      <c r="I286" s="33" t="s">
        <v>662</v>
      </c>
      <c r="J286" s="33" t="s">
        <v>663</v>
      </c>
      <c r="K286" s="29">
        <v>1</v>
      </c>
      <c r="L286" s="364">
        <v>43668</v>
      </c>
      <c r="M286" s="364">
        <v>43830</v>
      </c>
      <c r="N286" s="34">
        <f t="shared" si="8"/>
        <v>24</v>
      </c>
      <c r="O286" s="121">
        <v>1</v>
      </c>
      <c r="P286" s="132" t="s">
        <v>60</v>
      </c>
      <c r="Q286" s="132"/>
      <c r="R286" s="1" t="s">
        <v>6601</v>
      </c>
      <c r="S286" s="120">
        <f t="shared" si="10"/>
        <v>252</v>
      </c>
      <c r="T286" s="132"/>
      <c r="U286" s="132"/>
      <c r="V286" s="132" t="s">
        <v>936</v>
      </c>
      <c r="W286" s="132" t="s">
        <v>936</v>
      </c>
      <c r="X286" s="132" t="s">
        <v>936</v>
      </c>
      <c r="Y286" s="132" t="s">
        <v>936</v>
      </c>
      <c r="Z286" s="132" t="s">
        <v>936</v>
      </c>
      <c r="AA286" s="1" t="s">
        <v>936</v>
      </c>
      <c r="AB286" s="1" t="s">
        <v>935</v>
      </c>
      <c r="AC286" s="1" t="s">
        <v>939</v>
      </c>
      <c r="AD286" s="71" t="s">
        <v>6602</v>
      </c>
      <c r="AE286" s="123" t="s">
        <v>1119</v>
      </c>
      <c r="AF286" s="123" t="s">
        <v>1809</v>
      </c>
      <c r="AG286" s="123" t="s">
        <v>1819</v>
      </c>
      <c r="AH286" s="123" t="s">
        <v>1809</v>
      </c>
      <c r="AI286" s="123" t="s">
        <v>1819</v>
      </c>
      <c r="AJ286" s="123" t="s">
        <v>1819</v>
      </c>
      <c r="AK286" s="123" t="s">
        <v>1819</v>
      </c>
      <c r="AL286" s="123" t="s">
        <v>2614</v>
      </c>
      <c r="AM286" s="123" t="s">
        <v>1819</v>
      </c>
      <c r="AN286" s="123" t="s">
        <v>2614</v>
      </c>
      <c r="AO286" s="123" t="s">
        <v>1819</v>
      </c>
      <c r="AP286" s="123" t="s">
        <v>1152</v>
      </c>
      <c r="AQ286" s="123" t="s">
        <v>1819</v>
      </c>
      <c r="AR286" s="123" t="s">
        <v>1152</v>
      </c>
      <c r="AS286" s="123" t="s">
        <v>1819</v>
      </c>
      <c r="AT286" s="123" t="s">
        <v>1152</v>
      </c>
      <c r="AU286" s="123" t="s">
        <v>1819</v>
      </c>
      <c r="AV286" s="123" t="s">
        <v>1152</v>
      </c>
      <c r="AW286" s="123" t="s">
        <v>1819</v>
      </c>
      <c r="AX286" s="123" t="s">
        <v>1152</v>
      </c>
      <c r="AY286" s="123" t="s">
        <v>1819</v>
      </c>
      <c r="AZ286" s="123" t="s">
        <v>936</v>
      </c>
      <c r="BA286" s="123" t="s">
        <v>1819</v>
      </c>
      <c r="BB286" s="123" t="s">
        <v>936</v>
      </c>
      <c r="BC286" s="123" t="s">
        <v>1819</v>
      </c>
      <c r="BD286" s="123" t="s">
        <v>936</v>
      </c>
      <c r="BE286" s="123" t="s">
        <v>1819</v>
      </c>
      <c r="BF286" s="29" t="s">
        <v>780</v>
      </c>
      <c r="BG286" s="77">
        <v>43851</v>
      </c>
      <c r="BH286" s="29" t="s">
        <v>4370</v>
      </c>
      <c r="BI286" s="85">
        <v>43991</v>
      </c>
      <c r="BJ286" s="57" t="s">
        <v>6510</v>
      </c>
      <c r="BK286" s="81" t="s">
        <v>1156</v>
      </c>
      <c r="BL286" s="1" t="s">
        <v>2293</v>
      </c>
      <c r="BM286" s="1" t="s">
        <v>2294</v>
      </c>
      <c r="BN286" s="39" t="s">
        <v>1884</v>
      </c>
      <c r="BO286" s="89" t="s">
        <v>2579</v>
      </c>
      <c r="BP286" s="94" t="s">
        <v>1685</v>
      </c>
      <c r="BR286" s="13" t="s">
        <v>5117</v>
      </c>
      <c r="BS286" s="13" t="s">
        <v>5144</v>
      </c>
      <c r="BT286" s="135" t="s">
        <v>9856</v>
      </c>
      <c r="BU286" s="135"/>
    </row>
    <row r="287" spans="1:73" s="54" customFormat="1" ht="90" hidden="1" customHeight="1">
      <c r="A287" s="91" t="s">
        <v>1531</v>
      </c>
      <c r="B287" s="13" t="s">
        <v>1322</v>
      </c>
      <c r="C287" s="77">
        <v>43630</v>
      </c>
      <c r="D287" s="77" t="s">
        <v>4284</v>
      </c>
      <c r="E287" s="91" t="s">
        <v>1031</v>
      </c>
      <c r="F287" s="134" t="s">
        <v>6588</v>
      </c>
      <c r="G287" s="33" t="s">
        <v>660</v>
      </c>
      <c r="H287" s="1" t="s">
        <v>661</v>
      </c>
      <c r="I287" s="33" t="s">
        <v>664</v>
      </c>
      <c r="J287" s="33" t="s">
        <v>663</v>
      </c>
      <c r="K287" s="29">
        <v>1</v>
      </c>
      <c r="L287" s="364">
        <v>43668</v>
      </c>
      <c r="M287" s="364">
        <v>43830</v>
      </c>
      <c r="N287" s="34">
        <f t="shared" si="8"/>
        <v>24</v>
      </c>
      <c r="O287" s="121">
        <v>1</v>
      </c>
      <c r="P287" s="132" t="s">
        <v>60</v>
      </c>
      <c r="Q287" s="132"/>
      <c r="R287" s="1" t="s">
        <v>6603</v>
      </c>
      <c r="S287" s="120">
        <f t="shared" si="10"/>
        <v>344</v>
      </c>
      <c r="T287" s="132"/>
      <c r="U287" s="132"/>
      <c r="V287" s="132" t="s">
        <v>936</v>
      </c>
      <c r="W287" s="132" t="s">
        <v>936</v>
      </c>
      <c r="X287" s="132" t="s">
        <v>936</v>
      </c>
      <c r="Y287" s="132" t="s">
        <v>936</v>
      </c>
      <c r="Z287" s="132" t="s">
        <v>936</v>
      </c>
      <c r="AA287" s="1" t="s">
        <v>936</v>
      </c>
      <c r="AB287" s="1" t="s">
        <v>935</v>
      </c>
      <c r="AC287" s="1" t="s">
        <v>939</v>
      </c>
      <c r="AD287" s="71" t="s">
        <v>6604</v>
      </c>
      <c r="AE287" s="123" t="s">
        <v>1119</v>
      </c>
      <c r="AF287" s="123" t="s">
        <v>1809</v>
      </c>
      <c r="AG287" s="123" t="s">
        <v>1819</v>
      </c>
      <c r="AH287" s="123" t="s">
        <v>1809</v>
      </c>
      <c r="AI287" s="123" t="s">
        <v>1819</v>
      </c>
      <c r="AJ287" s="123" t="s">
        <v>1819</v>
      </c>
      <c r="AK287" s="123" t="s">
        <v>1819</v>
      </c>
      <c r="AL287" s="123" t="s">
        <v>2614</v>
      </c>
      <c r="AM287" s="123" t="s">
        <v>1819</v>
      </c>
      <c r="AN287" s="123" t="s">
        <v>2614</v>
      </c>
      <c r="AO287" s="123" t="s">
        <v>1819</v>
      </c>
      <c r="AP287" s="123" t="s">
        <v>1152</v>
      </c>
      <c r="AQ287" s="123" t="s">
        <v>1819</v>
      </c>
      <c r="AR287" s="123" t="s">
        <v>1152</v>
      </c>
      <c r="AS287" s="123" t="s">
        <v>1819</v>
      </c>
      <c r="AT287" s="123" t="s">
        <v>1152</v>
      </c>
      <c r="AU287" s="123" t="s">
        <v>1819</v>
      </c>
      <c r="AV287" s="123" t="s">
        <v>1152</v>
      </c>
      <c r="AW287" s="123" t="s">
        <v>1819</v>
      </c>
      <c r="AX287" s="123" t="s">
        <v>1152</v>
      </c>
      <c r="AY287" s="123" t="s">
        <v>1819</v>
      </c>
      <c r="AZ287" s="123" t="s">
        <v>936</v>
      </c>
      <c r="BA287" s="123" t="s">
        <v>1819</v>
      </c>
      <c r="BB287" s="123" t="s">
        <v>936</v>
      </c>
      <c r="BC287" s="123" t="s">
        <v>1819</v>
      </c>
      <c r="BD287" s="123" t="s">
        <v>936</v>
      </c>
      <c r="BE287" s="123" t="s">
        <v>1819</v>
      </c>
      <c r="BF287" s="29" t="s">
        <v>780</v>
      </c>
      <c r="BG287" s="77">
        <v>43851</v>
      </c>
      <c r="BH287" s="29" t="s">
        <v>4370</v>
      </c>
      <c r="BI287" s="85">
        <v>43991</v>
      </c>
      <c r="BJ287" s="57" t="s">
        <v>6510</v>
      </c>
      <c r="BK287" s="81" t="s">
        <v>1156</v>
      </c>
      <c r="BL287" s="1" t="s">
        <v>2293</v>
      </c>
      <c r="BM287" s="1" t="s">
        <v>2294</v>
      </c>
      <c r="BN287" s="39" t="s">
        <v>1884</v>
      </c>
      <c r="BO287" s="89" t="s">
        <v>2579</v>
      </c>
      <c r="BP287" s="94" t="s">
        <v>1685</v>
      </c>
      <c r="BR287" s="13" t="s">
        <v>5117</v>
      </c>
      <c r="BS287" s="13" t="s">
        <v>5144</v>
      </c>
      <c r="BT287" s="135" t="s">
        <v>9856</v>
      </c>
      <c r="BU287" s="135"/>
    </row>
    <row r="288" spans="1:73" s="54" customFormat="1" ht="90" hidden="1" customHeight="1">
      <c r="A288" s="91" t="s">
        <v>1532</v>
      </c>
      <c r="B288" s="13" t="s">
        <v>1322</v>
      </c>
      <c r="C288" s="77">
        <v>43630</v>
      </c>
      <c r="D288" s="77" t="s">
        <v>4284</v>
      </c>
      <c r="E288" s="91" t="s">
        <v>1031</v>
      </c>
      <c r="F288" s="134" t="s">
        <v>6588</v>
      </c>
      <c r="G288" s="33" t="s">
        <v>660</v>
      </c>
      <c r="H288" s="1" t="s">
        <v>665</v>
      </c>
      <c r="I288" s="33" t="s">
        <v>8678</v>
      </c>
      <c r="J288" s="33" t="s">
        <v>663</v>
      </c>
      <c r="K288" s="29">
        <v>1</v>
      </c>
      <c r="L288" s="364">
        <v>43668</v>
      </c>
      <c r="M288" s="364">
        <v>43830</v>
      </c>
      <c r="N288" s="34">
        <f t="shared" si="8"/>
        <v>24</v>
      </c>
      <c r="O288" s="121">
        <v>1</v>
      </c>
      <c r="P288" s="132" t="s">
        <v>60</v>
      </c>
      <c r="Q288" s="132"/>
      <c r="R288" s="1" t="s">
        <v>6605</v>
      </c>
      <c r="S288" s="120">
        <f t="shared" si="10"/>
        <v>276</v>
      </c>
      <c r="T288" s="132"/>
      <c r="U288" s="132"/>
      <c r="V288" s="132" t="s">
        <v>936</v>
      </c>
      <c r="W288" s="132" t="s">
        <v>936</v>
      </c>
      <c r="X288" s="132" t="s">
        <v>936</v>
      </c>
      <c r="Y288" s="132" t="s">
        <v>936</v>
      </c>
      <c r="Z288" s="132" t="s">
        <v>936</v>
      </c>
      <c r="AA288" s="1" t="s">
        <v>936</v>
      </c>
      <c r="AB288" s="1" t="s">
        <v>935</v>
      </c>
      <c r="AC288" s="1" t="s">
        <v>939</v>
      </c>
      <c r="AD288" s="71" t="s">
        <v>6606</v>
      </c>
      <c r="AE288" s="123" t="s">
        <v>1119</v>
      </c>
      <c r="AF288" s="123" t="s">
        <v>1809</v>
      </c>
      <c r="AG288" s="123" t="s">
        <v>1819</v>
      </c>
      <c r="AH288" s="123" t="s">
        <v>1809</v>
      </c>
      <c r="AI288" s="123" t="s">
        <v>1819</v>
      </c>
      <c r="AJ288" s="123" t="s">
        <v>1819</v>
      </c>
      <c r="AK288" s="123" t="s">
        <v>1819</v>
      </c>
      <c r="AL288" s="123" t="s">
        <v>2614</v>
      </c>
      <c r="AM288" s="123" t="s">
        <v>1819</v>
      </c>
      <c r="AN288" s="123" t="s">
        <v>2614</v>
      </c>
      <c r="AO288" s="123" t="s">
        <v>1819</v>
      </c>
      <c r="AP288" s="123" t="s">
        <v>1152</v>
      </c>
      <c r="AQ288" s="123" t="s">
        <v>1819</v>
      </c>
      <c r="AR288" s="123" t="s">
        <v>1152</v>
      </c>
      <c r="AS288" s="123" t="s">
        <v>1819</v>
      </c>
      <c r="AT288" s="123" t="s">
        <v>1152</v>
      </c>
      <c r="AU288" s="123" t="s">
        <v>1819</v>
      </c>
      <c r="AV288" s="123" t="s">
        <v>1152</v>
      </c>
      <c r="AW288" s="123" t="s">
        <v>1819</v>
      </c>
      <c r="AX288" s="123" t="s">
        <v>1152</v>
      </c>
      <c r="AY288" s="123" t="s">
        <v>1819</v>
      </c>
      <c r="AZ288" s="123" t="s">
        <v>936</v>
      </c>
      <c r="BA288" s="123" t="s">
        <v>1819</v>
      </c>
      <c r="BB288" s="123" t="s">
        <v>936</v>
      </c>
      <c r="BC288" s="123" t="s">
        <v>1819</v>
      </c>
      <c r="BD288" s="123" t="s">
        <v>936</v>
      </c>
      <c r="BE288" s="123" t="s">
        <v>1819</v>
      </c>
      <c r="BF288" s="29" t="s">
        <v>780</v>
      </c>
      <c r="BG288" s="77">
        <v>43851</v>
      </c>
      <c r="BH288" s="94" t="s">
        <v>902</v>
      </c>
      <c r="BI288" s="85"/>
      <c r="BJ288" s="57"/>
      <c r="BK288" s="81"/>
      <c r="BL288" s="81"/>
      <c r="BM288" s="81"/>
      <c r="BN288" s="39" t="s">
        <v>955</v>
      </c>
      <c r="BO288" s="89"/>
      <c r="BP288" s="89"/>
      <c r="BR288" s="13" t="s">
        <v>5117</v>
      </c>
      <c r="BS288" s="13" t="s">
        <v>5144</v>
      </c>
      <c r="BT288" s="135" t="s">
        <v>9856</v>
      </c>
      <c r="BU288" s="135"/>
    </row>
    <row r="289" spans="1:73" s="54" customFormat="1" ht="90" hidden="1" customHeight="1">
      <c r="A289" s="91" t="s">
        <v>1533</v>
      </c>
      <c r="B289" s="13" t="s">
        <v>1322</v>
      </c>
      <c r="C289" s="77">
        <v>43630</v>
      </c>
      <c r="D289" s="77" t="s">
        <v>4284</v>
      </c>
      <c r="E289" s="91" t="s">
        <v>1031</v>
      </c>
      <c r="F289" s="134" t="s">
        <v>6588</v>
      </c>
      <c r="G289" s="33" t="s">
        <v>660</v>
      </c>
      <c r="H289" s="33" t="s">
        <v>666</v>
      </c>
      <c r="I289" s="33" t="s">
        <v>667</v>
      </c>
      <c r="J289" s="31" t="s">
        <v>663</v>
      </c>
      <c r="K289" s="29">
        <v>1</v>
      </c>
      <c r="L289" s="364">
        <v>43831</v>
      </c>
      <c r="M289" s="364">
        <v>44012</v>
      </c>
      <c r="N289" s="34">
        <f t="shared" si="8"/>
        <v>26</v>
      </c>
      <c r="O289" s="121">
        <v>1</v>
      </c>
      <c r="P289" s="132" t="s">
        <v>60</v>
      </c>
      <c r="Q289" s="132"/>
      <c r="R289" s="1" t="s">
        <v>6607</v>
      </c>
      <c r="S289" s="120">
        <f t="shared" si="10"/>
        <v>344</v>
      </c>
      <c r="T289" s="132"/>
      <c r="U289" s="132"/>
      <c r="V289" s="132" t="s">
        <v>936</v>
      </c>
      <c r="W289" s="132" t="s">
        <v>936</v>
      </c>
      <c r="X289" s="132" t="s">
        <v>936</v>
      </c>
      <c r="Y289" s="132" t="s">
        <v>936</v>
      </c>
      <c r="Z289" s="132" t="s">
        <v>936</v>
      </c>
      <c r="AA289" s="1" t="s">
        <v>936</v>
      </c>
      <c r="AB289" s="1" t="s">
        <v>935</v>
      </c>
      <c r="AC289" s="1" t="s">
        <v>939</v>
      </c>
      <c r="AD289" s="71" t="s">
        <v>6608</v>
      </c>
      <c r="AE289" s="123" t="s">
        <v>6609</v>
      </c>
      <c r="AF289" s="1" t="s">
        <v>1154</v>
      </c>
      <c r="AG289" s="1" t="s">
        <v>6610</v>
      </c>
      <c r="AH289" s="53" t="s">
        <v>2206</v>
      </c>
      <c r="AI289" s="1" t="s">
        <v>2207</v>
      </c>
      <c r="AJ289" s="1" t="s">
        <v>2207</v>
      </c>
      <c r="AK289" s="1" t="s">
        <v>2207</v>
      </c>
      <c r="AL289" s="1" t="s">
        <v>2614</v>
      </c>
      <c r="AM289" s="1" t="s">
        <v>2207</v>
      </c>
      <c r="AN289" s="1" t="s">
        <v>2614</v>
      </c>
      <c r="AO289" s="1" t="s">
        <v>2207</v>
      </c>
      <c r="AP289" s="1" t="s">
        <v>1152</v>
      </c>
      <c r="AQ289" s="1" t="s">
        <v>2207</v>
      </c>
      <c r="AR289" s="1" t="s">
        <v>1152</v>
      </c>
      <c r="AS289" s="1" t="s">
        <v>2207</v>
      </c>
      <c r="AT289" s="1" t="s">
        <v>1152</v>
      </c>
      <c r="AU289" s="1" t="s">
        <v>2207</v>
      </c>
      <c r="AV289" s="1" t="s">
        <v>1152</v>
      </c>
      <c r="AW289" s="1" t="s">
        <v>2207</v>
      </c>
      <c r="AX289" s="1" t="s">
        <v>1152</v>
      </c>
      <c r="AY289" s="1" t="s">
        <v>2207</v>
      </c>
      <c r="AZ289" s="1" t="s">
        <v>936</v>
      </c>
      <c r="BA289" s="1" t="s">
        <v>2207</v>
      </c>
      <c r="BB289" s="1" t="s">
        <v>936</v>
      </c>
      <c r="BC289" s="1" t="s">
        <v>2207</v>
      </c>
      <c r="BD289" s="1" t="s">
        <v>936</v>
      </c>
      <c r="BE289" s="1" t="s">
        <v>2207</v>
      </c>
      <c r="BF289" s="29" t="s">
        <v>780</v>
      </c>
      <c r="BG289" s="77">
        <v>44018</v>
      </c>
      <c r="BH289" s="94" t="s">
        <v>902</v>
      </c>
      <c r="BI289" s="85"/>
      <c r="BJ289" s="57"/>
      <c r="BK289" s="81"/>
      <c r="BL289" s="81"/>
      <c r="BM289" s="81"/>
      <c r="BN289" s="39" t="s">
        <v>955</v>
      </c>
      <c r="BO289" s="89"/>
      <c r="BP289" s="89"/>
      <c r="BR289" s="13" t="s">
        <v>5117</v>
      </c>
      <c r="BS289" s="13" t="s">
        <v>5144</v>
      </c>
      <c r="BT289" s="135" t="s">
        <v>9856</v>
      </c>
      <c r="BU289" s="135"/>
    </row>
    <row r="290" spans="1:73" s="54" customFormat="1" ht="90" hidden="1" customHeight="1">
      <c r="A290" s="91" t="s">
        <v>1534</v>
      </c>
      <c r="B290" s="13" t="s">
        <v>1322</v>
      </c>
      <c r="C290" s="77">
        <v>43630</v>
      </c>
      <c r="D290" s="77" t="s">
        <v>4284</v>
      </c>
      <c r="E290" s="91" t="s">
        <v>1031</v>
      </c>
      <c r="F290" s="134" t="s">
        <v>6588</v>
      </c>
      <c r="G290" s="33" t="s">
        <v>660</v>
      </c>
      <c r="H290" s="33" t="s">
        <v>6611</v>
      </c>
      <c r="I290" s="33" t="s">
        <v>669</v>
      </c>
      <c r="J290" s="33" t="s">
        <v>611</v>
      </c>
      <c r="K290" s="29">
        <v>1</v>
      </c>
      <c r="L290" s="364">
        <v>43831</v>
      </c>
      <c r="M290" s="364">
        <v>44012</v>
      </c>
      <c r="N290" s="34">
        <f t="shared" si="8"/>
        <v>26</v>
      </c>
      <c r="O290" s="136">
        <v>0.5</v>
      </c>
      <c r="P290" s="132" t="s">
        <v>60</v>
      </c>
      <c r="Q290" s="132"/>
      <c r="R290" s="1" t="s">
        <v>6612</v>
      </c>
      <c r="S290" s="120">
        <f t="shared" si="10"/>
        <v>326</v>
      </c>
      <c r="T290" s="132"/>
      <c r="U290" s="132"/>
      <c r="V290" s="132" t="s">
        <v>936</v>
      </c>
      <c r="W290" s="132" t="s">
        <v>936</v>
      </c>
      <c r="X290" s="132" t="s">
        <v>936</v>
      </c>
      <c r="Y290" s="132" t="s">
        <v>936</v>
      </c>
      <c r="Z290" s="132" t="s">
        <v>936</v>
      </c>
      <c r="AA290" s="1" t="s">
        <v>936</v>
      </c>
      <c r="AB290" s="1" t="s">
        <v>935</v>
      </c>
      <c r="AC290" s="1" t="s">
        <v>939</v>
      </c>
      <c r="AD290" s="71" t="s">
        <v>6608</v>
      </c>
      <c r="AE290" s="123" t="s">
        <v>6613</v>
      </c>
      <c r="AF290" s="13" t="s">
        <v>1155</v>
      </c>
      <c r="AG290" s="1" t="s">
        <v>6614</v>
      </c>
      <c r="AH290" s="1" t="s">
        <v>8679</v>
      </c>
      <c r="AI290" s="1" t="s">
        <v>6615</v>
      </c>
      <c r="AJ290" s="1" t="s">
        <v>2224</v>
      </c>
      <c r="AK290" s="1" t="s">
        <v>6616</v>
      </c>
      <c r="AL290" s="1" t="s">
        <v>2606</v>
      </c>
      <c r="AM290" s="57" t="s">
        <v>6617</v>
      </c>
      <c r="AN290" s="57" t="s">
        <v>2614</v>
      </c>
      <c r="AO290" s="57" t="s">
        <v>3858</v>
      </c>
      <c r="AP290" s="57" t="s">
        <v>1152</v>
      </c>
      <c r="AQ290" s="57" t="s">
        <v>3858</v>
      </c>
      <c r="AR290" s="57" t="s">
        <v>1152</v>
      </c>
      <c r="AS290" s="57" t="s">
        <v>3858</v>
      </c>
      <c r="AT290" s="57" t="s">
        <v>1152</v>
      </c>
      <c r="AU290" s="57" t="s">
        <v>3858</v>
      </c>
      <c r="AV290" s="57" t="s">
        <v>1152</v>
      </c>
      <c r="AW290" s="57" t="s">
        <v>3858</v>
      </c>
      <c r="AX290" s="57" t="s">
        <v>1152</v>
      </c>
      <c r="AY290" s="57" t="s">
        <v>3858</v>
      </c>
      <c r="AZ290" s="57" t="s">
        <v>936</v>
      </c>
      <c r="BA290" s="57" t="s">
        <v>3858</v>
      </c>
      <c r="BB290" s="57" t="s">
        <v>936</v>
      </c>
      <c r="BC290" s="57" t="s">
        <v>3858</v>
      </c>
      <c r="BD290" s="57" t="s">
        <v>936</v>
      </c>
      <c r="BE290" s="57" t="s">
        <v>3858</v>
      </c>
      <c r="BF290" s="29" t="s">
        <v>956</v>
      </c>
      <c r="BG290" s="77">
        <v>44377</v>
      </c>
      <c r="BH290" s="29" t="s">
        <v>1806</v>
      </c>
      <c r="BI290" s="77">
        <v>44377</v>
      </c>
      <c r="BJ290" s="57" t="s">
        <v>2623</v>
      </c>
      <c r="BK290" s="81" t="s">
        <v>936</v>
      </c>
      <c r="BL290" s="81" t="s">
        <v>9190</v>
      </c>
      <c r="BM290" s="81" t="s">
        <v>9201</v>
      </c>
      <c r="BN290" s="39" t="s">
        <v>4365</v>
      </c>
      <c r="BO290" s="89" t="s">
        <v>2579</v>
      </c>
      <c r="BP290" s="94" t="s">
        <v>2624</v>
      </c>
      <c r="BR290" s="13" t="s">
        <v>5117</v>
      </c>
      <c r="BS290" s="13" t="s">
        <v>5144</v>
      </c>
      <c r="BT290" s="135" t="s">
        <v>9856</v>
      </c>
      <c r="BU290" s="135"/>
    </row>
    <row r="291" spans="1:73" s="54" customFormat="1" ht="90" hidden="1" customHeight="1">
      <c r="A291" s="91" t="s">
        <v>1535</v>
      </c>
      <c r="B291" s="13" t="s">
        <v>1322</v>
      </c>
      <c r="C291" s="77">
        <v>43630</v>
      </c>
      <c r="D291" s="77" t="s">
        <v>4284</v>
      </c>
      <c r="E291" s="91" t="s">
        <v>1032</v>
      </c>
      <c r="F291" s="134" t="s">
        <v>9862</v>
      </c>
      <c r="G291" s="33" t="s">
        <v>654</v>
      </c>
      <c r="H291" s="33" t="s">
        <v>670</v>
      </c>
      <c r="I291" s="33" t="s">
        <v>656</v>
      </c>
      <c r="J291" s="33" t="s">
        <v>657</v>
      </c>
      <c r="K291" s="29">
        <v>2</v>
      </c>
      <c r="L291" s="364">
        <v>43668</v>
      </c>
      <c r="M291" s="364">
        <v>44012</v>
      </c>
      <c r="N291" s="34">
        <f t="shared" si="8"/>
        <v>50</v>
      </c>
      <c r="O291" s="137">
        <v>0</v>
      </c>
      <c r="P291" s="132" t="s">
        <v>1133</v>
      </c>
      <c r="Q291" s="132" t="s">
        <v>60</v>
      </c>
      <c r="R291" s="1" t="s">
        <v>6589</v>
      </c>
      <c r="S291" s="120">
        <f t="shared" si="10"/>
        <v>102</v>
      </c>
      <c r="T291" s="132"/>
      <c r="U291" s="132"/>
      <c r="V291" s="132" t="s">
        <v>936</v>
      </c>
      <c r="W291" s="132" t="s">
        <v>936</v>
      </c>
      <c r="X291" s="132" t="s">
        <v>936</v>
      </c>
      <c r="Y291" s="132" t="s">
        <v>936</v>
      </c>
      <c r="Z291" s="132" t="s">
        <v>936</v>
      </c>
      <c r="AA291" s="1" t="s">
        <v>936</v>
      </c>
      <c r="AB291" s="1" t="s">
        <v>935</v>
      </c>
      <c r="AC291" s="1" t="s">
        <v>939</v>
      </c>
      <c r="AD291" s="33" t="s">
        <v>6590</v>
      </c>
      <c r="AE291" s="33" t="s">
        <v>1135</v>
      </c>
      <c r="AF291" s="1"/>
      <c r="AG291" s="123" t="s">
        <v>6618</v>
      </c>
      <c r="AH291" s="123" t="s">
        <v>1822</v>
      </c>
      <c r="AI291" s="123" t="s">
        <v>6619</v>
      </c>
      <c r="AJ291" s="123" t="s">
        <v>2614</v>
      </c>
      <c r="AK291" s="123" t="s">
        <v>3859</v>
      </c>
      <c r="AL291" s="123" t="s">
        <v>2614</v>
      </c>
      <c r="AM291" s="123" t="s">
        <v>3859</v>
      </c>
      <c r="AN291" s="123" t="s">
        <v>2614</v>
      </c>
      <c r="AO291" s="123" t="s">
        <v>3859</v>
      </c>
      <c r="AP291" s="123" t="s">
        <v>1152</v>
      </c>
      <c r="AQ291" s="123" t="s">
        <v>3859</v>
      </c>
      <c r="AR291" s="123" t="s">
        <v>1152</v>
      </c>
      <c r="AS291" s="123" t="s">
        <v>3859</v>
      </c>
      <c r="AT291" s="123" t="s">
        <v>1152</v>
      </c>
      <c r="AU291" s="123" t="s">
        <v>3859</v>
      </c>
      <c r="AV291" s="123" t="s">
        <v>1152</v>
      </c>
      <c r="AW291" s="123" t="s">
        <v>3859</v>
      </c>
      <c r="AX291" s="123" t="s">
        <v>1152</v>
      </c>
      <c r="AY291" s="123" t="s">
        <v>3859</v>
      </c>
      <c r="AZ291" s="123" t="s">
        <v>936</v>
      </c>
      <c r="BA291" s="123" t="s">
        <v>3859</v>
      </c>
      <c r="BB291" s="123" t="s">
        <v>936</v>
      </c>
      <c r="BC291" s="123" t="s">
        <v>3859</v>
      </c>
      <c r="BD291" s="123" t="s">
        <v>936</v>
      </c>
      <c r="BE291" s="123" t="s">
        <v>3859</v>
      </c>
      <c r="BF291" s="29" t="s">
        <v>956</v>
      </c>
      <c r="BG291" s="85">
        <v>44070</v>
      </c>
      <c r="BH291" s="29" t="s">
        <v>4370</v>
      </c>
      <c r="BI291" s="85">
        <v>43991</v>
      </c>
      <c r="BJ291" s="57" t="s">
        <v>6620</v>
      </c>
      <c r="BK291" s="1" t="s">
        <v>9195</v>
      </c>
      <c r="BL291" s="1" t="s">
        <v>9196</v>
      </c>
      <c r="BM291" s="1" t="s">
        <v>9197</v>
      </c>
      <c r="BN291" s="39" t="s">
        <v>1884</v>
      </c>
      <c r="BO291" s="89" t="s">
        <v>2579</v>
      </c>
      <c r="BP291" s="94" t="s">
        <v>4801</v>
      </c>
      <c r="BR291" s="13" t="s">
        <v>5117</v>
      </c>
      <c r="BS291" s="13" t="s">
        <v>5144</v>
      </c>
      <c r="BT291" s="135" t="s">
        <v>9863</v>
      </c>
      <c r="BU291" s="1" t="s">
        <v>9861</v>
      </c>
    </row>
    <row r="292" spans="1:73" s="54" customFormat="1" ht="90" hidden="1" customHeight="1">
      <c r="A292" s="91" t="s">
        <v>1536</v>
      </c>
      <c r="B292" s="13" t="s">
        <v>1322</v>
      </c>
      <c r="C292" s="77">
        <v>43630</v>
      </c>
      <c r="D292" s="77" t="s">
        <v>4284</v>
      </c>
      <c r="E292" s="91" t="s">
        <v>1032</v>
      </c>
      <c r="F292" s="134" t="s">
        <v>8681</v>
      </c>
      <c r="G292" s="33" t="s">
        <v>654</v>
      </c>
      <c r="H292" s="33" t="s">
        <v>9117</v>
      </c>
      <c r="I292" s="33" t="s">
        <v>658</v>
      </c>
      <c r="J292" s="33" t="s">
        <v>659</v>
      </c>
      <c r="K292" s="29">
        <v>1</v>
      </c>
      <c r="L292" s="364">
        <v>43678</v>
      </c>
      <c r="M292" s="364">
        <v>43830</v>
      </c>
      <c r="N292" s="34">
        <f t="shared" si="8"/>
        <v>22</v>
      </c>
      <c r="O292" s="137">
        <v>0</v>
      </c>
      <c r="P292" s="132" t="s">
        <v>1133</v>
      </c>
      <c r="Q292" s="132" t="s">
        <v>60</v>
      </c>
      <c r="R292" s="1" t="s">
        <v>6621</v>
      </c>
      <c r="S292" s="120">
        <f t="shared" si="10"/>
        <v>102</v>
      </c>
      <c r="T292" s="132"/>
      <c r="U292" s="132"/>
      <c r="V292" s="132" t="s">
        <v>936</v>
      </c>
      <c r="W292" s="132" t="s">
        <v>936</v>
      </c>
      <c r="X292" s="132" t="s">
        <v>936</v>
      </c>
      <c r="Y292" s="132" t="s">
        <v>936</v>
      </c>
      <c r="Z292" s="132" t="s">
        <v>936</v>
      </c>
      <c r="AA292" s="1" t="s">
        <v>936</v>
      </c>
      <c r="AB292" s="1" t="s">
        <v>935</v>
      </c>
      <c r="AC292" s="1" t="s">
        <v>939</v>
      </c>
      <c r="AD292" s="33" t="s">
        <v>6596</v>
      </c>
      <c r="AE292" s="33" t="s">
        <v>6622</v>
      </c>
      <c r="AF292" s="1"/>
      <c r="AG292" s="123" t="s">
        <v>6623</v>
      </c>
      <c r="AH292" s="123" t="s">
        <v>1822</v>
      </c>
      <c r="AI292" s="123" t="s">
        <v>6624</v>
      </c>
      <c r="AJ292" s="123" t="s">
        <v>2614</v>
      </c>
      <c r="AK292" s="123" t="s">
        <v>3859</v>
      </c>
      <c r="AL292" s="123" t="s">
        <v>2614</v>
      </c>
      <c r="AM292" s="123" t="s">
        <v>3859</v>
      </c>
      <c r="AN292" s="123" t="s">
        <v>2614</v>
      </c>
      <c r="AO292" s="123" t="s">
        <v>3859</v>
      </c>
      <c r="AP292" s="123" t="s">
        <v>1152</v>
      </c>
      <c r="AQ292" s="123" t="s">
        <v>3859</v>
      </c>
      <c r="AR292" s="123" t="s">
        <v>1152</v>
      </c>
      <c r="AS292" s="123" t="s">
        <v>3859</v>
      </c>
      <c r="AT292" s="123" t="s">
        <v>1152</v>
      </c>
      <c r="AU292" s="123" t="s">
        <v>3859</v>
      </c>
      <c r="AV292" s="123" t="s">
        <v>1152</v>
      </c>
      <c r="AW292" s="123" t="s">
        <v>3859</v>
      </c>
      <c r="AX292" s="123" t="s">
        <v>1152</v>
      </c>
      <c r="AY292" s="123" t="s">
        <v>3859</v>
      </c>
      <c r="AZ292" s="123" t="s">
        <v>936</v>
      </c>
      <c r="BA292" s="123" t="s">
        <v>3859</v>
      </c>
      <c r="BB292" s="123" t="s">
        <v>936</v>
      </c>
      <c r="BC292" s="123" t="s">
        <v>3859</v>
      </c>
      <c r="BD292" s="123" t="s">
        <v>936</v>
      </c>
      <c r="BE292" s="123" t="s">
        <v>3859</v>
      </c>
      <c r="BF292" s="29" t="s">
        <v>956</v>
      </c>
      <c r="BG292" s="85">
        <v>44070</v>
      </c>
      <c r="BH292" s="29" t="s">
        <v>4370</v>
      </c>
      <c r="BI292" s="85">
        <v>43991</v>
      </c>
      <c r="BJ292" s="57" t="s">
        <v>6620</v>
      </c>
      <c r="BK292" s="1" t="s">
        <v>9195</v>
      </c>
      <c r="BL292" s="1" t="s">
        <v>9196</v>
      </c>
      <c r="BM292" s="1" t="s">
        <v>9197</v>
      </c>
      <c r="BN292" s="39" t="s">
        <v>1884</v>
      </c>
      <c r="BO292" s="89" t="s">
        <v>2579</v>
      </c>
      <c r="BP292" s="94" t="s">
        <v>4801</v>
      </c>
      <c r="BR292" s="13" t="s">
        <v>5117</v>
      </c>
      <c r="BS292" s="13" t="s">
        <v>5144</v>
      </c>
      <c r="BT292" s="135" t="s">
        <v>9863</v>
      </c>
      <c r="BU292" s="1" t="s">
        <v>9861</v>
      </c>
    </row>
    <row r="293" spans="1:73" s="54" customFormat="1" ht="90" hidden="1" customHeight="1">
      <c r="A293" s="91" t="s">
        <v>1537</v>
      </c>
      <c r="B293" s="13" t="s">
        <v>1322</v>
      </c>
      <c r="C293" s="77">
        <v>43630</v>
      </c>
      <c r="D293" s="77" t="s">
        <v>4284</v>
      </c>
      <c r="E293" s="91" t="s">
        <v>1032</v>
      </c>
      <c r="F293" s="134" t="s">
        <v>8681</v>
      </c>
      <c r="G293" s="33" t="s">
        <v>660</v>
      </c>
      <c r="H293" s="1" t="s">
        <v>661</v>
      </c>
      <c r="I293" s="33" t="s">
        <v>662</v>
      </c>
      <c r="J293" s="33" t="s">
        <v>663</v>
      </c>
      <c r="K293" s="29">
        <v>1</v>
      </c>
      <c r="L293" s="364">
        <v>43668</v>
      </c>
      <c r="M293" s="364">
        <v>43830</v>
      </c>
      <c r="N293" s="34">
        <f t="shared" si="8"/>
        <v>24</v>
      </c>
      <c r="O293" s="121">
        <v>1</v>
      </c>
      <c r="P293" s="132" t="s">
        <v>60</v>
      </c>
      <c r="Q293" s="132"/>
      <c r="R293" s="1" t="s">
        <v>6625</v>
      </c>
      <c r="S293" s="120">
        <f t="shared" si="10"/>
        <v>102</v>
      </c>
      <c r="T293" s="132"/>
      <c r="U293" s="132"/>
      <c r="V293" s="132" t="s">
        <v>936</v>
      </c>
      <c r="W293" s="132" t="s">
        <v>936</v>
      </c>
      <c r="X293" s="132" t="s">
        <v>936</v>
      </c>
      <c r="Y293" s="132" t="s">
        <v>936</v>
      </c>
      <c r="Z293" s="132" t="s">
        <v>936</v>
      </c>
      <c r="AA293" s="1" t="s">
        <v>936</v>
      </c>
      <c r="AB293" s="1" t="s">
        <v>935</v>
      </c>
      <c r="AC293" s="1" t="s">
        <v>939</v>
      </c>
      <c r="AD293" s="71" t="s">
        <v>6626</v>
      </c>
      <c r="AE293" s="123" t="s">
        <v>1119</v>
      </c>
      <c r="AF293" s="123" t="s">
        <v>1809</v>
      </c>
      <c r="AG293" s="123" t="s">
        <v>1819</v>
      </c>
      <c r="AH293" s="123" t="s">
        <v>1809</v>
      </c>
      <c r="AI293" s="123" t="s">
        <v>1819</v>
      </c>
      <c r="AJ293" s="123" t="s">
        <v>1819</v>
      </c>
      <c r="AK293" s="123" t="s">
        <v>1819</v>
      </c>
      <c r="AL293" s="123" t="s">
        <v>2614</v>
      </c>
      <c r="AM293" s="123" t="s">
        <v>1819</v>
      </c>
      <c r="AN293" s="123" t="s">
        <v>2614</v>
      </c>
      <c r="AO293" s="123" t="s">
        <v>1819</v>
      </c>
      <c r="AP293" s="123" t="s">
        <v>1152</v>
      </c>
      <c r="AQ293" s="123" t="s">
        <v>1819</v>
      </c>
      <c r="AR293" s="123" t="s">
        <v>1152</v>
      </c>
      <c r="AS293" s="123" t="s">
        <v>1819</v>
      </c>
      <c r="AT293" s="123" t="s">
        <v>1152</v>
      </c>
      <c r="AU293" s="123" t="s">
        <v>1819</v>
      </c>
      <c r="AV293" s="123" t="s">
        <v>1152</v>
      </c>
      <c r="AW293" s="123" t="s">
        <v>1819</v>
      </c>
      <c r="AX293" s="123" t="s">
        <v>1152</v>
      </c>
      <c r="AY293" s="123" t="s">
        <v>1819</v>
      </c>
      <c r="AZ293" s="123" t="s">
        <v>936</v>
      </c>
      <c r="BA293" s="123" t="s">
        <v>1819</v>
      </c>
      <c r="BB293" s="123" t="s">
        <v>936</v>
      </c>
      <c r="BC293" s="123" t="s">
        <v>1819</v>
      </c>
      <c r="BD293" s="123" t="s">
        <v>936</v>
      </c>
      <c r="BE293" s="123" t="s">
        <v>1819</v>
      </c>
      <c r="BF293" s="29" t="s">
        <v>780</v>
      </c>
      <c r="BG293" s="77">
        <v>43851</v>
      </c>
      <c r="BH293" s="29" t="s">
        <v>4370</v>
      </c>
      <c r="BI293" s="85">
        <v>43991</v>
      </c>
      <c r="BJ293" s="57" t="s">
        <v>6510</v>
      </c>
      <c r="BK293" s="81" t="s">
        <v>1156</v>
      </c>
      <c r="BL293" s="1" t="s">
        <v>2293</v>
      </c>
      <c r="BM293" s="1" t="s">
        <v>2294</v>
      </c>
      <c r="BN293" s="39" t="s">
        <v>1884</v>
      </c>
      <c r="BO293" s="89" t="s">
        <v>2579</v>
      </c>
      <c r="BP293" s="89" t="s">
        <v>1682</v>
      </c>
      <c r="BR293" s="13" t="s">
        <v>5117</v>
      </c>
      <c r="BS293" s="13" t="s">
        <v>5144</v>
      </c>
      <c r="BT293" s="135" t="s">
        <v>9863</v>
      </c>
      <c r="BU293" s="1" t="s">
        <v>9861</v>
      </c>
    </row>
    <row r="294" spans="1:73" s="54" customFormat="1" ht="90" hidden="1" customHeight="1">
      <c r="A294" s="91" t="s">
        <v>1538</v>
      </c>
      <c r="B294" s="13" t="s">
        <v>1322</v>
      </c>
      <c r="C294" s="77">
        <v>43630</v>
      </c>
      <c r="D294" s="77" t="s">
        <v>4284</v>
      </c>
      <c r="E294" s="91" t="s">
        <v>1032</v>
      </c>
      <c r="F294" s="134" t="s">
        <v>8681</v>
      </c>
      <c r="G294" s="33" t="s">
        <v>660</v>
      </c>
      <c r="H294" s="1" t="s">
        <v>661</v>
      </c>
      <c r="I294" s="33" t="s">
        <v>664</v>
      </c>
      <c r="J294" s="33" t="s">
        <v>663</v>
      </c>
      <c r="K294" s="29">
        <v>1</v>
      </c>
      <c r="L294" s="364">
        <v>43668</v>
      </c>
      <c r="M294" s="364">
        <v>43830</v>
      </c>
      <c r="N294" s="34">
        <f t="shared" si="8"/>
        <v>24</v>
      </c>
      <c r="O294" s="121">
        <v>1</v>
      </c>
      <c r="P294" s="132" t="s">
        <v>60</v>
      </c>
      <c r="Q294" s="132"/>
      <c r="R294" s="1" t="s">
        <v>6627</v>
      </c>
      <c r="S294" s="120">
        <f t="shared" si="10"/>
        <v>102</v>
      </c>
      <c r="T294" s="132"/>
      <c r="U294" s="132"/>
      <c r="V294" s="132" t="s">
        <v>936</v>
      </c>
      <c r="W294" s="132" t="s">
        <v>936</v>
      </c>
      <c r="X294" s="132" t="s">
        <v>936</v>
      </c>
      <c r="Y294" s="132" t="s">
        <v>936</v>
      </c>
      <c r="Z294" s="132" t="s">
        <v>936</v>
      </c>
      <c r="AA294" s="1" t="s">
        <v>936</v>
      </c>
      <c r="AB294" s="1" t="s">
        <v>935</v>
      </c>
      <c r="AC294" s="1" t="s">
        <v>939</v>
      </c>
      <c r="AD294" s="71" t="s">
        <v>6628</v>
      </c>
      <c r="AE294" s="123" t="s">
        <v>1119</v>
      </c>
      <c r="AF294" s="123" t="s">
        <v>1809</v>
      </c>
      <c r="AG294" s="123" t="s">
        <v>1819</v>
      </c>
      <c r="AH294" s="123" t="s">
        <v>1809</v>
      </c>
      <c r="AI294" s="123" t="s">
        <v>1819</v>
      </c>
      <c r="AJ294" s="123" t="s">
        <v>1819</v>
      </c>
      <c r="AK294" s="123" t="s">
        <v>1819</v>
      </c>
      <c r="AL294" s="123" t="s">
        <v>2614</v>
      </c>
      <c r="AM294" s="123" t="s">
        <v>1819</v>
      </c>
      <c r="AN294" s="123" t="s">
        <v>2614</v>
      </c>
      <c r="AO294" s="123" t="s">
        <v>1819</v>
      </c>
      <c r="AP294" s="123" t="s">
        <v>1152</v>
      </c>
      <c r="AQ294" s="123" t="s">
        <v>1819</v>
      </c>
      <c r="AR294" s="123" t="s">
        <v>1152</v>
      </c>
      <c r="AS294" s="123" t="s">
        <v>1819</v>
      </c>
      <c r="AT294" s="123" t="s">
        <v>1152</v>
      </c>
      <c r="AU294" s="123" t="s">
        <v>1819</v>
      </c>
      <c r="AV294" s="123" t="s">
        <v>1152</v>
      </c>
      <c r="AW294" s="123" t="s">
        <v>1819</v>
      </c>
      <c r="AX294" s="123" t="s">
        <v>1152</v>
      </c>
      <c r="AY294" s="123" t="s">
        <v>1819</v>
      </c>
      <c r="AZ294" s="123" t="s">
        <v>936</v>
      </c>
      <c r="BA294" s="123" t="s">
        <v>1819</v>
      </c>
      <c r="BB294" s="123" t="s">
        <v>936</v>
      </c>
      <c r="BC294" s="123" t="s">
        <v>1819</v>
      </c>
      <c r="BD294" s="123" t="s">
        <v>936</v>
      </c>
      <c r="BE294" s="123" t="s">
        <v>1819</v>
      </c>
      <c r="BF294" s="29" t="s">
        <v>780</v>
      </c>
      <c r="BG294" s="77">
        <v>43852</v>
      </c>
      <c r="BH294" s="29" t="s">
        <v>4370</v>
      </c>
      <c r="BI294" s="85">
        <v>43991</v>
      </c>
      <c r="BJ294" s="57" t="s">
        <v>6510</v>
      </c>
      <c r="BK294" s="81" t="s">
        <v>1156</v>
      </c>
      <c r="BL294" s="1" t="s">
        <v>2293</v>
      </c>
      <c r="BM294" s="1" t="s">
        <v>2294</v>
      </c>
      <c r="BN294" s="39" t="s">
        <v>1884</v>
      </c>
      <c r="BO294" s="89" t="s">
        <v>2579</v>
      </c>
      <c r="BP294" s="89" t="s">
        <v>1682</v>
      </c>
      <c r="BR294" s="13" t="s">
        <v>5117</v>
      </c>
      <c r="BS294" s="13" t="s">
        <v>5144</v>
      </c>
      <c r="BT294" s="135" t="s">
        <v>9863</v>
      </c>
      <c r="BU294" s="1" t="s">
        <v>9861</v>
      </c>
    </row>
    <row r="295" spans="1:73" s="54" customFormat="1" ht="90" hidden="1" customHeight="1">
      <c r="A295" s="91" t="s">
        <v>1539</v>
      </c>
      <c r="B295" s="13" t="s">
        <v>1322</v>
      </c>
      <c r="C295" s="77">
        <v>43630</v>
      </c>
      <c r="D295" s="77" t="s">
        <v>4284</v>
      </c>
      <c r="E295" s="91" t="s">
        <v>1032</v>
      </c>
      <c r="F295" s="134" t="s">
        <v>8681</v>
      </c>
      <c r="G295" s="33" t="s">
        <v>660</v>
      </c>
      <c r="H295" s="1" t="s">
        <v>665</v>
      </c>
      <c r="I295" s="33" t="s">
        <v>8678</v>
      </c>
      <c r="J295" s="33" t="s">
        <v>663</v>
      </c>
      <c r="K295" s="29">
        <v>1</v>
      </c>
      <c r="L295" s="364">
        <v>43668</v>
      </c>
      <c r="M295" s="364">
        <v>43830</v>
      </c>
      <c r="N295" s="34">
        <f t="shared" si="8"/>
        <v>24</v>
      </c>
      <c r="O295" s="121">
        <v>1</v>
      </c>
      <c r="P295" s="132" t="s">
        <v>60</v>
      </c>
      <c r="Q295" s="132"/>
      <c r="R295" s="1" t="s">
        <v>6629</v>
      </c>
      <c r="S295" s="120">
        <f t="shared" si="10"/>
        <v>277</v>
      </c>
      <c r="T295" s="132"/>
      <c r="U295" s="132"/>
      <c r="V295" s="132" t="s">
        <v>936</v>
      </c>
      <c r="W295" s="132" t="s">
        <v>936</v>
      </c>
      <c r="X295" s="132" t="s">
        <v>936</v>
      </c>
      <c r="Y295" s="132" t="s">
        <v>936</v>
      </c>
      <c r="Z295" s="132" t="s">
        <v>936</v>
      </c>
      <c r="AA295" s="1" t="s">
        <v>936</v>
      </c>
      <c r="AB295" s="1" t="s">
        <v>935</v>
      </c>
      <c r="AC295" s="1" t="s">
        <v>939</v>
      </c>
      <c r="AD295" s="71" t="s">
        <v>6630</v>
      </c>
      <c r="AE295" s="123" t="s">
        <v>1119</v>
      </c>
      <c r="AF295" s="123" t="s">
        <v>1809</v>
      </c>
      <c r="AG295" s="123" t="s">
        <v>1819</v>
      </c>
      <c r="AH295" s="123" t="s">
        <v>1809</v>
      </c>
      <c r="AI295" s="123" t="s">
        <v>1819</v>
      </c>
      <c r="AJ295" s="123" t="s">
        <v>1819</v>
      </c>
      <c r="AK295" s="123" t="s">
        <v>1819</v>
      </c>
      <c r="AL295" s="123" t="s">
        <v>2614</v>
      </c>
      <c r="AM295" s="123" t="s">
        <v>1819</v>
      </c>
      <c r="AN295" s="123" t="s">
        <v>2614</v>
      </c>
      <c r="AO295" s="123" t="s">
        <v>1819</v>
      </c>
      <c r="AP295" s="123" t="s">
        <v>1152</v>
      </c>
      <c r="AQ295" s="123" t="s">
        <v>1819</v>
      </c>
      <c r="AR295" s="123" t="s">
        <v>1152</v>
      </c>
      <c r="AS295" s="123" t="s">
        <v>1819</v>
      </c>
      <c r="AT295" s="123" t="s">
        <v>1152</v>
      </c>
      <c r="AU295" s="123" t="s">
        <v>1819</v>
      </c>
      <c r="AV295" s="123" t="s">
        <v>1152</v>
      </c>
      <c r="AW295" s="123" t="s">
        <v>1819</v>
      </c>
      <c r="AX295" s="123" t="s">
        <v>1152</v>
      </c>
      <c r="AY295" s="123" t="s">
        <v>1819</v>
      </c>
      <c r="AZ295" s="123" t="s">
        <v>936</v>
      </c>
      <c r="BA295" s="123" t="s">
        <v>1819</v>
      </c>
      <c r="BB295" s="123" t="s">
        <v>936</v>
      </c>
      <c r="BC295" s="123" t="s">
        <v>1819</v>
      </c>
      <c r="BD295" s="123" t="s">
        <v>936</v>
      </c>
      <c r="BE295" s="123" t="s">
        <v>1819</v>
      </c>
      <c r="BF295" s="29" t="s">
        <v>780</v>
      </c>
      <c r="BG295" s="77">
        <v>43851</v>
      </c>
      <c r="BH295" s="94" t="s">
        <v>902</v>
      </c>
      <c r="BI295" s="89"/>
      <c r="BJ295" s="81"/>
      <c r="BK295" s="81"/>
      <c r="BL295" s="81"/>
      <c r="BM295" s="81"/>
      <c r="BN295" s="39" t="s">
        <v>955</v>
      </c>
      <c r="BO295" s="89"/>
      <c r="BP295" s="89"/>
      <c r="BR295" s="13" t="s">
        <v>5117</v>
      </c>
      <c r="BS295" s="13" t="s">
        <v>5144</v>
      </c>
      <c r="BT295" s="135" t="s">
        <v>9863</v>
      </c>
      <c r="BU295" s="1" t="s">
        <v>9861</v>
      </c>
    </row>
    <row r="296" spans="1:73" s="54" customFormat="1" ht="90" hidden="1" customHeight="1">
      <c r="A296" s="91" t="s">
        <v>1540</v>
      </c>
      <c r="B296" s="13" t="s">
        <v>1322</v>
      </c>
      <c r="C296" s="77">
        <v>43630</v>
      </c>
      <c r="D296" s="77" t="s">
        <v>4284</v>
      </c>
      <c r="E296" s="91" t="s">
        <v>1032</v>
      </c>
      <c r="F296" s="134" t="s">
        <v>8680</v>
      </c>
      <c r="G296" s="33" t="s">
        <v>660</v>
      </c>
      <c r="H296" s="33" t="s">
        <v>666</v>
      </c>
      <c r="I296" s="33" t="s">
        <v>667</v>
      </c>
      <c r="J296" s="31" t="s">
        <v>663</v>
      </c>
      <c r="K296" s="29">
        <v>1</v>
      </c>
      <c r="L296" s="364">
        <v>43831</v>
      </c>
      <c r="M296" s="364">
        <v>44012</v>
      </c>
      <c r="N296" s="34">
        <f t="shared" si="8"/>
        <v>26</v>
      </c>
      <c r="O296" s="121">
        <v>1</v>
      </c>
      <c r="P296" s="132" t="s">
        <v>60</v>
      </c>
      <c r="Q296" s="132"/>
      <c r="R296" s="1" t="s">
        <v>6631</v>
      </c>
      <c r="S296" s="120">
        <f t="shared" si="10"/>
        <v>345</v>
      </c>
      <c r="T296" s="132"/>
      <c r="U296" s="132"/>
      <c r="V296" s="132" t="s">
        <v>936</v>
      </c>
      <c r="W296" s="132" t="s">
        <v>936</v>
      </c>
      <c r="X296" s="132" t="s">
        <v>936</v>
      </c>
      <c r="Y296" s="132" t="s">
        <v>936</v>
      </c>
      <c r="Z296" s="132" t="s">
        <v>936</v>
      </c>
      <c r="AA296" s="1" t="s">
        <v>936</v>
      </c>
      <c r="AB296" s="1" t="s">
        <v>935</v>
      </c>
      <c r="AC296" s="1" t="s">
        <v>939</v>
      </c>
      <c r="AD296" s="71" t="s">
        <v>6608</v>
      </c>
      <c r="AE296" s="123" t="s">
        <v>6609</v>
      </c>
      <c r="AF296" s="123" t="s">
        <v>1153</v>
      </c>
      <c r="AG296" s="1" t="s">
        <v>6610</v>
      </c>
      <c r="AH296" s="53" t="s">
        <v>2206</v>
      </c>
      <c r="AI296" s="1" t="s">
        <v>2207</v>
      </c>
      <c r="AJ296" s="1" t="s">
        <v>2207</v>
      </c>
      <c r="AK296" s="1" t="s">
        <v>2207</v>
      </c>
      <c r="AL296" s="1" t="s">
        <v>2614</v>
      </c>
      <c r="AM296" s="1" t="s">
        <v>2207</v>
      </c>
      <c r="AN296" s="1" t="s">
        <v>2614</v>
      </c>
      <c r="AO296" s="1" t="s">
        <v>2207</v>
      </c>
      <c r="AP296" s="1" t="s">
        <v>1152</v>
      </c>
      <c r="AQ296" s="1" t="s">
        <v>2207</v>
      </c>
      <c r="AR296" s="1" t="s">
        <v>1152</v>
      </c>
      <c r="AS296" s="1" t="s">
        <v>2207</v>
      </c>
      <c r="AT296" s="1" t="s">
        <v>1152</v>
      </c>
      <c r="AU296" s="1" t="s">
        <v>2207</v>
      </c>
      <c r="AV296" s="1" t="s">
        <v>1152</v>
      </c>
      <c r="AW296" s="1" t="s">
        <v>2207</v>
      </c>
      <c r="AX296" s="1" t="s">
        <v>1152</v>
      </c>
      <c r="AY296" s="1" t="s">
        <v>2207</v>
      </c>
      <c r="AZ296" s="1" t="s">
        <v>936</v>
      </c>
      <c r="BA296" s="1" t="s">
        <v>2207</v>
      </c>
      <c r="BB296" s="1" t="s">
        <v>936</v>
      </c>
      <c r="BC296" s="1" t="s">
        <v>2207</v>
      </c>
      <c r="BD296" s="1" t="s">
        <v>936</v>
      </c>
      <c r="BE296" s="1" t="s">
        <v>2207</v>
      </c>
      <c r="BF296" s="29" t="s">
        <v>780</v>
      </c>
      <c r="BG296" s="77">
        <v>44018</v>
      </c>
      <c r="BH296" s="94" t="s">
        <v>902</v>
      </c>
      <c r="BI296" s="89"/>
      <c r="BJ296" s="81"/>
      <c r="BK296" s="81"/>
      <c r="BL296" s="81"/>
      <c r="BM296" s="81"/>
      <c r="BN296" s="39" t="s">
        <v>955</v>
      </c>
      <c r="BO296" s="89"/>
      <c r="BP296" s="89"/>
      <c r="BR296" s="13" t="s">
        <v>5117</v>
      </c>
      <c r="BS296" s="13" t="s">
        <v>5144</v>
      </c>
      <c r="BT296" s="135" t="s">
        <v>9863</v>
      </c>
      <c r="BU296" s="1" t="s">
        <v>9861</v>
      </c>
    </row>
    <row r="297" spans="1:73" s="54" customFormat="1" ht="90" hidden="1" customHeight="1">
      <c r="A297" s="91" t="s">
        <v>1541</v>
      </c>
      <c r="B297" s="13" t="s">
        <v>1322</v>
      </c>
      <c r="C297" s="77">
        <v>43630</v>
      </c>
      <c r="D297" s="77" t="s">
        <v>4284</v>
      </c>
      <c r="E297" s="91" t="s">
        <v>1032</v>
      </c>
      <c r="F297" s="134" t="s">
        <v>8680</v>
      </c>
      <c r="G297" s="33" t="s">
        <v>660</v>
      </c>
      <c r="H297" s="33" t="s">
        <v>668</v>
      </c>
      <c r="I297" s="33" t="s">
        <v>669</v>
      </c>
      <c r="J297" s="33" t="s">
        <v>611</v>
      </c>
      <c r="K297" s="29">
        <v>1</v>
      </c>
      <c r="L297" s="364">
        <v>43831</v>
      </c>
      <c r="M297" s="364">
        <v>44012</v>
      </c>
      <c r="N297" s="34">
        <f t="shared" ref="N297:N360" si="11">+WEEKNUM(M297-L297)</f>
        <v>26</v>
      </c>
      <c r="O297" s="136">
        <v>0.5</v>
      </c>
      <c r="P297" s="132" t="s">
        <v>60</v>
      </c>
      <c r="Q297" s="132"/>
      <c r="R297" s="1" t="s">
        <v>6632</v>
      </c>
      <c r="S297" s="120">
        <f t="shared" ref="S297:S328" si="12">LEN(R297)</f>
        <v>326</v>
      </c>
      <c r="T297" s="132"/>
      <c r="U297" s="132"/>
      <c r="V297" s="132" t="s">
        <v>936</v>
      </c>
      <c r="W297" s="132" t="s">
        <v>936</v>
      </c>
      <c r="X297" s="132" t="s">
        <v>936</v>
      </c>
      <c r="Y297" s="132" t="s">
        <v>936</v>
      </c>
      <c r="Z297" s="132" t="s">
        <v>936</v>
      </c>
      <c r="AA297" s="1" t="s">
        <v>936</v>
      </c>
      <c r="AB297" s="1" t="s">
        <v>935</v>
      </c>
      <c r="AC297" s="1" t="s">
        <v>939</v>
      </c>
      <c r="AD297" s="71" t="s">
        <v>6608</v>
      </c>
      <c r="AE297" s="123" t="s">
        <v>6613</v>
      </c>
      <c r="AF297" s="123" t="s">
        <v>1155</v>
      </c>
      <c r="AG297" s="1" t="s">
        <v>6614</v>
      </c>
      <c r="AH297" s="1" t="s">
        <v>8679</v>
      </c>
      <c r="AI297" s="1" t="s">
        <v>6615</v>
      </c>
      <c r="AJ297" s="1" t="s">
        <v>2224</v>
      </c>
      <c r="AK297" s="1" t="s">
        <v>6633</v>
      </c>
      <c r="AL297" s="1" t="s">
        <v>2629</v>
      </c>
      <c r="AM297" s="57" t="s">
        <v>6634</v>
      </c>
      <c r="AN297" s="57" t="s">
        <v>2614</v>
      </c>
      <c r="AO297" s="57" t="s">
        <v>3858</v>
      </c>
      <c r="AP297" s="57" t="s">
        <v>1152</v>
      </c>
      <c r="AQ297" s="57" t="s">
        <v>3858</v>
      </c>
      <c r="AR297" s="57" t="s">
        <v>1152</v>
      </c>
      <c r="AS297" s="57" t="s">
        <v>3858</v>
      </c>
      <c r="AT297" s="57" t="s">
        <v>1152</v>
      </c>
      <c r="AU297" s="57" t="s">
        <v>3858</v>
      </c>
      <c r="AV297" s="57" t="s">
        <v>1152</v>
      </c>
      <c r="AW297" s="57" t="s">
        <v>3858</v>
      </c>
      <c r="AX297" s="57" t="s">
        <v>1152</v>
      </c>
      <c r="AY297" s="57" t="s">
        <v>3858</v>
      </c>
      <c r="AZ297" s="57" t="s">
        <v>936</v>
      </c>
      <c r="BA297" s="57" t="s">
        <v>3858</v>
      </c>
      <c r="BB297" s="57" t="s">
        <v>936</v>
      </c>
      <c r="BC297" s="57" t="s">
        <v>3858</v>
      </c>
      <c r="BD297" s="57" t="s">
        <v>936</v>
      </c>
      <c r="BE297" s="57" t="s">
        <v>3858</v>
      </c>
      <c r="BF297" s="29" t="s">
        <v>956</v>
      </c>
      <c r="BG297" s="77">
        <v>44377</v>
      </c>
      <c r="BH297" s="29" t="s">
        <v>1806</v>
      </c>
      <c r="BI297" s="77">
        <v>44377</v>
      </c>
      <c r="BJ297" s="57" t="s">
        <v>2623</v>
      </c>
      <c r="BK297" s="81" t="s">
        <v>936</v>
      </c>
      <c r="BL297" s="81" t="s">
        <v>9190</v>
      </c>
      <c r="BM297" s="81" t="s">
        <v>9201</v>
      </c>
      <c r="BN297" s="39" t="s">
        <v>4365</v>
      </c>
      <c r="BO297" s="89" t="s">
        <v>2579</v>
      </c>
      <c r="BP297" s="94" t="s">
        <v>2625</v>
      </c>
      <c r="BR297" s="13" t="s">
        <v>5117</v>
      </c>
      <c r="BS297" s="13" t="s">
        <v>5144</v>
      </c>
      <c r="BT297" s="135" t="s">
        <v>9863</v>
      </c>
      <c r="BU297" s="1" t="s">
        <v>9861</v>
      </c>
    </row>
    <row r="298" spans="1:73" s="54" customFormat="1" ht="90" hidden="1" customHeight="1">
      <c r="A298" s="91" t="s">
        <v>1542</v>
      </c>
      <c r="B298" s="13" t="s">
        <v>1322</v>
      </c>
      <c r="C298" s="77">
        <v>43630</v>
      </c>
      <c r="D298" s="77" t="s">
        <v>4284</v>
      </c>
      <c r="E298" s="91" t="s">
        <v>1033</v>
      </c>
      <c r="F298" s="134" t="s">
        <v>6635</v>
      </c>
      <c r="G298" s="33" t="s">
        <v>654</v>
      </c>
      <c r="H298" s="33" t="s">
        <v>670</v>
      </c>
      <c r="I298" s="33" t="s">
        <v>656</v>
      </c>
      <c r="J298" s="33" t="s">
        <v>657</v>
      </c>
      <c r="K298" s="29">
        <v>2</v>
      </c>
      <c r="L298" s="364">
        <v>43668</v>
      </c>
      <c r="M298" s="364">
        <v>44012</v>
      </c>
      <c r="N298" s="34">
        <f t="shared" si="11"/>
        <v>50</v>
      </c>
      <c r="O298" s="137">
        <v>0</v>
      </c>
      <c r="P298" s="132" t="s">
        <v>1133</v>
      </c>
      <c r="Q298" s="132" t="s">
        <v>60</v>
      </c>
      <c r="R298" s="1" t="s">
        <v>6636</v>
      </c>
      <c r="S298" s="120">
        <f t="shared" si="12"/>
        <v>101</v>
      </c>
      <c r="T298" s="132"/>
      <c r="U298" s="132"/>
      <c r="V298" s="132" t="s">
        <v>936</v>
      </c>
      <c r="W298" s="132" t="s">
        <v>936</v>
      </c>
      <c r="X298" s="132" t="s">
        <v>936</v>
      </c>
      <c r="Y298" s="132" t="s">
        <v>936</v>
      </c>
      <c r="Z298" s="132" t="s">
        <v>936</v>
      </c>
      <c r="AA298" s="1" t="s">
        <v>936</v>
      </c>
      <c r="AB298" s="1" t="s">
        <v>935</v>
      </c>
      <c r="AC298" s="1" t="s">
        <v>939</v>
      </c>
      <c r="AD298" s="33" t="s">
        <v>6637</v>
      </c>
      <c r="AE298" s="33" t="s">
        <v>6638</v>
      </c>
      <c r="AF298" s="123" t="s">
        <v>1155</v>
      </c>
      <c r="AG298" s="123" t="s">
        <v>6639</v>
      </c>
      <c r="AH298" s="123" t="s">
        <v>1822</v>
      </c>
      <c r="AI298" s="123" t="s">
        <v>6640</v>
      </c>
      <c r="AJ298" s="123" t="s">
        <v>2614</v>
      </c>
      <c r="AK298" s="123" t="s">
        <v>3859</v>
      </c>
      <c r="AL298" s="123" t="s">
        <v>2614</v>
      </c>
      <c r="AM298" s="123" t="s">
        <v>3859</v>
      </c>
      <c r="AN298" s="123" t="s">
        <v>2614</v>
      </c>
      <c r="AO298" s="123" t="s">
        <v>3859</v>
      </c>
      <c r="AP298" s="123" t="s">
        <v>1152</v>
      </c>
      <c r="AQ298" s="123" t="s">
        <v>3859</v>
      </c>
      <c r="AR298" s="123" t="s">
        <v>1152</v>
      </c>
      <c r="AS298" s="123" t="s">
        <v>3859</v>
      </c>
      <c r="AT298" s="123" t="s">
        <v>1152</v>
      </c>
      <c r="AU298" s="123" t="s">
        <v>3859</v>
      </c>
      <c r="AV298" s="123" t="s">
        <v>1152</v>
      </c>
      <c r="AW298" s="123" t="s">
        <v>3859</v>
      </c>
      <c r="AX298" s="123" t="s">
        <v>1152</v>
      </c>
      <c r="AY298" s="123" t="s">
        <v>3859</v>
      </c>
      <c r="AZ298" s="123" t="s">
        <v>936</v>
      </c>
      <c r="BA298" s="123" t="s">
        <v>3859</v>
      </c>
      <c r="BB298" s="123" t="s">
        <v>936</v>
      </c>
      <c r="BC298" s="123" t="s">
        <v>3859</v>
      </c>
      <c r="BD298" s="123" t="s">
        <v>936</v>
      </c>
      <c r="BE298" s="123" t="s">
        <v>3859</v>
      </c>
      <c r="BF298" s="29" t="s">
        <v>956</v>
      </c>
      <c r="BG298" s="85">
        <v>44070</v>
      </c>
      <c r="BH298" s="29" t="s">
        <v>4370</v>
      </c>
      <c r="BI298" s="85">
        <v>43991</v>
      </c>
      <c r="BJ298" s="57" t="s">
        <v>6641</v>
      </c>
      <c r="BK298" s="1" t="s">
        <v>9195</v>
      </c>
      <c r="BL298" s="1" t="s">
        <v>9196</v>
      </c>
      <c r="BM298" s="1" t="s">
        <v>9197</v>
      </c>
      <c r="BN298" s="39" t="s">
        <v>1884</v>
      </c>
      <c r="BO298" s="89" t="s">
        <v>2579</v>
      </c>
      <c r="BP298" s="94" t="s">
        <v>4801</v>
      </c>
      <c r="BR298" s="13" t="s">
        <v>5117</v>
      </c>
      <c r="BS298" s="135" t="s">
        <v>5162</v>
      </c>
      <c r="BT298" s="135" t="s">
        <v>9860</v>
      </c>
      <c r="BU298" s="135"/>
    </row>
    <row r="299" spans="1:73" s="54" customFormat="1" ht="90" hidden="1" customHeight="1">
      <c r="A299" s="91" t="s">
        <v>1543</v>
      </c>
      <c r="B299" s="13" t="s">
        <v>1322</v>
      </c>
      <c r="C299" s="77">
        <v>43630</v>
      </c>
      <c r="D299" s="77" t="s">
        <v>4284</v>
      </c>
      <c r="E299" s="91" t="s">
        <v>1033</v>
      </c>
      <c r="F299" s="134" t="s">
        <v>6642</v>
      </c>
      <c r="G299" s="33" t="s">
        <v>654</v>
      </c>
      <c r="H299" s="33" t="s">
        <v>9117</v>
      </c>
      <c r="I299" s="33" t="s">
        <v>658</v>
      </c>
      <c r="J299" s="33" t="s">
        <v>659</v>
      </c>
      <c r="K299" s="29">
        <v>1</v>
      </c>
      <c r="L299" s="364">
        <v>43678</v>
      </c>
      <c r="M299" s="364">
        <v>43830</v>
      </c>
      <c r="N299" s="34">
        <f t="shared" si="11"/>
        <v>22</v>
      </c>
      <c r="O299" s="137">
        <v>0</v>
      </c>
      <c r="P299" s="132" t="s">
        <v>1133</v>
      </c>
      <c r="Q299" s="132" t="s">
        <v>60</v>
      </c>
      <c r="R299" s="1" t="s">
        <v>6589</v>
      </c>
      <c r="S299" s="120">
        <f t="shared" si="12"/>
        <v>102</v>
      </c>
      <c r="T299" s="132"/>
      <c r="U299" s="132"/>
      <c r="V299" s="132" t="s">
        <v>936</v>
      </c>
      <c r="W299" s="132" t="s">
        <v>936</v>
      </c>
      <c r="X299" s="132" t="s">
        <v>936</v>
      </c>
      <c r="Y299" s="132" t="s">
        <v>936</v>
      </c>
      <c r="Z299" s="132" t="s">
        <v>936</v>
      </c>
      <c r="AA299" s="1" t="s">
        <v>936</v>
      </c>
      <c r="AB299" s="1" t="s">
        <v>935</v>
      </c>
      <c r="AC299" s="1" t="s">
        <v>939</v>
      </c>
      <c r="AD299" s="33" t="s">
        <v>6643</v>
      </c>
      <c r="AE299" s="33" t="s">
        <v>6622</v>
      </c>
      <c r="AF299" s="1"/>
      <c r="AG299" s="123" t="s">
        <v>6644</v>
      </c>
      <c r="AH299" s="123" t="s">
        <v>1822</v>
      </c>
      <c r="AI299" s="123" t="s">
        <v>6645</v>
      </c>
      <c r="AJ299" s="123" t="s">
        <v>2614</v>
      </c>
      <c r="AK299" s="123" t="s">
        <v>3859</v>
      </c>
      <c r="AL299" s="123" t="s">
        <v>2614</v>
      </c>
      <c r="AM299" s="123" t="s">
        <v>3859</v>
      </c>
      <c r="AN299" s="123" t="s">
        <v>2614</v>
      </c>
      <c r="AO299" s="123" t="s">
        <v>3859</v>
      </c>
      <c r="AP299" s="123" t="s">
        <v>1152</v>
      </c>
      <c r="AQ299" s="123" t="s">
        <v>3859</v>
      </c>
      <c r="AR299" s="123" t="s">
        <v>1152</v>
      </c>
      <c r="AS299" s="123" t="s">
        <v>3859</v>
      </c>
      <c r="AT299" s="123" t="s">
        <v>1152</v>
      </c>
      <c r="AU299" s="123" t="s">
        <v>3859</v>
      </c>
      <c r="AV299" s="123" t="s">
        <v>1152</v>
      </c>
      <c r="AW299" s="123" t="s">
        <v>3859</v>
      </c>
      <c r="AX299" s="123" t="s">
        <v>1152</v>
      </c>
      <c r="AY299" s="123" t="s">
        <v>3859</v>
      </c>
      <c r="AZ299" s="123" t="s">
        <v>936</v>
      </c>
      <c r="BA299" s="123" t="s">
        <v>3859</v>
      </c>
      <c r="BB299" s="123" t="s">
        <v>936</v>
      </c>
      <c r="BC299" s="123" t="s">
        <v>3859</v>
      </c>
      <c r="BD299" s="123" t="s">
        <v>936</v>
      </c>
      <c r="BE299" s="123" t="s">
        <v>3859</v>
      </c>
      <c r="BF299" s="29" t="s">
        <v>956</v>
      </c>
      <c r="BG299" s="85">
        <v>44070</v>
      </c>
      <c r="BH299" s="29" t="s">
        <v>4370</v>
      </c>
      <c r="BI299" s="85">
        <v>43991</v>
      </c>
      <c r="BJ299" s="57" t="s">
        <v>6641</v>
      </c>
      <c r="BK299" s="1" t="s">
        <v>9195</v>
      </c>
      <c r="BL299" s="1" t="s">
        <v>9196</v>
      </c>
      <c r="BM299" s="1" t="s">
        <v>9197</v>
      </c>
      <c r="BN299" s="39" t="s">
        <v>1884</v>
      </c>
      <c r="BO299" s="89" t="s">
        <v>2579</v>
      </c>
      <c r="BP299" s="94" t="s">
        <v>4801</v>
      </c>
      <c r="BR299" s="13" t="s">
        <v>5117</v>
      </c>
      <c r="BS299" s="135" t="s">
        <v>5162</v>
      </c>
      <c r="BT299" s="135" t="s">
        <v>9860</v>
      </c>
      <c r="BU299" s="135"/>
    </row>
    <row r="300" spans="1:73" s="54" customFormat="1" ht="90" hidden="1" customHeight="1">
      <c r="A300" s="91" t="s">
        <v>1544</v>
      </c>
      <c r="B300" s="13" t="s">
        <v>1322</v>
      </c>
      <c r="C300" s="77">
        <v>43630</v>
      </c>
      <c r="D300" s="77" t="s">
        <v>4284</v>
      </c>
      <c r="E300" s="91" t="s">
        <v>1033</v>
      </c>
      <c r="F300" s="134" t="s">
        <v>6642</v>
      </c>
      <c r="G300" s="33" t="s">
        <v>660</v>
      </c>
      <c r="H300" s="1" t="s">
        <v>661</v>
      </c>
      <c r="I300" s="33" t="s">
        <v>662</v>
      </c>
      <c r="J300" s="33" t="s">
        <v>663</v>
      </c>
      <c r="K300" s="29">
        <v>1</v>
      </c>
      <c r="L300" s="364">
        <v>43668</v>
      </c>
      <c r="M300" s="364">
        <v>43830</v>
      </c>
      <c r="N300" s="34">
        <f t="shared" si="11"/>
        <v>24</v>
      </c>
      <c r="O300" s="121">
        <v>1</v>
      </c>
      <c r="P300" s="132" t="s">
        <v>60</v>
      </c>
      <c r="Q300" s="132"/>
      <c r="R300" s="1" t="s">
        <v>6646</v>
      </c>
      <c r="S300" s="120">
        <f t="shared" si="12"/>
        <v>251</v>
      </c>
      <c r="T300" s="132"/>
      <c r="U300" s="132"/>
      <c r="V300" s="132" t="s">
        <v>936</v>
      </c>
      <c r="W300" s="132" t="s">
        <v>936</v>
      </c>
      <c r="X300" s="132" t="s">
        <v>936</v>
      </c>
      <c r="Y300" s="132" t="s">
        <v>936</v>
      </c>
      <c r="Z300" s="132" t="s">
        <v>936</v>
      </c>
      <c r="AA300" s="1" t="s">
        <v>936</v>
      </c>
      <c r="AB300" s="1" t="s">
        <v>935</v>
      </c>
      <c r="AC300" s="1" t="s">
        <v>939</v>
      </c>
      <c r="AD300" s="71" t="s">
        <v>6647</v>
      </c>
      <c r="AE300" s="123" t="s">
        <v>1119</v>
      </c>
      <c r="AF300" s="123" t="s">
        <v>1809</v>
      </c>
      <c r="AG300" s="123" t="s">
        <v>1819</v>
      </c>
      <c r="AH300" s="123" t="s">
        <v>1809</v>
      </c>
      <c r="AI300" s="123" t="s">
        <v>1819</v>
      </c>
      <c r="AJ300" s="123" t="s">
        <v>1819</v>
      </c>
      <c r="AK300" s="123" t="s">
        <v>1819</v>
      </c>
      <c r="AL300" s="123" t="s">
        <v>2614</v>
      </c>
      <c r="AM300" s="123" t="s">
        <v>1819</v>
      </c>
      <c r="AN300" s="123" t="s">
        <v>2614</v>
      </c>
      <c r="AO300" s="123" t="s">
        <v>1819</v>
      </c>
      <c r="AP300" s="123" t="s">
        <v>1152</v>
      </c>
      <c r="AQ300" s="123" t="s">
        <v>1819</v>
      </c>
      <c r="AR300" s="123" t="s">
        <v>1152</v>
      </c>
      <c r="AS300" s="123" t="s">
        <v>1819</v>
      </c>
      <c r="AT300" s="123" t="s">
        <v>1152</v>
      </c>
      <c r="AU300" s="123" t="s">
        <v>1819</v>
      </c>
      <c r="AV300" s="123" t="s">
        <v>1152</v>
      </c>
      <c r="AW300" s="123" t="s">
        <v>1819</v>
      </c>
      <c r="AX300" s="123" t="s">
        <v>1152</v>
      </c>
      <c r="AY300" s="123" t="s">
        <v>1819</v>
      </c>
      <c r="AZ300" s="123" t="s">
        <v>936</v>
      </c>
      <c r="BA300" s="123" t="s">
        <v>1819</v>
      </c>
      <c r="BB300" s="123" t="s">
        <v>936</v>
      </c>
      <c r="BC300" s="123" t="s">
        <v>1819</v>
      </c>
      <c r="BD300" s="123" t="s">
        <v>936</v>
      </c>
      <c r="BE300" s="123" t="s">
        <v>1819</v>
      </c>
      <c r="BF300" s="29" t="s">
        <v>780</v>
      </c>
      <c r="BG300" s="77">
        <v>43851</v>
      </c>
      <c r="BH300" s="29" t="s">
        <v>4370</v>
      </c>
      <c r="BI300" s="85">
        <v>43991</v>
      </c>
      <c r="BJ300" s="57" t="s">
        <v>6510</v>
      </c>
      <c r="BK300" s="81" t="s">
        <v>1156</v>
      </c>
      <c r="BL300" s="1" t="s">
        <v>2293</v>
      </c>
      <c r="BM300" s="1" t="s">
        <v>2294</v>
      </c>
      <c r="BN300" s="39" t="s">
        <v>1884</v>
      </c>
      <c r="BO300" s="89" t="s">
        <v>2579</v>
      </c>
      <c r="BP300" s="89" t="s">
        <v>1681</v>
      </c>
      <c r="BR300" s="13" t="s">
        <v>5117</v>
      </c>
      <c r="BS300" s="135" t="s">
        <v>5162</v>
      </c>
      <c r="BT300" s="135" t="s">
        <v>9860</v>
      </c>
      <c r="BU300" s="135"/>
    </row>
    <row r="301" spans="1:73" s="54" customFormat="1" ht="90" hidden="1" customHeight="1">
      <c r="A301" s="91" t="s">
        <v>1545</v>
      </c>
      <c r="B301" s="13" t="s">
        <v>1322</v>
      </c>
      <c r="C301" s="77">
        <v>43630</v>
      </c>
      <c r="D301" s="77" t="s">
        <v>4284</v>
      </c>
      <c r="E301" s="91" t="s">
        <v>1033</v>
      </c>
      <c r="F301" s="134" t="s">
        <v>6642</v>
      </c>
      <c r="G301" s="33" t="s">
        <v>660</v>
      </c>
      <c r="H301" s="1" t="s">
        <v>661</v>
      </c>
      <c r="I301" s="33" t="s">
        <v>664</v>
      </c>
      <c r="J301" s="33" t="s">
        <v>663</v>
      </c>
      <c r="K301" s="29">
        <v>1</v>
      </c>
      <c r="L301" s="364">
        <v>43668</v>
      </c>
      <c r="M301" s="364">
        <v>43830</v>
      </c>
      <c r="N301" s="34">
        <f t="shared" si="11"/>
        <v>24</v>
      </c>
      <c r="O301" s="121">
        <v>1</v>
      </c>
      <c r="P301" s="132" t="s">
        <v>60</v>
      </c>
      <c r="Q301" s="132"/>
      <c r="R301" s="1" t="s">
        <v>6648</v>
      </c>
      <c r="S301" s="120">
        <f t="shared" si="12"/>
        <v>343</v>
      </c>
      <c r="T301" s="132"/>
      <c r="U301" s="132"/>
      <c r="V301" s="132" t="s">
        <v>936</v>
      </c>
      <c r="W301" s="132" t="s">
        <v>936</v>
      </c>
      <c r="X301" s="132" t="s">
        <v>936</v>
      </c>
      <c r="Y301" s="132" t="s">
        <v>936</v>
      </c>
      <c r="Z301" s="132" t="s">
        <v>936</v>
      </c>
      <c r="AA301" s="1" t="s">
        <v>936</v>
      </c>
      <c r="AB301" s="1" t="s">
        <v>935</v>
      </c>
      <c r="AC301" s="1" t="s">
        <v>939</v>
      </c>
      <c r="AD301" s="71" t="s">
        <v>6604</v>
      </c>
      <c r="AE301" s="123" t="s">
        <v>2210</v>
      </c>
      <c r="AF301" s="123" t="s">
        <v>2210</v>
      </c>
      <c r="AG301" s="123" t="s">
        <v>2210</v>
      </c>
      <c r="AH301" s="123" t="s">
        <v>2210</v>
      </c>
      <c r="AI301" s="123" t="s">
        <v>2210</v>
      </c>
      <c r="AJ301" s="123" t="s">
        <v>2210</v>
      </c>
      <c r="AK301" s="123" t="s">
        <v>2210</v>
      </c>
      <c r="AL301" s="123" t="s">
        <v>2614</v>
      </c>
      <c r="AM301" s="123" t="s">
        <v>1819</v>
      </c>
      <c r="AN301" s="123" t="s">
        <v>2614</v>
      </c>
      <c r="AO301" s="123" t="s">
        <v>1819</v>
      </c>
      <c r="AP301" s="123" t="s">
        <v>1152</v>
      </c>
      <c r="AQ301" s="123" t="s">
        <v>1819</v>
      </c>
      <c r="AR301" s="123" t="s">
        <v>1152</v>
      </c>
      <c r="AS301" s="123" t="s">
        <v>1819</v>
      </c>
      <c r="AT301" s="123" t="s">
        <v>1152</v>
      </c>
      <c r="AU301" s="123" t="s">
        <v>1819</v>
      </c>
      <c r="AV301" s="123" t="s">
        <v>1152</v>
      </c>
      <c r="AW301" s="123" t="s">
        <v>1819</v>
      </c>
      <c r="AX301" s="123" t="s">
        <v>1152</v>
      </c>
      <c r="AY301" s="123" t="s">
        <v>1819</v>
      </c>
      <c r="AZ301" s="123" t="s">
        <v>936</v>
      </c>
      <c r="BA301" s="123" t="s">
        <v>1819</v>
      </c>
      <c r="BB301" s="123" t="s">
        <v>936</v>
      </c>
      <c r="BC301" s="123" t="s">
        <v>1819</v>
      </c>
      <c r="BD301" s="123" t="s">
        <v>936</v>
      </c>
      <c r="BE301" s="123" t="s">
        <v>1819</v>
      </c>
      <c r="BF301" s="29" t="s">
        <v>780</v>
      </c>
      <c r="BG301" s="85">
        <v>43852</v>
      </c>
      <c r="BH301" s="29" t="s">
        <v>4370</v>
      </c>
      <c r="BI301" s="85">
        <v>43991</v>
      </c>
      <c r="BJ301" s="57" t="s">
        <v>6510</v>
      </c>
      <c r="BK301" s="81" t="s">
        <v>1156</v>
      </c>
      <c r="BL301" s="1" t="s">
        <v>2293</v>
      </c>
      <c r="BM301" s="1" t="s">
        <v>2294</v>
      </c>
      <c r="BN301" s="39" t="s">
        <v>1884</v>
      </c>
      <c r="BO301" s="89" t="s">
        <v>2579</v>
      </c>
      <c r="BP301" s="89" t="s">
        <v>1681</v>
      </c>
      <c r="BR301" s="13" t="s">
        <v>5117</v>
      </c>
      <c r="BS301" s="135" t="s">
        <v>5162</v>
      </c>
      <c r="BT301" s="135" t="s">
        <v>9860</v>
      </c>
      <c r="BU301" s="135"/>
    </row>
    <row r="302" spans="1:73" s="54" customFormat="1" ht="90" hidden="1" customHeight="1">
      <c r="A302" s="91" t="s">
        <v>1546</v>
      </c>
      <c r="B302" s="13" t="s">
        <v>1322</v>
      </c>
      <c r="C302" s="77">
        <v>43630</v>
      </c>
      <c r="D302" s="77" t="s">
        <v>4284</v>
      </c>
      <c r="E302" s="91" t="s">
        <v>1033</v>
      </c>
      <c r="F302" s="134" t="s">
        <v>6642</v>
      </c>
      <c r="G302" s="33" t="s">
        <v>660</v>
      </c>
      <c r="H302" s="1" t="s">
        <v>665</v>
      </c>
      <c r="I302" s="33" t="s">
        <v>8682</v>
      </c>
      <c r="J302" s="33" t="s">
        <v>663</v>
      </c>
      <c r="K302" s="29">
        <v>1</v>
      </c>
      <c r="L302" s="364">
        <v>43668</v>
      </c>
      <c r="M302" s="364">
        <v>43830</v>
      </c>
      <c r="N302" s="34">
        <f t="shared" si="11"/>
        <v>24</v>
      </c>
      <c r="O302" s="121">
        <v>1</v>
      </c>
      <c r="P302" s="132" t="s">
        <v>60</v>
      </c>
      <c r="Q302" s="132"/>
      <c r="R302" s="1" t="s">
        <v>6649</v>
      </c>
      <c r="S302" s="120">
        <f t="shared" si="12"/>
        <v>282</v>
      </c>
      <c r="T302" s="132"/>
      <c r="U302" s="132"/>
      <c r="V302" s="132" t="s">
        <v>936</v>
      </c>
      <c r="W302" s="132" t="s">
        <v>936</v>
      </c>
      <c r="X302" s="132" t="s">
        <v>936</v>
      </c>
      <c r="Y302" s="132" t="s">
        <v>936</v>
      </c>
      <c r="Z302" s="132" t="s">
        <v>936</v>
      </c>
      <c r="AA302" s="1" t="s">
        <v>936</v>
      </c>
      <c r="AB302" s="1" t="s">
        <v>935</v>
      </c>
      <c r="AC302" s="1" t="s">
        <v>939</v>
      </c>
      <c r="AD302" s="71" t="s">
        <v>6650</v>
      </c>
      <c r="AE302" s="123" t="s">
        <v>1119</v>
      </c>
      <c r="AF302" s="123" t="s">
        <v>1809</v>
      </c>
      <c r="AG302" s="123" t="s">
        <v>1819</v>
      </c>
      <c r="AH302" s="123" t="s">
        <v>1809</v>
      </c>
      <c r="AI302" s="123" t="s">
        <v>1819</v>
      </c>
      <c r="AJ302" s="123" t="s">
        <v>1819</v>
      </c>
      <c r="AK302" s="123" t="s">
        <v>1819</v>
      </c>
      <c r="AL302" s="123" t="s">
        <v>2614</v>
      </c>
      <c r="AM302" s="123" t="s">
        <v>1819</v>
      </c>
      <c r="AN302" s="123" t="s">
        <v>2614</v>
      </c>
      <c r="AO302" s="123" t="s">
        <v>1819</v>
      </c>
      <c r="AP302" s="123" t="s">
        <v>1152</v>
      </c>
      <c r="AQ302" s="123" t="s">
        <v>1819</v>
      </c>
      <c r="AR302" s="123" t="s">
        <v>1152</v>
      </c>
      <c r="AS302" s="123" t="s">
        <v>1819</v>
      </c>
      <c r="AT302" s="123" t="s">
        <v>1152</v>
      </c>
      <c r="AU302" s="123" t="s">
        <v>1819</v>
      </c>
      <c r="AV302" s="123" t="s">
        <v>1152</v>
      </c>
      <c r="AW302" s="123" t="s">
        <v>1819</v>
      </c>
      <c r="AX302" s="123" t="s">
        <v>1152</v>
      </c>
      <c r="AY302" s="123" t="s">
        <v>1819</v>
      </c>
      <c r="AZ302" s="123" t="s">
        <v>936</v>
      </c>
      <c r="BA302" s="123" t="s">
        <v>1819</v>
      </c>
      <c r="BB302" s="123" t="s">
        <v>936</v>
      </c>
      <c r="BC302" s="123" t="s">
        <v>1819</v>
      </c>
      <c r="BD302" s="123" t="s">
        <v>936</v>
      </c>
      <c r="BE302" s="123" t="s">
        <v>1819</v>
      </c>
      <c r="BF302" s="29" t="s">
        <v>780</v>
      </c>
      <c r="BG302" s="77">
        <v>43851</v>
      </c>
      <c r="BH302" s="29" t="s">
        <v>902</v>
      </c>
      <c r="BI302" s="89"/>
      <c r="BJ302" s="81"/>
      <c r="BK302" s="81"/>
      <c r="BL302" s="81"/>
      <c r="BM302" s="81"/>
      <c r="BN302" s="39" t="s">
        <v>955</v>
      </c>
      <c r="BO302" s="27"/>
      <c r="BP302" s="94"/>
      <c r="BR302" s="13" t="s">
        <v>5117</v>
      </c>
      <c r="BS302" s="135" t="s">
        <v>5162</v>
      </c>
      <c r="BT302" s="135" t="s">
        <v>9860</v>
      </c>
      <c r="BU302" s="135"/>
    </row>
    <row r="303" spans="1:73" s="54" customFormat="1" ht="90" hidden="1" customHeight="1">
      <c r="A303" s="91" t="s">
        <v>1547</v>
      </c>
      <c r="B303" s="13" t="s">
        <v>1322</v>
      </c>
      <c r="C303" s="77">
        <v>43630</v>
      </c>
      <c r="D303" s="77" t="s">
        <v>4284</v>
      </c>
      <c r="E303" s="91" t="s">
        <v>1033</v>
      </c>
      <c r="F303" s="134" t="s">
        <v>6635</v>
      </c>
      <c r="G303" s="33" t="s">
        <v>660</v>
      </c>
      <c r="H303" s="33" t="s">
        <v>666</v>
      </c>
      <c r="I303" s="33" t="s">
        <v>667</v>
      </c>
      <c r="J303" s="31" t="s">
        <v>663</v>
      </c>
      <c r="K303" s="29">
        <v>1</v>
      </c>
      <c r="L303" s="364">
        <v>43831</v>
      </c>
      <c r="M303" s="364">
        <v>44012</v>
      </c>
      <c r="N303" s="34">
        <f t="shared" si="11"/>
        <v>26</v>
      </c>
      <c r="O303" s="121">
        <v>1</v>
      </c>
      <c r="P303" s="132" t="s">
        <v>60</v>
      </c>
      <c r="Q303" s="132"/>
      <c r="R303" s="1" t="s">
        <v>6651</v>
      </c>
      <c r="S303" s="120">
        <f t="shared" si="12"/>
        <v>345</v>
      </c>
      <c r="T303" s="132"/>
      <c r="U303" s="132"/>
      <c r="V303" s="132" t="s">
        <v>936</v>
      </c>
      <c r="W303" s="132" t="s">
        <v>936</v>
      </c>
      <c r="X303" s="132" t="s">
        <v>936</v>
      </c>
      <c r="Y303" s="132" t="s">
        <v>936</v>
      </c>
      <c r="Z303" s="132" t="s">
        <v>936</v>
      </c>
      <c r="AA303" s="1" t="s">
        <v>936</v>
      </c>
      <c r="AB303" s="1" t="s">
        <v>935</v>
      </c>
      <c r="AC303" s="1" t="s">
        <v>939</v>
      </c>
      <c r="AD303" s="71" t="s">
        <v>6652</v>
      </c>
      <c r="AE303" s="123" t="s">
        <v>6609</v>
      </c>
      <c r="AF303" s="1" t="s">
        <v>1153</v>
      </c>
      <c r="AG303" s="1" t="s">
        <v>6610</v>
      </c>
      <c r="AH303" s="53" t="s">
        <v>2206</v>
      </c>
      <c r="AI303" s="1" t="s">
        <v>2207</v>
      </c>
      <c r="AJ303" s="1" t="s">
        <v>2207</v>
      </c>
      <c r="AK303" s="1" t="s">
        <v>2207</v>
      </c>
      <c r="AL303" s="1" t="s">
        <v>2614</v>
      </c>
      <c r="AM303" s="1" t="s">
        <v>2207</v>
      </c>
      <c r="AN303" s="1" t="s">
        <v>2614</v>
      </c>
      <c r="AO303" s="1" t="s">
        <v>2207</v>
      </c>
      <c r="AP303" s="1" t="s">
        <v>1152</v>
      </c>
      <c r="AQ303" s="1" t="s">
        <v>2207</v>
      </c>
      <c r="AR303" s="1" t="s">
        <v>1152</v>
      </c>
      <c r="AS303" s="1" t="s">
        <v>2207</v>
      </c>
      <c r="AT303" s="1" t="s">
        <v>1152</v>
      </c>
      <c r="AU303" s="1" t="s">
        <v>2207</v>
      </c>
      <c r="AV303" s="1" t="s">
        <v>1152</v>
      </c>
      <c r="AW303" s="1" t="s">
        <v>2207</v>
      </c>
      <c r="AX303" s="1" t="s">
        <v>1152</v>
      </c>
      <c r="AY303" s="1" t="s">
        <v>2207</v>
      </c>
      <c r="AZ303" s="1" t="s">
        <v>936</v>
      </c>
      <c r="BA303" s="1" t="s">
        <v>2207</v>
      </c>
      <c r="BB303" s="1" t="s">
        <v>936</v>
      </c>
      <c r="BC303" s="1" t="s">
        <v>2207</v>
      </c>
      <c r="BD303" s="1" t="s">
        <v>936</v>
      </c>
      <c r="BE303" s="1" t="s">
        <v>2207</v>
      </c>
      <c r="BF303" s="29" t="s">
        <v>780</v>
      </c>
      <c r="BG303" s="77">
        <v>44018</v>
      </c>
      <c r="BH303" s="29" t="s">
        <v>902</v>
      </c>
      <c r="BI303" s="89"/>
      <c r="BJ303" s="81"/>
      <c r="BK303" s="81"/>
      <c r="BL303" s="81"/>
      <c r="BM303" s="81"/>
      <c r="BN303" s="39" t="s">
        <v>955</v>
      </c>
      <c r="BO303" s="89"/>
      <c r="BP303" s="89"/>
      <c r="BR303" s="13" t="s">
        <v>5117</v>
      </c>
      <c r="BS303" s="135" t="s">
        <v>5162</v>
      </c>
      <c r="BT303" s="135" t="s">
        <v>9860</v>
      </c>
      <c r="BU303" s="135"/>
    </row>
    <row r="304" spans="1:73" s="54" customFormat="1" ht="90" hidden="1" customHeight="1">
      <c r="A304" s="91" t="s">
        <v>1548</v>
      </c>
      <c r="B304" s="13" t="s">
        <v>1322</v>
      </c>
      <c r="C304" s="77">
        <v>43630</v>
      </c>
      <c r="D304" s="77" t="s">
        <v>4284</v>
      </c>
      <c r="E304" s="91" t="s">
        <v>1033</v>
      </c>
      <c r="F304" s="134" t="s">
        <v>6635</v>
      </c>
      <c r="G304" s="33" t="s">
        <v>660</v>
      </c>
      <c r="H304" s="33" t="s">
        <v>668</v>
      </c>
      <c r="I304" s="33" t="s">
        <v>669</v>
      </c>
      <c r="J304" s="33" t="s">
        <v>611</v>
      </c>
      <c r="K304" s="29">
        <v>1</v>
      </c>
      <c r="L304" s="364">
        <v>43831</v>
      </c>
      <c r="M304" s="364">
        <v>44012</v>
      </c>
      <c r="N304" s="34">
        <f t="shared" si="11"/>
        <v>26</v>
      </c>
      <c r="O304" s="136">
        <v>0.5</v>
      </c>
      <c r="P304" s="132" t="s">
        <v>60</v>
      </c>
      <c r="Q304" s="132"/>
      <c r="R304" s="1" t="s">
        <v>6653</v>
      </c>
      <c r="S304" s="120">
        <f t="shared" si="12"/>
        <v>326</v>
      </c>
      <c r="T304" s="132"/>
      <c r="U304" s="132"/>
      <c r="V304" s="132" t="s">
        <v>936</v>
      </c>
      <c r="W304" s="132" t="s">
        <v>936</v>
      </c>
      <c r="X304" s="132" t="s">
        <v>936</v>
      </c>
      <c r="Y304" s="132" t="s">
        <v>936</v>
      </c>
      <c r="Z304" s="132" t="s">
        <v>936</v>
      </c>
      <c r="AA304" s="1" t="s">
        <v>936</v>
      </c>
      <c r="AB304" s="1" t="s">
        <v>935</v>
      </c>
      <c r="AC304" s="1" t="s">
        <v>939</v>
      </c>
      <c r="AD304" s="71" t="s">
        <v>6608</v>
      </c>
      <c r="AE304" s="123" t="s">
        <v>6613</v>
      </c>
      <c r="AF304" s="123" t="s">
        <v>1155</v>
      </c>
      <c r="AG304" s="1" t="s">
        <v>6654</v>
      </c>
      <c r="AH304" s="1" t="s">
        <v>8679</v>
      </c>
      <c r="AI304" s="1" t="s">
        <v>6615</v>
      </c>
      <c r="AJ304" s="1" t="s">
        <v>2224</v>
      </c>
      <c r="AK304" s="1" t="s">
        <v>6655</v>
      </c>
      <c r="AL304" s="1" t="s">
        <v>2629</v>
      </c>
      <c r="AM304" s="57" t="s">
        <v>6656</v>
      </c>
      <c r="AN304" s="57" t="s">
        <v>2614</v>
      </c>
      <c r="AO304" s="57" t="s">
        <v>3858</v>
      </c>
      <c r="AP304" s="57" t="s">
        <v>1152</v>
      </c>
      <c r="AQ304" s="57" t="s">
        <v>3858</v>
      </c>
      <c r="AR304" s="57" t="s">
        <v>1152</v>
      </c>
      <c r="AS304" s="57" t="s">
        <v>3858</v>
      </c>
      <c r="AT304" s="57" t="s">
        <v>1152</v>
      </c>
      <c r="AU304" s="57" t="s">
        <v>3858</v>
      </c>
      <c r="AV304" s="57" t="s">
        <v>1152</v>
      </c>
      <c r="AW304" s="57" t="s">
        <v>3858</v>
      </c>
      <c r="AX304" s="57" t="s">
        <v>1152</v>
      </c>
      <c r="AY304" s="57" t="s">
        <v>3858</v>
      </c>
      <c r="AZ304" s="57" t="s">
        <v>936</v>
      </c>
      <c r="BA304" s="57" t="s">
        <v>3858</v>
      </c>
      <c r="BB304" s="57" t="s">
        <v>936</v>
      </c>
      <c r="BC304" s="57" t="s">
        <v>3858</v>
      </c>
      <c r="BD304" s="57" t="s">
        <v>936</v>
      </c>
      <c r="BE304" s="57" t="s">
        <v>3858</v>
      </c>
      <c r="BF304" s="29" t="s">
        <v>956</v>
      </c>
      <c r="BG304" s="77">
        <v>44377</v>
      </c>
      <c r="BH304" s="29" t="s">
        <v>1806</v>
      </c>
      <c r="BI304" s="77">
        <v>44377</v>
      </c>
      <c r="BJ304" s="57" t="s">
        <v>2623</v>
      </c>
      <c r="BK304" s="81" t="s">
        <v>936</v>
      </c>
      <c r="BL304" s="81" t="s">
        <v>9190</v>
      </c>
      <c r="BM304" s="81" t="s">
        <v>9201</v>
      </c>
      <c r="BN304" s="39" t="s">
        <v>4365</v>
      </c>
      <c r="BO304" s="89" t="s">
        <v>2579</v>
      </c>
      <c r="BP304" s="94" t="s">
        <v>2626</v>
      </c>
      <c r="BR304" s="13" t="s">
        <v>5117</v>
      </c>
      <c r="BS304" s="135" t="s">
        <v>5162</v>
      </c>
      <c r="BT304" s="135" t="s">
        <v>9860</v>
      </c>
      <c r="BU304" s="135"/>
    </row>
    <row r="305" spans="1:73" s="54" customFormat="1" ht="90" hidden="1" customHeight="1">
      <c r="A305" s="91" t="s">
        <v>1549</v>
      </c>
      <c r="B305" s="13" t="s">
        <v>1322</v>
      </c>
      <c r="C305" s="77">
        <v>43630</v>
      </c>
      <c r="D305" s="77" t="s">
        <v>4284</v>
      </c>
      <c r="E305" s="91" t="s">
        <v>1034</v>
      </c>
      <c r="F305" s="1" t="s">
        <v>6657</v>
      </c>
      <c r="G305" s="33" t="s">
        <v>654</v>
      </c>
      <c r="H305" s="33" t="s">
        <v>670</v>
      </c>
      <c r="I305" s="33" t="s">
        <v>656</v>
      </c>
      <c r="J305" s="33" t="s">
        <v>657</v>
      </c>
      <c r="K305" s="29">
        <v>2</v>
      </c>
      <c r="L305" s="364">
        <v>43668</v>
      </c>
      <c r="M305" s="364">
        <v>44012</v>
      </c>
      <c r="N305" s="34">
        <f t="shared" si="11"/>
        <v>50</v>
      </c>
      <c r="O305" s="137">
        <v>0</v>
      </c>
      <c r="P305" s="132" t="s">
        <v>1133</v>
      </c>
      <c r="Q305" s="132" t="s">
        <v>60</v>
      </c>
      <c r="R305" s="1" t="s">
        <v>6658</v>
      </c>
      <c r="S305" s="120">
        <f t="shared" si="12"/>
        <v>326</v>
      </c>
      <c r="T305" s="132"/>
      <c r="U305" s="132"/>
      <c r="V305" s="132" t="s">
        <v>936</v>
      </c>
      <c r="W305" s="132" t="s">
        <v>936</v>
      </c>
      <c r="X305" s="132" t="s">
        <v>936</v>
      </c>
      <c r="Y305" s="132" t="s">
        <v>936</v>
      </c>
      <c r="Z305" s="132" t="s">
        <v>936</v>
      </c>
      <c r="AA305" s="1" t="s">
        <v>936</v>
      </c>
      <c r="AB305" s="1" t="s">
        <v>935</v>
      </c>
      <c r="AC305" s="1" t="s">
        <v>939</v>
      </c>
      <c r="AD305" s="33" t="s">
        <v>6637</v>
      </c>
      <c r="AE305" s="33" t="s">
        <v>6638</v>
      </c>
      <c r="AF305" s="123" t="s">
        <v>1155</v>
      </c>
      <c r="AG305" s="1" t="s">
        <v>6659</v>
      </c>
      <c r="AH305" s="1" t="s">
        <v>8683</v>
      </c>
      <c r="AI305" s="1" t="s">
        <v>6660</v>
      </c>
      <c r="AJ305" s="1" t="s">
        <v>2223</v>
      </c>
      <c r="AK305" s="1" t="s">
        <v>6661</v>
      </c>
      <c r="AL305" s="1" t="s">
        <v>2630</v>
      </c>
      <c r="AM305" s="57" t="s">
        <v>6662</v>
      </c>
      <c r="AN305" s="57" t="s">
        <v>2614</v>
      </c>
      <c r="AO305" s="57" t="s">
        <v>3858</v>
      </c>
      <c r="AP305" s="57" t="s">
        <v>1152</v>
      </c>
      <c r="AQ305" s="57" t="s">
        <v>3858</v>
      </c>
      <c r="AR305" s="57" t="s">
        <v>1152</v>
      </c>
      <c r="AS305" s="57" t="s">
        <v>3858</v>
      </c>
      <c r="AT305" s="57" t="s">
        <v>1152</v>
      </c>
      <c r="AU305" s="57" t="s">
        <v>3858</v>
      </c>
      <c r="AV305" s="57" t="s">
        <v>1152</v>
      </c>
      <c r="AW305" s="57" t="s">
        <v>3858</v>
      </c>
      <c r="AX305" s="57" t="s">
        <v>1152</v>
      </c>
      <c r="AY305" s="57" t="s">
        <v>3858</v>
      </c>
      <c r="AZ305" s="57" t="s">
        <v>936</v>
      </c>
      <c r="BA305" s="57" t="s">
        <v>3858</v>
      </c>
      <c r="BB305" s="57" t="s">
        <v>936</v>
      </c>
      <c r="BC305" s="57" t="s">
        <v>3858</v>
      </c>
      <c r="BD305" s="57" t="s">
        <v>936</v>
      </c>
      <c r="BE305" s="57" t="s">
        <v>3858</v>
      </c>
      <c r="BF305" s="29" t="s">
        <v>956</v>
      </c>
      <c r="BG305" s="77">
        <v>44377</v>
      </c>
      <c r="BH305" s="29" t="s">
        <v>1806</v>
      </c>
      <c r="BI305" s="77">
        <v>44377</v>
      </c>
      <c r="BJ305" s="57" t="s">
        <v>4150</v>
      </c>
      <c r="BK305" s="81" t="s">
        <v>936</v>
      </c>
      <c r="BL305" s="81" t="s">
        <v>9190</v>
      </c>
      <c r="BM305" s="81" t="s">
        <v>9201</v>
      </c>
      <c r="BN305" s="39" t="s">
        <v>4365</v>
      </c>
      <c r="BO305" s="89" t="s">
        <v>2579</v>
      </c>
      <c r="BP305" s="94" t="s">
        <v>2627</v>
      </c>
      <c r="BR305" s="13" t="s">
        <v>5163</v>
      </c>
      <c r="BS305" s="135" t="s">
        <v>8684</v>
      </c>
      <c r="BT305" s="135" t="s">
        <v>9859</v>
      </c>
      <c r="BU305" s="135"/>
    </row>
    <row r="306" spans="1:73" s="54" customFormat="1" ht="90" hidden="1" customHeight="1">
      <c r="A306" s="91" t="s">
        <v>1550</v>
      </c>
      <c r="B306" s="13" t="s">
        <v>1322</v>
      </c>
      <c r="C306" s="77">
        <v>43630</v>
      </c>
      <c r="D306" s="77" t="s">
        <v>4284</v>
      </c>
      <c r="E306" s="91" t="s">
        <v>1034</v>
      </c>
      <c r="F306" s="1" t="s">
        <v>6657</v>
      </c>
      <c r="G306" s="33" t="s">
        <v>654</v>
      </c>
      <c r="H306" s="33" t="s">
        <v>9117</v>
      </c>
      <c r="I306" s="33" t="s">
        <v>658</v>
      </c>
      <c r="J306" s="31" t="s">
        <v>659</v>
      </c>
      <c r="K306" s="29">
        <v>1</v>
      </c>
      <c r="L306" s="364">
        <v>43678</v>
      </c>
      <c r="M306" s="364">
        <v>43830</v>
      </c>
      <c r="N306" s="34">
        <f t="shared" si="11"/>
        <v>22</v>
      </c>
      <c r="O306" s="121">
        <v>1</v>
      </c>
      <c r="P306" s="132" t="s">
        <v>1133</v>
      </c>
      <c r="Q306" s="132" t="s">
        <v>60</v>
      </c>
      <c r="R306" s="1" t="s">
        <v>6663</v>
      </c>
      <c r="S306" s="120">
        <f t="shared" si="12"/>
        <v>334</v>
      </c>
      <c r="T306" s="132"/>
      <c r="U306" s="132"/>
      <c r="V306" s="132" t="s">
        <v>936</v>
      </c>
      <c r="W306" s="132" t="s">
        <v>936</v>
      </c>
      <c r="X306" s="132" t="s">
        <v>936</v>
      </c>
      <c r="Y306" s="132" t="s">
        <v>936</v>
      </c>
      <c r="Z306" s="132" t="s">
        <v>936</v>
      </c>
      <c r="AA306" s="1" t="s">
        <v>936</v>
      </c>
      <c r="AB306" s="1" t="s">
        <v>935</v>
      </c>
      <c r="AC306" s="1" t="s">
        <v>939</v>
      </c>
      <c r="AD306" s="33" t="s">
        <v>6664</v>
      </c>
      <c r="AE306" s="33" t="s">
        <v>6665</v>
      </c>
      <c r="AF306" s="33"/>
      <c r="AG306" s="123" t="s">
        <v>6666</v>
      </c>
      <c r="AH306" s="1" t="s">
        <v>1831</v>
      </c>
      <c r="AI306" s="1" t="s">
        <v>6667</v>
      </c>
      <c r="AJ306" s="1" t="s">
        <v>8685</v>
      </c>
      <c r="AK306" s="1" t="s">
        <v>6668</v>
      </c>
      <c r="AL306" s="1" t="s">
        <v>936</v>
      </c>
      <c r="AM306" s="1" t="s">
        <v>9242</v>
      </c>
      <c r="AN306" s="1" t="s">
        <v>936</v>
      </c>
      <c r="AO306" s="1" t="s">
        <v>9242</v>
      </c>
      <c r="AP306" s="1" t="s">
        <v>936</v>
      </c>
      <c r="AQ306" s="1" t="s">
        <v>9242</v>
      </c>
      <c r="AR306" s="1" t="s">
        <v>936</v>
      </c>
      <c r="AS306" s="1" t="s">
        <v>9242</v>
      </c>
      <c r="AT306" s="1" t="s">
        <v>936</v>
      </c>
      <c r="AU306" s="1" t="s">
        <v>9242</v>
      </c>
      <c r="AV306" s="1" t="s">
        <v>936</v>
      </c>
      <c r="AW306" s="1" t="s">
        <v>9242</v>
      </c>
      <c r="AX306" s="1" t="s">
        <v>936</v>
      </c>
      <c r="AY306" s="1" t="s">
        <v>9242</v>
      </c>
      <c r="AZ306" s="1" t="s">
        <v>936</v>
      </c>
      <c r="BA306" s="1" t="s">
        <v>9242</v>
      </c>
      <c r="BB306" s="1" t="s">
        <v>936</v>
      </c>
      <c r="BC306" s="1" t="s">
        <v>9912</v>
      </c>
      <c r="BD306" s="1" t="s">
        <v>936</v>
      </c>
      <c r="BE306" s="1" t="s">
        <v>9912</v>
      </c>
      <c r="BF306" s="29" t="s">
        <v>901</v>
      </c>
      <c r="BG306" s="85">
        <v>44211</v>
      </c>
      <c r="BH306" s="29" t="s">
        <v>902</v>
      </c>
      <c r="BI306" s="89"/>
      <c r="BJ306" s="81"/>
      <c r="BK306" s="81"/>
      <c r="BL306" s="81"/>
      <c r="BM306" s="81"/>
      <c r="BN306" s="39" t="s">
        <v>955</v>
      </c>
      <c r="BO306" s="89"/>
      <c r="BP306" s="89"/>
      <c r="BR306" s="13" t="s">
        <v>5163</v>
      </c>
      <c r="BS306" s="135" t="s">
        <v>8684</v>
      </c>
      <c r="BT306" s="135" t="s">
        <v>9859</v>
      </c>
      <c r="BU306" s="135"/>
    </row>
    <row r="307" spans="1:73" s="54" customFormat="1" ht="90" hidden="1" customHeight="1">
      <c r="A307" s="91" t="s">
        <v>1551</v>
      </c>
      <c r="B307" s="13" t="s">
        <v>1322</v>
      </c>
      <c r="C307" s="77">
        <v>43630</v>
      </c>
      <c r="D307" s="77" t="s">
        <v>4284</v>
      </c>
      <c r="E307" s="91" t="s">
        <v>1034</v>
      </c>
      <c r="F307" s="1" t="s">
        <v>6657</v>
      </c>
      <c r="G307" s="33" t="s">
        <v>660</v>
      </c>
      <c r="H307" s="1" t="s">
        <v>661</v>
      </c>
      <c r="I307" s="33" t="s">
        <v>662</v>
      </c>
      <c r="J307" s="31" t="s">
        <v>663</v>
      </c>
      <c r="K307" s="29">
        <v>1</v>
      </c>
      <c r="L307" s="364">
        <v>43668</v>
      </c>
      <c r="M307" s="364">
        <v>43830</v>
      </c>
      <c r="N307" s="34">
        <f t="shared" si="11"/>
        <v>24</v>
      </c>
      <c r="O307" s="121">
        <v>1</v>
      </c>
      <c r="P307" s="132" t="s">
        <v>60</v>
      </c>
      <c r="Q307" s="132"/>
      <c r="R307" s="1" t="s">
        <v>6669</v>
      </c>
      <c r="S307" s="120">
        <f t="shared" si="12"/>
        <v>252</v>
      </c>
      <c r="T307" s="132"/>
      <c r="U307" s="132"/>
      <c r="V307" s="132" t="s">
        <v>936</v>
      </c>
      <c r="W307" s="132" t="s">
        <v>936</v>
      </c>
      <c r="X307" s="132" t="s">
        <v>936</v>
      </c>
      <c r="Y307" s="132" t="s">
        <v>936</v>
      </c>
      <c r="Z307" s="132" t="s">
        <v>936</v>
      </c>
      <c r="AA307" s="1" t="s">
        <v>936</v>
      </c>
      <c r="AB307" s="1" t="s">
        <v>935</v>
      </c>
      <c r="AC307" s="1" t="s">
        <v>939</v>
      </c>
      <c r="AD307" s="71" t="s">
        <v>6647</v>
      </c>
      <c r="AE307" s="123" t="s">
        <v>1119</v>
      </c>
      <c r="AF307" s="123" t="s">
        <v>1809</v>
      </c>
      <c r="AG307" s="123" t="s">
        <v>1819</v>
      </c>
      <c r="AH307" s="123" t="s">
        <v>1809</v>
      </c>
      <c r="AI307" s="123" t="s">
        <v>1819</v>
      </c>
      <c r="AJ307" s="123" t="s">
        <v>1819</v>
      </c>
      <c r="AK307" s="123" t="s">
        <v>1819</v>
      </c>
      <c r="AL307" s="123" t="s">
        <v>2614</v>
      </c>
      <c r="AM307" s="123" t="s">
        <v>1819</v>
      </c>
      <c r="AN307" s="123" t="s">
        <v>2614</v>
      </c>
      <c r="AO307" s="123" t="s">
        <v>1819</v>
      </c>
      <c r="AP307" s="123" t="s">
        <v>1152</v>
      </c>
      <c r="AQ307" s="123" t="s">
        <v>1819</v>
      </c>
      <c r="AR307" s="123" t="s">
        <v>1152</v>
      </c>
      <c r="AS307" s="123" t="s">
        <v>1819</v>
      </c>
      <c r="AT307" s="123" t="s">
        <v>1152</v>
      </c>
      <c r="AU307" s="123" t="s">
        <v>1819</v>
      </c>
      <c r="AV307" s="123" t="s">
        <v>1152</v>
      </c>
      <c r="AW307" s="123" t="s">
        <v>1819</v>
      </c>
      <c r="AX307" s="123" t="s">
        <v>1152</v>
      </c>
      <c r="AY307" s="123" t="s">
        <v>1819</v>
      </c>
      <c r="AZ307" s="123" t="s">
        <v>936</v>
      </c>
      <c r="BA307" s="123" t="s">
        <v>1819</v>
      </c>
      <c r="BB307" s="123" t="s">
        <v>936</v>
      </c>
      <c r="BC307" s="123" t="s">
        <v>1819</v>
      </c>
      <c r="BD307" s="123" t="s">
        <v>936</v>
      </c>
      <c r="BE307" s="123" t="s">
        <v>1819</v>
      </c>
      <c r="BF307" s="29" t="s">
        <v>780</v>
      </c>
      <c r="BG307" s="77">
        <v>43851</v>
      </c>
      <c r="BH307" s="29" t="s">
        <v>902</v>
      </c>
      <c r="BI307" s="94"/>
      <c r="BJ307" s="81"/>
      <c r="BK307" s="81"/>
      <c r="BL307" s="81"/>
      <c r="BM307" s="81"/>
      <c r="BN307" s="39" t="s">
        <v>955</v>
      </c>
      <c r="BO307" s="89"/>
      <c r="BP307" s="89"/>
      <c r="BR307" s="13" t="s">
        <v>5163</v>
      </c>
      <c r="BS307" s="135" t="s">
        <v>8684</v>
      </c>
      <c r="BT307" s="135" t="s">
        <v>9859</v>
      </c>
      <c r="BU307" s="135"/>
    </row>
    <row r="308" spans="1:73" s="54" customFormat="1" ht="90" hidden="1" customHeight="1">
      <c r="A308" s="91" t="s">
        <v>1552</v>
      </c>
      <c r="B308" s="13" t="s">
        <v>1322</v>
      </c>
      <c r="C308" s="77">
        <v>43630</v>
      </c>
      <c r="D308" s="77" t="s">
        <v>4284</v>
      </c>
      <c r="E308" s="91" t="s">
        <v>1034</v>
      </c>
      <c r="F308" s="1" t="s">
        <v>6657</v>
      </c>
      <c r="G308" s="33" t="s">
        <v>660</v>
      </c>
      <c r="H308" s="1" t="s">
        <v>661</v>
      </c>
      <c r="I308" s="33" t="s">
        <v>664</v>
      </c>
      <c r="J308" s="31" t="s">
        <v>663</v>
      </c>
      <c r="K308" s="29">
        <v>1</v>
      </c>
      <c r="L308" s="364">
        <v>43668</v>
      </c>
      <c r="M308" s="364">
        <v>43830</v>
      </c>
      <c r="N308" s="34">
        <f t="shared" si="11"/>
        <v>24</v>
      </c>
      <c r="O308" s="121">
        <v>1</v>
      </c>
      <c r="P308" s="132" t="s">
        <v>60</v>
      </c>
      <c r="Q308" s="132"/>
      <c r="R308" s="1" t="s">
        <v>6670</v>
      </c>
      <c r="S308" s="120">
        <f t="shared" si="12"/>
        <v>343</v>
      </c>
      <c r="T308" s="132"/>
      <c r="U308" s="132"/>
      <c r="V308" s="132" t="s">
        <v>936</v>
      </c>
      <c r="W308" s="132" t="s">
        <v>936</v>
      </c>
      <c r="X308" s="132" t="s">
        <v>936</v>
      </c>
      <c r="Y308" s="132" t="s">
        <v>936</v>
      </c>
      <c r="Z308" s="132" t="s">
        <v>936</v>
      </c>
      <c r="AA308" s="1" t="s">
        <v>936</v>
      </c>
      <c r="AB308" s="1" t="s">
        <v>935</v>
      </c>
      <c r="AC308" s="1" t="s">
        <v>939</v>
      </c>
      <c r="AD308" s="71" t="s">
        <v>6604</v>
      </c>
      <c r="AE308" s="123" t="s">
        <v>1119</v>
      </c>
      <c r="AF308" s="123" t="s">
        <v>1809</v>
      </c>
      <c r="AG308" s="123" t="s">
        <v>1819</v>
      </c>
      <c r="AH308" s="123" t="s">
        <v>1809</v>
      </c>
      <c r="AI308" s="123" t="s">
        <v>1819</v>
      </c>
      <c r="AJ308" s="123" t="s">
        <v>1819</v>
      </c>
      <c r="AK308" s="123" t="s">
        <v>1819</v>
      </c>
      <c r="AL308" s="123" t="s">
        <v>2614</v>
      </c>
      <c r="AM308" s="123" t="s">
        <v>1819</v>
      </c>
      <c r="AN308" s="123" t="s">
        <v>2614</v>
      </c>
      <c r="AO308" s="123" t="s">
        <v>1819</v>
      </c>
      <c r="AP308" s="123" t="s">
        <v>1152</v>
      </c>
      <c r="AQ308" s="123" t="s">
        <v>1819</v>
      </c>
      <c r="AR308" s="123" t="s">
        <v>1152</v>
      </c>
      <c r="AS308" s="123" t="s">
        <v>1819</v>
      </c>
      <c r="AT308" s="123" t="s">
        <v>1152</v>
      </c>
      <c r="AU308" s="123" t="s">
        <v>1819</v>
      </c>
      <c r="AV308" s="123" t="s">
        <v>1152</v>
      </c>
      <c r="AW308" s="123" t="s">
        <v>1819</v>
      </c>
      <c r="AX308" s="123" t="s">
        <v>1152</v>
      </c>
      <c r="AY308" s="123" t="s">
        <v>1819</v>
      </c>
      <c r="AZ308" s="123" t="s">
        <v>936</v>
      </c>
      <c r="BA308" s="123" t="s">
        <v>1819</v>
      </c>
      <c r="BB308" s="123" t="s">
        <v>936</v>
      </c>
      <c r="BC308" s="123" t="s">
        <v>1819</v>
      </c>
      <c r="BD308" s="123" t="s">
        <v>936</v>
      </c>
      <c r="BE308" s="123" t="s">
        <v>1819</v>
      </c>
      <c r="BF308" s="29" t="s">
        <v>780</v>
      </c>
      <c r="BG308" s="85">
        <v>43852</v>
      </c>
      <c r="BH308" s="29" t="s">
        <v>902</v>
      </c>
      <c r="BI308" s="94"/>
      <c r="BJ308" s="81"/>
      <c r="BK308" s="81"/>
      <c r="BL308" s="81"/>
      <c r="BM308" s="81"/>
      <c r="BN308" s="39" t="s">
        <v>955</v>
      </c>
      <c r="BO308" s="89"/>
      <c r="BP308" s="89"/>
      <c r="BR308" s="13" t="s">
        <v>5163</v>
      </c>
      <c r="BS308" s="135" t="s">
        <v>8684</v>
      </c>
      <c r="BT308" s="135" t="s">
        <v>9859</v>
      </c>
      <c r="BU308" s="135"/>
    </row>
    <row r="309" spans="1:73" s="54" customFormat="1" ht="90" hidden="1" customHeight="1">
      <c r="A309" s="91" t="s">
        <v>1553</v>
      </c>
      <c r="B309" s="13" t="s">
        <v>1322</v>
      </c>
      <c r="C309" s="77">
        <v>43630</v>
      </c>
      <c r="D309" s="77" t="s">
        <v>4284</v>
      </c>
      <c r="E309" s="91" t="s">
        <v>1034</v>
      </c>
      <c r="F309" s="1" t="s">
        <v>6657</v>
      </c>
      <c r="G309" s="33" t="s">
        <v>660</v>
      </c>
      <c r="H309" s="1" t="s">
        <v>665</v>
      </c>
      <c r="I309" s="33" t="s">
        <v>8682</v>
      </c>
      <c r="J309" s="31" t="s">
        <v>663</v>
      </c>
      <c r="K309" s="29">
        <v>1</v>
      </c>
      <c r="L309" s="364">
        <v>43668</v>
      </c>
      <c r="M309" s="364">
        <v>43830</v>
      </c>
      <c r="N309" s="34">
        <f t="shared" si="11"/>
        <v>24</v>
      </c>
      <c r="O309" s="121">
        <v>1</v>
      </c>
      <c r="P309" s="132" t="s">
        <v>60</v>
      </c>
      <c r="Q309" s="132"/>
      <c r="R309" s="1" t="s">
        <v>6671</v>
      </c>
      <c r="S309" s="120">
        <f t="shared" si="12"/>
        <v>283</v>
      </c>
      <c r="T309" s="132"/>
      <c r="U309" s="132"/>
      <c r="V309" s="132" t="s">
        <v>936</v>
      </c>
      <c r="W309" s="132" t="s">
        <v>936</v>
      </c>
      <c r="X309" s="132" t="s">
        <v>936</v>
      </c>
      <c r="Y309" s="132" t="s">
        <v>936</v>
      </c>
      <c r="Z309" s="132" t="s">
        <v>936</v>
      </c>
      <c r="AA309" s="1" t="s">
        <v>936</v>
      </c>
      <c r="AB309" s="1" t="s">
        <v>935</v>
      </c>
      <c r="AC309" s="1" t="s">
        <v>939</v>
      </c>
      <c r="AD309" s="71" t="s">
        <v>6672</v>
      </c>
      <c r="AE309" s="123" t="s">
        <v>1119</v>
      </c>
      <c r="AF309" s="123" t="s">
        <v>1809</v>
      </c>
      <c r="AG309" s="123" t="s">
        <v>1819</v>
      </c>
      <c r="AH309" s="123" t="s">
        <v>1809</v>
      </c>
      <c r="AI309" s="123" t="s">
        <v>1819</v>
      </c>
      <c r="AJ309" s="123" t="s">
        <v>1819</v>
      </c>
      <c r="AK309" s="123" t="s">
        <v>1819</v>
      </c>
      <c r="AL309" s="123" t="s">
        <v>2614</v>
      </c>
      <c r="AM309" s="123" t="s">
        <v>1819</v>
      </c>
      <c r="AN309" s="123" t="s">
        <v>2614</v>
      </c>
      <c r="AO309" s="123" t="s">
        <v>1819</v>
      </c>
      <c r="AP309" s="123" t="s">
        <v>1152</v>
      </c>
      <c r="AQ309" s="123" t="s">
        <v>1819</v>
      </c>
      <c r="AR309" s="123" t="s">
        <v>1152</v>
      </c>
      <c r="AS309" s="123" t="s">
        <v>1819</v>
      </c>
      <c r="AT309" s="123" t="s">
        <v>1152</v>
      </c>
      <c r="AU309" s="123" t="s">
        <v>1819</v>
      </c>
      <c r="AV309" s="123" t="s">
        <v>1152</v>
      </c>
      <c r="AW309" s="123" t="s">
        <v>1819</v>
      </c>
      <c r="AX309" s="123" t="s">
        <v>1152</v>
      </c>
      <c r="AY309" s="123" t="s">
        <v>1819</v>
      </c>
      <c r="AZ309" s="123" t="s">
        <v>936</v>
      </c>
      <c r="BA309" s="123" t="s">
        <v>1819</v>
      </c>
      <c r="BB309" s="123" t="s">
        <v>936</v>
      </c>
      <c r="BC309" s="123" t="s">
        <v>1819</v>
      </c>
      <c r="BD309" s="123" t="s">
        <v>936</v>
      </c>
      <c r="BE309" s="123" t="s">
        <v>1819</v>
      </c>
      <c r="BF309" s="29" t="s">
        <v>780</v>
      </c>
      <c r="BG309" s="77">
        <v>43851</v>
      </c>
      <c r="BH309" s="29" t="s">
        <v>902</v>
      </c>
      <c r="BI309" s="94"/>
      <c r="BJ309" s="81"/>
      <c r="BK309" s="81"/>
      <c r="BL309" s="81"/>
      <c r="BM309" s="81"/>
      <c r="BN309" s="39" t="s">
        <v>955</v>
      </c>
      <c r="BO309" s="89"/>
      <c r="BP309" s="89"/>
      <c r="BR309" s="13" t="s">
        <v>5163</v>
      </c>
      <c r="BS309" s="135" t="s">
        <v>8684</v>
      </c>
      <c r="BT309" s="135" t="s">
        <v>9859</v>
      </c>
      <c r="BU309" s="135"/>
    </row>
    <row r="310" spans="1:73" s="54" customFormat="1" ht="90" hidden="1" customHeight="1">
      <c r="A310" s="91" t="s">
        <v>1554</v>
      </c>
      <c r="B310" s="13" t="s">
        <v>1322</v>
      </c>
      <c r="C310" s="77">
        <v>43630</v>
      </c>
      <c r="D310" s="77" t="s">
        <v>4284</v>
      </c>
      <c r="E310" s="91" t="s">
        <v>1034</v>
      </c>
      <c r="F310" s="1" t="s">
        <v>6657</v>
      </c>
      <c r="G310" s="33" t="s">
        <v>660</v>
      </c>
      <c r="H310" s="33" t="s">
        <v>666</v>
      </c>
      <c r="I310" s="33" t="s">
        <v>667</v>
      </c>
      <c r="J310" s="31" t="s">
        <v>663</v>
      </c>
      <c r="K310" s="29">
        <v>1</v>
      </c>
      <c r="L310" s="364">
        <v>43831</v>
      </c>
      <c r="M310" s="364">
        <v>44012</v>
      </c>
      <c r="N310" s="34">
        <f t="shared" si="11"/>
        <v>26</v>
      </c>
      <c r="O310" s="121">
        <v>1</v>
      </c>
      <c r="P310" s="132" t="s">
        <v>60</v>
      </c>
      <c r="Q310" s="132"/>
      <c r="R310" s="1" t="s">
        <v>6673</v>
      </c>
      <c r="S310" s="120">
        <f t="shared" si="12"/>
        <v>319</v>
      </c>
      <c r="T310" s="132"/>
      <c r="U310" s="132"/>
      <c r="V310" s="132" t="s">
        <v>936</v>
      </c>
      <c r="W310" s="132" t="s">
        <v>936</v>
      </c>
      <c r="X310" s="132" t="s">
        <v>936</v>
      </c>
      <c r="Y310" s="132" t="s">
        <v>936</v>
      </c>
      <c r="Z310" s="132" t="s">
        <v>936</v>
      </c>
      <c r="AA310" s="1" t="s">
        <v>936</v>
      </c>
      <c r="AB310" s="1" t="s">
        <v>935</v>
      </c>
      <c r="AC310" s="1" t="s">
        <v>939</v>
      </c>
      <c r="AD310" s="71" t="s">
        <v>6674</v>
      </c>
      <c r="AE310" s="123" t="s">
        <v>6609</v>
      </c>
      <c r="AF310" s="1" t="s">
        <v>1153</v>
      </c>
      <c r="AG310" s="1" t="s">
        <v>6675</v>
      </c>
      <c r="AH310" s="53" t="s">
        <v>2208</v>
      </c>
      <c r="AI310" s="1" t="s">
        <v>2209</v>
      </c>
      <c r="AJ310" s="1" t="s">
        <v>2209</v>
      </c>
      <c r="AK310" s="1" t="s">
        <v>2209</v>
      </c>
      <c r="AL310" s="1" t="s">
        <v>2614</v>
      </c>
      <c r="AM310" s="1" t="s">
        <v>1817</v>
      </c>
      <c r="AN310" s="1" t="s">
        <v>2614</v>
      </c>
      <c r="AO310" s="1" t="s">
        <v>1817</v>
      </c>
      <c r="AP310" s="1" t="s">
        <v>1152</v>
      </c>
      <c r="AQ310" s="1" t="s">
        <v>1817</v>
      </c>
      <c r="AR310" s="1" t="s">
        <v>1152</v>
      </c>
      <c r="AS310" s="1" t="s">
        <v>1817</v>
      </c>
      <c r="AT310" s="1" t="s">
        <v>1152</v>
      </c>
      <c r="AU310" s="1" t="s">
        <v>1817</v>
      </c>
      <c r="AV310" s="1" t="s">
        <v>1152</v>
      </c>
      <c r="AW310" s="1" t="s">
        <v>1817</v>
      </c>
      <c r="AX310" s="1" t="s">
        <v>1152</v>
      </c>
      <c r="AY310" s="1" t="s">
        <v>1817</v>
      </c>
      <c r="AZ310" s="1" t="s">
        <v>936</v>
      </c>
      <c r="BA310" s="1" t="s">
        <v>1817</v>
      </c>
      <c r="BB310" s="1" t="s">
        <v>936</v>
      </c>
      <c r="BC310" s="1" t="s">
        <v>1817</v>
      </c>
      <c r="BD310" s="1" t="s">
        <v>936</v>
      </c>
      <c r="BE310" s="1" t="s">
        <v>1817</v>
      </c>
      <c r="BF310" s="29" t="s">
        <v>780</v>
      </c>
      <c r="BG310" s="77">
        <v>43938</v>
      </c>
      <c r="BH310" s="29" t="s">
        <v>902</v>
      </c>
      <c r="BI310" s="89"/>
      <c r="BJ310" s="81"/>
      <c r="BK310" s="81"/>
      <c r="BL310" s="81"/>
      <c r="BM310" s="81"/>
      <c r="BN310" s="39" t="s">
        <v>955</v>
      </c>
      <c r="BO310" s="89"/>
      <c r="BP310" s="89"/>
      <c r="BR310" s="13" t="s">
        <v>5163</v>
      </c>
      <c r="BS310" s="135" t="s">
        <v>8684</v>
      </c>
      <c r="BT310" s="135" t="s">
        <v>9859</v>
      </c>
      <c r="BU310" s="135"/>
    </row>
    <row r="311" spans="1:73" s="54" customFormat="1" ht="90" hidden="1" customHeight="1">
      <c r="A311" s="91" t="s">
        <v>1555</v>
      </c>
      <c r="B311" s="13" t="s">
        <v>1322</v>
      </c>
      <c r="C311" s="77">
        <v>43630</v>
      </c>
      <c r="D311" s="77" t="s">
        <v>4284</v>
      </c>
      <c r="E311" s="91" t="s">
        <v>1034</v>
      </c>
      <c r="F311" s="1" t="s">
        <v>6657</v>
      </c>
      <c r="G311" s="33" t="s">
        <v>660</v>
      </c>
      <c r="H311" s="33" t="s">
        <v>668</v>
      </c>
      <c r="I311" s="33" t="s">
        <v>669</v>
      </c>
      <c r="J311" s="33" t="s">
        <v>611</v>
      </c>
      <c r="K311" s="29">
        <v>1</v>
      </c>
      <c r="L311" s="364">
        <v>43831</v>
      </c>
      <c r="M311" s="364">
        <v>44012</v>
      </c>
      <c r="N311" s="34">
        <f t="shared" si="11"/>
        <v>26</v>
      </c>
      <c r="O311" s="136">
        <v>0.5</v>
      </c>
      <c r="P311" s="132" t="s">
        <v>60</v>
      </c>
      <c r="Q311" s="132"/>
      <c r="R311" s="1" t="s">
        <v>6676</v>
      </c>
      <c r="S311" s="120">
        <f t="shared" si="12"/>
        <v>326</v>
      </c>
      <c r="T311" s="132"/>
      <c r="U311" s="132"/>
      <c r="V311" s="132" t="s">
        <v>936</v>
      </c>
      <c r="W311" s="132" t="s">
        <v>936</v>
      </c>
      <c r="X311" s="132" t="s">
        <v>936</v>
      </c>
      <c r="Y311" s="132" t="s">
        <v>936</v>
      </c>
      <c r="Z311" s="132" t="s">
        <v>936</v>
      </c>
      <c r="AA311" s="1" t="s">
        <v>936</v>
      </c>
      <c r="AB311" s="1" t="s">
        <v>935</v>
      </c>
      <c r="AC311" s="1" t="s">
        <v>939</v>
      </c>
      <c r="AD311" s="71" t="s">
        <v>6674</v>
      </c>
      <c r="AE311" s="123" t="s">
        <v>6613</v>
      </c>
      <c r="AF311" s="123" t="s">
        <v>1155</v>
      </c>
      <c r="AG311" s="1" t="s">
        <v>6654</v>
      </c>
      <c r="AH311" s="1" t="s">
        <v>8679</v>
      </c>
      <c r="AI311" s="1" t="s">
        <v>6615</v>
      </c>
      <c r="AJ311" s="1" t="s">
        <v>2224</v>
      </c>
      <c r="AK311" s="1" t="s">
        <v>6655</v>
      </c>
      <c r="AL311" s="1" t="s">
        <v>2629</v>
      </c>
      <c r="AM311" s="57" t="s">
        <v>6677</v>
      </c>
      <c r="AN311" s="57" t="s">
        <v>2614</v>
      </c>
      <c r="AO311" s="57" t="s">
        <v>3858</v>
      </c>
      <c r="AP311" s="57" t="s">
        <v>1152</v>
      </c>
      <c r="AQ311" s="57" t="s">
        <v>3858</v>
      </c>
      <c r="AR311" s="57" t="s">
        <v>1152</v>
      </c>
      <c r="AS311" s="57" t="s">
        <v>3858</v>
      </c>
      <c r="AT311" s="57" t="s">
        <v>1152</v>
      </c>
      <c r="AU311" s="57" t="s">
        <v>3858</v>
      </c>
      <c r="AV311" s="57" t="s">
        <v>1152</v>
      </c>
      <c r="AW311" s="57" t="s">
        <v>3858</v>
      </c>
      <c r="AX311" s="57" t="s">
        <v>1152</v>
      </c>
      <c r="AY311" s="57" t="s">
        <v>3858</v>
      </c>
      <c r="AZ311" s="57" t="s">
        <v>936</v>
      </c>
      <c r="BA311" s="57" t="s">
        <v>3858</v>
      </c>
      <c r="BB311" s="57" t="s">
        <v>936</v>
      </c>
      <c r="BC311" s="57" t="s">
        <v>3858</v>
      </c>
      <c r="BD311" s="57" t="s">
        <v>936</v>
      </c>
      <c r="BE311" s="57" t="s">
        <v>3858</v>
      </c>
      <c r="BF311" s="29" t="s">
        <v>956</v>
      </c>
      <c r="BG311" s="77">
        <v>44377</v>
      </c>
      <c r="BH311" s="29" t="s">
        <v>1806</v>
      </c>
      <c r="BI311" s="77">
        <v>44377</v>
      </c>
      <c r="BJ311" s="57" t="s">
        <v>2623</v>
      </c>
      <c r="BK311" s="81" t="s">
        <v>936</v>
      </c>
      <c r="BL311" s="81" t="s">
        <v>9190</v>
      </c>
      <c r="BM311" s="81" t="s">
        <v>9201</v>
      </c>
      <c r="BN311" s="39" t="s">
        <v>4365</v>
      </c>
      <c r="BO311" s="89" t="s">
        <v>2579</v>
      </c>
      <c r="BP311" s="94" t="s">
        <v>2627</v>
      </c>
      <c r="BR311" s="13" t="s">
        <v>5163</v>
      </c>
      <c r="BS311" s="135" t="s">
        <v>8684</v>
      </c>
      <c r="BT311" s="135" t="s">
        <v>9859</v>
      </c>
      <c r="BU311" s="135"/>
    </row>
    <row r="312" spans="1:73" s="54" customFormat="1" ht="90" hidden="1" customHeight="1">
      <c r="A312" s="91" t="s">
        <v>1556</v>
      </c>
      <c r="B312" s="13" t="s">
        <v>1322</v>
      </c>
      <c r="C312" s="77">
        <v>43630</v>
      </c>
      <c r="D312" s="77" t="s">
        <v>4284</v>
      </c>
      <c r="E312" s="91" t="s">
        <v>1034</v>
      </c>
      <c r="F312" s="1" t="s">
        <v>6657</v>
      </c>
      <c r="G312" s="1" t="s">
        <v>671</v>
      </c>
      <c r="H312" s="1" t="s">
        <v>630</v>
      </c>
      <c r="I312" s="1" t="s">
        <v>672</v>
      </c>
      <c r="J312" s="13" t="s">
        <v>673</v>
      </c>
      <c r="K312" s="94">
        <v>1</v>
      </c>
      <c r="L312" s="364">
        <v>43678</v>
      </c>
      <c r="M312" s="364">
        <v>43830</v>
      </c>
      <c r="N312" s="34">
        <f t="shared" si="11"/>
        <v>22</v>
      </c>
      <c r="O312" s="121">
        <v>1</v>
      </c>
      <c r="P312" s="132" t="s">
        <v>112</v>
      </c>
      <c r="Q312" s="132" t="s">
        <v>677</v>
      </c>
      <c r="R312" s="1" t="s">
        <v>787</v>
      </c>
      <c r="S312" s="120">
        <f t="shared" si="12"/>
        <v>308</v>
      </c>
      <c r="T312" s="132"/>
      <c r="U312" s="132"/>
      <c r="V312" s="132" t="s">
        <v>936</v>
      </c>
      <c r="W312" s="132" t="s">
        <v>936</v>
      </c>
      <c r="X312" s="132" t="s">
        <v>936</v>
      </c>
      <c r="Y312" s="132" t="s">
        <v>936</v>
      </c>
      <c r="Z312" s="132" t="s">
        <v>936</v>
      </c>
      <c r="AA312" s="1" t="s">
        <v>936</v>
      </c>
      <c r="AB312" s="1" t="s">
        <v>935</v>
      </c>
      <c r="AC312" s="1" t="s">
        <v>939</v>
      </c>
      <c r="AD312" s="1" t="s">
        <v>6678</v>
      </c>
      <c r="AE312" s="1" t="s">
        <v>1119</v>
      </c>
      <c r="AF312" s="123" t="s">
        <v>1809</v>
      </c>
      <c r="AG312" s="123" t="s">
        <v>1819</v>
      </c>
      <c r="AH312" s="123" t="s">
        <v>1809</v>
      </c>
      <c r="AI312" s="123" t="s">
        <v>1819</v>
      </c>
      <c r="AJ312" s="123" t="s">
        <v>1819</v>
      </c>
      <c r="AK312" s="123" t="s">
        <v>1819</v>
      </c>
      <c r="AL312" s="123" t="s">
        <v>2614</v>
      </c>
      <c r="AM312" s="123" t="s">
        <v>1819</v>
      </c>
      <c r="AN312" s="123" t="s">
        <v>2614</v>
      </c>
      <c r="AO312" s="123" t="s">
        <v>1819</v>
      </c>
      <c r="AP312" s="123" t="s">
        <v>1152</v>
      </c>
      <c r="AQ312" s="123" t="s">
        <v>1819</v>
      </c>
      <c r="AR312" s="123" t="s">
        <v>1152</v>
      </c>
      <c r="AS312" s="123" t="s">
        <v>1819</v>
      </c>
      <c r="AT312" s="123" t="s">
        <v>1152</v>
      </c>
      <c r="AU312" s="123" t="s">
        <v>1819</v>
      </c>
      <c r="AV312" s="123" t="s">
        <v>1152</v>
      </c>
      <c r="AW312" s="123" t="s">
        <v>1819</v>
      </c>
      <c r="AX312" s="123" t="s">
        <v>1152</v>
      </c>
      <c r="AY312" s="123" t="s">
        <v>1819</v>
      </c>
      <c r="AZ312" s="123" t="s">
        <v>936</v>
      </c>
      <c r="BA312" s="123" t="s">
        <v>1819</v>
      </c>
      <c r="BB312" s="123" t="s">
        <v>936</v>
      </c>
      <c r="BC312" s="123" t="s">
        <v>1819</v>
      </c>
      <c r="BD312" s="123" t="s">
        <v>936</v>
      </c>
      <c r="BE312" s="123" t="s">
        <v>1819</v>
      </c>
      <c r="BF312" s="29" t="s">
        <v>780</v>
      </c>
      <c r="BG312" s="77">
        <v>43829</v>
      </c>
      <c r="BH312" s="29" t="s">
        <v>902</v>
      </c>
      <c r="BI312" s="94"/>
      <c r="BJ312" s="81"/>
      <c r="BK312" s="81"/>
      <c r="BL312" s="81"/>
      <c r="BM312" s="81"/>
      <c r="BN312" s="39" t="s">
        <v>955</v>
      </c>
      <c r="BO312" s="89"/>
      <c r="BP312" s="89"/>
      <c r="BR312" s="13" t="s">
        <v>5163</v>
      </c>
      <c r="BS312" s="135" t="s">
        <v>8684</v>
      </c>
      <c r="BT312" s="135" t="s">
        <v>9859</v>
      </c>
      <c r="BU312" s="135"/>
    </row>
    <row r="313" spans="1:73" s="54" customFormat="1" ht="90" hidden="1" customHeight="1">
      <c r="A313" s="91" t="s">
        <v>1557</v>
      </c>
      <c r="B313" s="13" t="s">
        <v>1322</v>
      </c>
      <c r="C313" s="77">
        <v>43630</v>
      </c>
      <c r="D313" s="77" t="s">
        <v>4284</v>
      </c>
      <c r="E313" s="91" t="s">
        <v>1035</v>
      </c>
      <c r="F313" s="1" t="s">
        <v>6679</v>
      </c>
      <c r="G313" s="33" t="s">
        <v>654</v>
      </c>
      <c r="H313" s="33" t="s">
        <v>670</v>
      </c>
      <c r="I313" s="33" t="s">
        <v>656</v>
      </c>
      <c r="J313" s="33" t="s">
        <v>657</v>
      </c>
      <c r="K313" s="29">
        <v>2</v>
      </c>
      <c r="L313" s="364">
        <v>43668</v>
      </c>
      <c r="M313" s="364">
        <v>44012</v>
      </c>
      <c r="N313" s="34">
        <f t="shared" si="11"/>
        <v>50</v>
      </c>
      <c r="O313" s="137">
        <v>0</v>
      </c>
      <c r="P313" s="132" t="s">
        <v>1133</v>
      </c>
      <c r="Q313" s="132" t="s">
        <v>60</v>
      </c>
      <c r="R313" s="1" t="s">
        <v>6680</v>
      </c>
      <c r="S313" s="120">
        <f t="shared" si="12"/>
        <v>102</v>
      </c>
      <c r="T313" s="132"/>
      <c r="U313" s="132"/>
      <c r="V313" s="132" t="s">
        <v>936</v>
      </c>
      <c r="W313" s="132" t="s">
        <v>936</v>
      </c>
      <c r="X313" s="132" t="s">
        <v>936</v>
      </c>
      <c r="Y313" s="132" t="s">
        <v>936</v>
      </c>
      <c r="Z313" s="132" t="s">
        <v>936</v>
      </c>
      <c r="AA313" s="1" t="s">
        <v>936</v>
      </c>
      <c r="AB313" s="1" t="s">
        <v>935</v>
      </c>
      <c r="AC313" s="1" t="s">
        <v>939</v>
      </c>
      <c r="AD313" s="33" t="s">
        <v>6637</v>
      </c>
      <c r="AE313" s="33" t="s">
        <v>6638</v>
      </c>
      <c r="AF313" s="123" t="s">
        <v>1155</v>
      </c>
      <c r="AG313" s="123" t="s">
        <v>6681</v>
      </c>
      <c r="AH313" s="123" t="s">
        <v>1822</v>
      </c>
      <c r="AI313" s="123" t="s">
        <v>6682</v>
      </c>
      <c r="AJ313" s="123" t="s">
        <v>2614</v>
      </c>
      <c r="AK313" s="123" t="s">
        <v>3859</v>
      </c>
      <c r="AL313" s="123" t="s">
        <v>2614</v>
      </c>
      <c r="AM313" s="123" t="s">
        <v>3859</v>
      </c>
      <c r="AN313" s="123" t="s">
        <v>2614</v>
      </c>
      <c r="AO313" s="123" t="s">
        <v>3859</v>
      </c>
      <c r="AP313" s="123" t="s">
        <v>1152</v>
      </c>
      <c r="AQ313" s="123" t="s">
        <v>3859</v>
      </c>
      <c r="AR313" s="123" t="s">
        <v>1152</v>
      </c>
      <c r="AS313" s="123" t="s">
        <v>3859</v>
      </c>
      <c r="AT313" s="123" t="s">
        <v>1152</v>
      </c>
      <c r="AU313" s="123" t="s">
        <v>3859</v>
      </c>
      <c r="AV313" s="123" t="s">
        <v>1152</v>
      </c>
      <c r="AW313" s="123" t="s">
        <v>3859</v>
      </c>
      <c r="AX313" s="123" t="s">
        <v>1152</v>
      </c>
      <c r="AY313" s="123" t="s">
        <v>3859</v>
      </c>
      <c r="AZ313" s="123" t="s">
        <v>936</v>
      </c>
      <c r="BA313" s="123" t="s">
        <v>3859</v>
      </c>
      <c r="BB313" s="123" t="s">
        <v>936</v>
      </c>
      <c r="BC313" s="123" t="s">
        <v>3859</v>
      </c>
      <c r="BD313" s="123" t="s">
        <v>936</v>
      </c>
      <c r="BE313" s="123" t="s">
        <v>3859</v>
      </c>
      <c r="BF313" s="29" t="s">
        <v>956</v>
      </c>
      <c r="BG313" s="85">
        <v>44070</v>
      </c>
      <c r="BH313" s="29" t="s">
        <v>4370</v>
      </c>
      <c r="BI313" s="85">
        <v>43991</v>
      </c>
      <c r="BJ313" s="57" t="s">
        <v>6600</v>
      </c>
      <c r="BK313" s="1" t="s">
        <v>9195</v>
      </c>
      <c r="BL313" s="1" t="s">
        <v>9196</v>
      </c>
      <c r="BM313" s="1" t="s">
        <v>9197</v>
      </c>
      <c r="BN313" s="39" t="s">
        <v>1884</v>
      </c>
      <c r="BO313" s="89" t="s">
        <v>2579</v>
      </c>
      <c r="BP313" s="94" t="s">
        <v>4801</v>
      </c>
      <c r="BR313" s="13" t="s">
        <v>5117</v>
      </c>
      <c r="BS313" s="13" t="s">
        <v>5144</v>
      </c>
      <c r="BT313" s="135" t="s">
        <v>9856</v>
      </c>
      <c r="BU313" s="135"/>
    </row>
    <row r="314" spans="1:73" s="54" customFormat="1" ht="90" hidden="1" customHeight="1">
      <c r="A314" s="91" t="s">
        <v>1558</v>
      </c>
      <c r="B314" s="13" t="s">
        <v>1322</v>
      </c>
      <c r="C314" s="77">
        <v>43630</v>
      </c>
      <c r="D314" s="77" t="s">
        <v>4284</v>
      </c>
      <c r="E314" s="91" t="s">
        <v>1035</v>
      </c>
      <c r="F314" s="1" t="s">
        <v>6679</v>
      </c>
      <c r="G314" s="33" t="s">
        <v>654</v>
      </c>
      <c r="H314" s="33" t="s">
        <v>9117</v>
      </c>
      <c r="I314" s="33" t="s">
        <v>658</v>
      </c>
      <c r="J314" s="33" t="s">
        <v>659</v>
      </c>
      <c r="K314" s="29">
        <v>1</v>
      </c>
      <c r="L314" s="364">
        <v>43678</v>
      </c>
      <c r="M314" s="364">
        <v>43830</v>
      </c>
      <c r="N314" s="34">
        <f t="shared" si="11"/>
        <v>22</v>
      </c>
      <c r="O314" s="137">
        <v>0</v>
      </c>
      <c r="P314" s="132" t="s">
        <v>1133</v>
      </c>
      <c r="Q314" s="132" t="s">
        <v>60</v>
      </c>
      <c r="R314" s="1" t="s">
        <v>6680</v>
      </c>
      <c r="S314" s="120">
        <f t="shared" si="12"/>
        <v>102</v>
      </c>
      <c r="T314" s="132"/>
      <c r="U314" s="132"/>
      <c r="V314" s="132" t="s">
        <v>936</v>
      </c>
      <c r="W314" s="132" t="s">
        <v>936</v>
      </c>
      <c r="X314" s="132" t="s">
        <v>936</v>
      </c>
      <c r="Y314" s="132" t="s">
        <v>936</v>
      </c>
      <c r="Z314" s="132" t="s">
        <v>936</v>
      </c>
      <c r="AA314" s="1" t="s">
        <v>936</v>
      </c>
      <c r="AB314" s="1" t="s">
        <v>935</v>
      </c>
      <c r="AC314" s="1" t="s">
        <v>939</v>
      </c>
      <c r="AD314" s="33" t="s">
        <v>6596</v>
      </c>
      <c r="AE314" s="33" t="s">
        <v>6622</v>
      </c>
      <c r="AF314" s="123"/>
      <c r="AG314" s="123" t="s">
        <v>6683</v>
      </c>
      <c r="AH314" s="123" t="s">
        <v>1822</v>
      </c>
      <c r="AI314" s="123" t="s">
        <v>6684</v>
      </c>
      <c r="AJ314" s="123" t="s">
        <v>2614</v>
      </c>
      <c r="AK314" s="123" t="s">
        <v>3859</v>
      </c>
      <c r="AL314" s="123" t="s">
        <v>2614</v>
      </c>
      <c r="AM314" s="123" t="s">
        <v>3859</v>
      </c>
      <c r="AN314" s="123" t="s">
        <v>2614</v>
      </c>
      <c r="AO314" s="123" t="s">
        <v>3859</v>
      </c>
      <c r="AP314" s="123" t="s">
        <v>1152</v>
      </c>
      <c r="AQ314" s="123" t="s">
        <v>3859</v>
      </c>
      <c r="AR314" s="123" t="s">
        <v>1152</v>
      </c>
      <c r="AS314" s="123" t="s">
        <v>3859</v>
      </c>
      <c r="AT314" s="123" t="s">
        <v>1152</v>
      </c>
      <c r="AU314" s="123" t="s">
        <v>3859</v>
      </c>
      <c r="AV314" s="123" t="s">
        <v>1152</v>
      </c>
      <c r="AW314" s="123" t="s">
        <v>3859</v>
      </c>
      <c r="AX314" s="123" t="s">
        <v>1152</v>
      </c>
      <c r="AY314" s="123" t="s">
        <v>3859</v>
      </c>
      <c r="AZ314" s="123" t="s">
        <v>936</v>
      </c>
      <c r="BA314" s="123" t="s">
        <v>3859</v>
      </c>
      <c r="BB314" s="123" t="s">
        <v>936</v>
      </c>
      <c r="BC314" s="123" t="s">
        <v>3859</v>
      </c>
      <c r="BD314" s="123" t="s">
        <v>936</v>
      </c>
      <c r="BE314" s="123" t="s">
        <v>3859</v>
      </c>
      <c r="BF314" s="29" t="s">
        <v>956</v>
      </c>
      <c r="BG314" s="85">
        <v>44070</v>
      </c>
      <c r="BH314" s="29" t="s">
        <v>4370</v>
      </c>
      <c r="BI314" s="85">
        <v>43991</v>
      </c>
      <c r="BJ314" s="57" t="s">
        <v>6600</v>
      </c>
      <c r="BK314" s="1" t="s">
        <v>9195</v>
      </c>
      <c r="BL314" s="1" t="s">
        <v>9196</v>
      </c>
      <c r="BM314" s="1" t="s">
        <v>9197</v>
      </c>
      <c r="BN314" s="39" t="s">
        <v>1884</v>
      </c>
      <c r="BO314" s="89" t="s">
        <v>2579</v>
      </c>
      <c r="BP314" s="94" t="s">
        <v>4801</v>
      </c>
      <c r="BR314" s="13" t="s">
        <v>5117</v>
      </c>
      <c r="BS314" s="13" t="s">
        <v>5144</v>
      </c>
      <c r="BT314" s="135" t="s">
        <v>9856</v>
      </c>
      <c r="BU314" s="135"/>
    </row>
    <row r="315" spans="1:73" s="54" customFormat="1" ht="90" hidden="1" customHeight="1">
      <c r="A315" s="91" t="s">
        <v>1559</v>
      </c>
      <c r="B315" s="13" t="s">
        <v>1322</v>
      </c>
      <c r="C315" s="77">
        <v>43630</v>
      </c>
      <c r="D315" s="77" t="s">
        <v>4284</v>
      </c>
      <c r="E315" s="91" t="s">
        <v>1035</v>
      </c>
      <c r="F315" s="1" t="s">
        <v>6679</v>
      </c>
      <c r="G315" s="33" t="s">
        <v>660</v>
      </c>
      <c r="H315" s="1" t="s">
        <v>661</v>
      </c>
      <c r="I315" s="33" t="s">
        <v>662</v>
      </c>
      <c r="J315" s="33" t="s">
        <v>663</v>
      </c>
      <c r="K315" s="29">
        <v>1</v>
      </c>
      <c r="L315" s="364">
        <v>43668</v>
      </c>
      <c r="M315" s="364">
        <v>43830</v>
      </c>
      <c r="N315" s="34">
        <f t="shared" si="11"/>
        <v>24</v>
      </c>
      <c r="O315" s="121">
        <v>1</v>
      </c>
      <c r="P315" s="132" t="s">
        <v>60</v>
      </c>
      <c r="Q315" s="132"/>
      <c r="R315" s="1" t="s">
        <v>6685</v>
      </c>
      <c r="S315" s="120">
        <f t="shared" si="12"/>
        <v>250</v>
      </c>
      <c r="T315" s="132"/>
      <c r="U315" s="132"/>
      <c r="V315" s="132" t="s">
        <v>936</v>
      </c>
      <c r="W315" s="132" t="s">
        <v>936</v>
      </c>
      <c r="X315" s="132" t="s">
        <v>936</v>
      </c>
      <c r="Y315" s="132" t="s">
        <v>936</v>
      </c>
      <c r="Z315" s="132" t="s">
        <v>936</v>
      </c>
      <c r="AA315" s="1" t="s">
        <v>936</v>
      </c>
      <c r="AB315" s="1" t="s">
        <v>935</v>
      </c>
      <c r="AC315" s="1" t="s">
        <v>939</v>
      </c>
      <c r="AD315" s="1" t="s">
        <v>6686</v>
      </c>
      <c r="AE315" s="123" t="s">
        <v>1119</v>
      </c>
      <c r="AF315" s="123" t="s">
        <v>1809</v>
      </c>
      <c r="AG315" s="123" t="s">
        <v>1819</v>
      </c>
      <c r="AH315" s="123" t="s">
        <v>1809</v>
      </c>
      <c r="AI315" s="123" t="s">
        <v>1819</v>
      </c>
      <c r="AJ315" s="123" t="s">
        <v>1819</v>
      </c>
      <c r="AK315" s="123" t="s">
        <v>1819</v>
      </c>
      <c r="AL315" s="123" t="s">
        <v>2614</v>
      </c>
      <c r="AM315" s="123" t="s">
        <v>1819</v>
      </c>
      <c r="AN315" s="123" t="s">
        <v>2614</v>
      </c>
      <c r="AO315" s="123" t="s">
        <v>1819</v>
      </c>
      <c r="AP315" s="123" t="s">
        <v>1152</v>
      </c>
      <c r="AQ315" s="123" t="s">
        <v>1819</v>
      </c>
      <c r="AR315" s="123" t="s">
        <v>1152</v>
      </c>
      <c r="AS315" s="123" t="s">
        <v>1819</v>
      </c>
      <c r="AT315" s="123" t="s">
        <v>1152</v>
      </c>
      <c r="AU315" s="123" t="s">
        <v>1819</v>
      </c>
      <c r="AV315" s="123" t="s">
        <v>1152</v>
      </c>
      <c r="AW315" s="123" t="s">
        <v>1819</v>
      </c>
      <c r="AX315" s="123" t="s">
        <v>1152</v>
      </c>
      <c r="AY315" s="123" t="s">
        <v>1819</v>
      </c>
      <c r="AZ315" s="123" t="s">
        <v>936</v>
      </c>
      <c r="BA315" s="123" t="s">
        <v>1819</v>
      </c>
      <c r="BB315" s="123" t="s">
        <v>936</v>
      </c>
      <c r="BC315" s="123" t="s">
        <v>1819</v>
      </c>
      <c r="BD315" s="123" t="s">
        <v>936</v>
      </c>
      <c r="BE315" s="123" t="s">
        <v>1819</v>
      </c>
      <c r="BF315" s="29" t="s">
        <v>780</v>
      </c>
      <c r="BG315" s="77">
        <v>43851</v>
      </c>
      <c r="BH315" s="29" t="s">
        <v>4370</v>
      </c>
      <c r="BI315" s="85">
        <v>43991</v>
      </c>
      <c r="BJ315" s="57" t="s">
        <v>6510</v>
      </c>
      <c r="BK315" s="81" t="s">
        <v>1156</v>
      </c>
      <c r="BL315" s="1" t="s">
        <v>2293</v>
      </c>
      <c r="BM315" s="1" t="s">
        <v>2294</v>
      </c>
      <c r="BN315" s="39" t="s">
        <v>1884</v>
      </c>
      <c r="BO315" s="89" t="s">
        <v>2579</v>
      </c>
      <c r="BP315" s="89" t="s">
        <v>1681</v>
      </c>
      <c r="BR315" s="13" t="s">
        <v>5117</v>
      </c>
      <c r="BS315" s="13" t="s">
        <v>5144</v>
      </c>
      <c r="BT315" s="135" t="s">
        <v>9856</v>
      </c>
      <c r="BU315" s="135"/>
    </row>
    <row r="316" spans="1:73" s="54" customFormat="1" ht="90" hidden="1" customHeight="1">
      <c r="A316" s="91" t="s">
        <v>1560</v>
      </c>
      <c r="B316" s="13" t="s">
        <v>1322</v>
      </c>
      <c r="C316" s="77">
        <v>43630</v>
      </c>
      <c r="D316" s="77" t="s">
        <v>4284</v>
      </c>
      <c r="E316" s="91" t="s">
        <v>1035</v>
      </c>
      <c r="F316" s="1" t="s">
        <v>6679</v>
      </c>
      <c r="G316" s="33" t="s">
        <v>660</v>
      </c>
      <c r="H316" s="1" t="s">
        <v>661</v>
      </c>
      <c r="I316" s="33" t="s">
        <v>664</v>
      </c>
      <c r="J316" s="33" t="s">
        <v>663</v>
      </c>
      <c r="K316" s="29">
        <v>1</v>
      </c>
      <c r="L316" s="364">
        <v>43668</v>
      </c>
      <c r="M316" s="364">
        <v>43830</v>
      </c>
      <c r="N316" s="34">
        <f t="shared" si="11"/>
        <v>24</v>
      </c>
      <c r="O316" s="121">
        <v>1</v>
      </c>
      <c r="P316" s="132" t="s">
        <v>60</v>
      </c>
      <c r="Q316" s="132"/>
      <c r="R316" s="1" t="s">
        <v>6670</v>
      </c>
      <c r="S316" s="120">
        <f t="shared" si="12"/>
        <v>343</v>
      </c>
      <c r="T316" s="132"/>
      <c r="U316" s="132"/>
      <c r="V316" s="132" t="s">
        <v>936</v>
      </c>
      <c r="W316" s="132" t="s">
        <v>936</v>
      </c>
      <c r="X316" s="132" t="s">
        <v>936</v>
      </c>
      <c r="Y316" s="132" t="s">
        <v>936</v>
      </c>
      <c r="Z316" s="132" t="s">
        <v>936</v>
      </c>
      <c r="AA316" s="1" t="s">
        <v>936</v>
      </c>
      <c r="AB316" s="1" t="s">
        <v>935</v>
      </c>
      <c r="AC316" s="1" t="s">
        <v>939</v>
      </c>
      <c r="AD316" s="71" t="s">
        <v>6604</v>
      </c>
      <c r="AE316" s="123" t="s">
        <v>1119</v>
      </c>
      <c r="AF316" s="123" t="s">
        <v>1809</v>
      </c>
      <c r="AG316" s="123" t="s">
        <v>1819</v>
      </c>
      <c r="AH316" s="123" t="s">
        <v>1809</v>
      </c>
      <c r="AI316" s="123" t="s">
        <v>1819</v>
      </c>
      <c r="AJ316" s="123" t="s">
        <v>1819</v>
      </c>
      <c r="AK316" s="123" t="s">
        <v>1819</v>
      </c>
      <c r="AL316" s="123" t="s">
        <v>2614</v>
      </c>
      <c r="AM316" s="123" t="s">
        <v>1819</v>
      </c>
      <c r="AN316" s="123" t="s">
        <v>2614</v>
      </c>
      <c r="AO316" s="123" t="s">
        <v>1819</v>
      </c>
      <c r="AP316" s="123" t="s">
        <v>1152</v>
      </c>
      <c r="AQ316" s="123" t="s">
        <v>1819</v>
      </c>
      <c r="AR316" s="123" t="s">
        <v>1152</v>
      </c>
      <c r="AS316" s="123" t="s">
        <v>1819</v>
      </c>
      <c r="AT316" s="123" t="s">
        <v>1152</v>
      </c>
      <c r="AU316" s="123" t="s">
        <v>1819</v>
      </c>
      <c r="AV316" s="123" t="s">
        <v>1152</v>
      </c>
      <c r="AW316" s="123" t="s">
        <v>1819</v>
      </c>
      <c r="AX316" s="123" t="s">
        <v>1152</v>
      </c>
      <c r="AY316" s="123" t="s">
        <v>1819</v>
      </c>
      <c r="AZ316" s="123" t="s">
        <v>936</v>
      </c>
      <c r="BA316" s="123" t="s">
        <v>1819</v>
      </c>
      <c r="BB316" s="123" t="s">
        <v>936</v>
      </c>
      <c r="BC316" s="123" t="s">
        <v>1819</v>
      </c>
      <c r="BD316" s="123" t="s">
        <v>936</v>
      </c>
      <c r="BE316" s="123" t="s">
        <v>1819</v>
      </c>
      <c r="BF316" s="29" t="s">
        <v>780</v>
      </c>
      <c r="BG316" s="77">
        <v>43852</v>
      </c>
      <c r="BH316" s="29" t="s">
        <v>902</v>
      </c>
      <c r="BI316" s="94"/>
      <c r="BJ316" s="81"/>
      <c r="BK316" s="81"/>
      <c r="BL316" s="81"/>
      <c r="BM316" s="81"/>
      <c r="BN316" s="39" t="s">
        <v>955</v>
      </c>
      <c r="BO316" s="89"/>
      <c r="BP316" s="89"/>
      <c r="BR316" s="13" t="s">
        <v>5117</v>
      </c>
      <c r="BS316" s="13" t="s">
        <v>5144</v>
      </c>
      <c r="BT316" s="135" t="s">
        <v>9856</v>
      </c>
      <c r="BU316" s="135"/>
    </row>
    <row r="317" spans="1:73" s="54" customFormat="1" ht="90" hidden="1" customHeight="1">
      <c r="A317" s="91" t="s">
        <v>1561</v>
      </c>
      <c r="B317" s="13" t="s">
        <v>1322</v>
      </c>
      <c r="C317" s="77">
        <v>43630</v>
      </c>
      <c r="D317" s="77" t="s">
        <v>4284</v>
      </c>
      <c r="E317" s="91" t="s">
        <v>1035</v>
      </c>
      <c r="F317" s="1" t="s">
        <v>6679</v>
      </c>
      <c r="G317" s="33" t="s">
        <v>660</v>
      </c>
      <c r="H317" s="1" t="s">
        <v>665</v>
      </c>
      <c r="I317" s="33" t="s">
        <v>8682</v>
      </c>
      <c r="J317" s="31" t="s">
        <v>663</v>
      </c>
      <c r="K317" s="29">
        <v>1</v>
      </c>
      <c r="L317" s="364">
        <v>43668</v>
      </c>
      <c r="M317" s="364">
        <v>43830</v>
      </c>
      <c r="N317" s="34">
        <f t="shared" si="11"/>
        <v>24</v>
      </c>
      <c r="O317" s="121">
        <v>1</v>
      </c>
      <c r="P317" s="132" t="s">
        <v>60</v>
      </c>
      <c r="Q317" s="132"/>
      <c r="R317" s="1" t="s">
        <v>6687</v>
      </c>
      <c r="S317" s="120">
        <f t="shared" si="12"/>
        <v>282</v>
      </c>
      <c r="T317" s="132"/>
      <c r="U317" s="132"/>
      <c r="V317" s="132" t="s">
        <v>936</v>
      </c>
      <c r="W317" s="132" t="s">
        <v>936</v>
      </c>
      <c r="X317" s="132" t="s">
        <v>936</v>
      </c>
      <c r="Y317" s="132" t="s">
        <v>936</v>
      </c>
      <c r="Z317" s="132" t="s">
        <v>936</v>
      </c>
      <c r="AA317" s="1" t="s">
        <v>936</v>
      </c>
      <c r="AB317" s="1" t="s">
        <v>935</v>
      </c>
      <c r="AC317" s="1" t="s">
        <v>939</v>
      </c>
      <c r="AD317" s="1" t="s">
        <v>6688</v>
      </c>
      <c r="AE317" s="123" t="s">
        <v>1119</v>
      </c>
      <c r="AF317" s="123" t="s">
        <v>1809</v>
      </c>
      <c r="AG317" s="123" t="s">
        <v>1819</v>
      </c>
      <c r="AH317" s="123" t="s">
        <v>1809</v>
      </c>
      <c r="AI317" s="123" t="s">
        <v>1819</v>
      </c>
      <c r="AJ317" s="123" t="s">
        <v>1819</v>
      </c>
      <c r="AK317" s="123" t="s">
        <v>1819</v>
      </c>
      <c r="AL317" s="123" t="s">
        <v>2614</v>
      </c>
      <c r="AM317" s="123" t="s">
        <v>1819</v>
      </c>
      <c r="AN317" s="123" t="s">
        <v>2614</v>
      </c>
      <c r="AO317" s="123" t="s">
        <v>1819</v>
      </c>
      <c r="AP317" s="123" t="s">
        <v>1152</v>
      </c>
      <c r="AQ317" s="123" t="s">
        <v>1819</v>
      </c>
      <c r="AR317" s="123" t="s">
        <v>1152</v>
      </c>
      <c r="AS317" s="123" t="s">
        <v>1819</v>
      </c>
      <c r="AT317" s="123" t="s">
        <v>1152</v>
      </c>
      <c r="AU317" s="123" t="s">
        <v>1819</v>
      </c>
      <c r="AV317" s="123" t="s">
        <v>1152</v>
      </c>
      <c r="AW317" s="123" t="s">
        <v>1819</v>
      </c>
      <c r="AX317" s="123" t="s">
        <v>1152</v>
      </c>
      <c r="AY317" s="123" t="s">
        <v>1819</v>
      </c>
      <c r="AZ317" s="123" t="s">
        <v>936</v>
      </c>
      <c r="BA317" s="123" t="s">
        <v>1819</v>
      </c>
      <c r="BB317" s="123" t="s">
        <v>936</v>
      </c>
      <c r="BC317" s="123" t="s">
        <v>1819</v>
      </c>
      <c r="BD317" s="123" t="s">
        <v>936</v>
      </c>
      <c r="BE317" s="123" t="s">
        <v>1819</v>
      </c>
      <c r="BF317" s="29" t="s">
        <v>780</v>
      </c>
      <c r="BG317" s="77">
        <v>43851</v>
      </c>
      <c r="BH317" s="29" t="s">
        <v>902</v>
      </c>
      <c r="BI317" s="94"/>
      <c r="BJ317" s="81"/>
      <c r="BK317" s="81"/>
      <c r="BL317" s="81"/>
      <c r="BM317" s="81"/>
      <c r="BN317" s="39" t="s">
        <v>955</v>
      </c>
      <c r="BO317" s="89"/>
      <c r="BP317" s="89"/>
      <c r="BR317" s="13" t="s">
        <v>5117</v>
      </c>
      <c r="BS317" s="13" t="s">
        <v>5144</v>
      </c>
      <c r="BT317" s="135" t="s">
        <v>9856</v>
      </c>
      <c r="BU317" s="135"/>
    </row>
    <row r="318" spans="1:73" s="54" customFormat="1" ht="90" hidden="1" customHeight="1">
      <c r="A318" s="91" t="s">
        <v>1562</v>
      </c>
      <c r="B318" s="13" t="s">
        <v>1322</v>
      </c>
      <c r="C318" s="77">
        <v>43630</v>
      </c>
      <c r="D318" s="77" t="s">
        <v>4284</v>
      </c>
      <c r="E318" s="91" t="s">
        <v>1035</v>
      </c>
      <c r="F318" s="1" t="s">
        <v>6679</v>
      </c>
      <c r="G318" s="33" t="s">
        <v>660</v>
      </c>
      <c r="H318" s="33" t="s">
        <v>666</v>
      </c>
      <c r="I318" s="33" t="s">
        <v>667</v>
      </c>
      <c r="J318" s="31" t="s">
        <v>663</v>
      </c>
      <c r="K318" s="29">
        <v>1</v>
      </c>
      <c r="L318" s="364">
        <v>43831</v>
      </c>
      <c r="M318" s="364">
        <v>44012</v>
      </c>
      <c r="N318" s="34">
        <f t="shared" si="11"/>
        <v>26</v>
      </c>
      <c r="O318" s="121">
        <v>1</v>
      </c>
      <c r="P318" s="132" t="s">
        <v>60</v>
      </c>
      <c r="Q318" s="132"/>
      <c r="R318" s="1" t="s">
        <v>6607</v>
      </c>
      <c r="S318" s="120">
        <f t="shared" si="12"/>
        <v>344</v>
      </c>
      <c r="T318" s="132"/>
      <c r="U318" s="132"/>
      <c r="V318" s="132" t="s">
        <v>936</v>
      </c>
      <c r="W318" s="132" t="s">
        <v>936</v>
      </c>
      <c r="X318" s="132" t="s">
        <v>936</v>
      </c>
      <c r="Y318" s="132" t="s">
        <v>936</v>
      </c>
      <c r="Z318" s="132" t="s">
        <v>936</v>
      </c>
      <c r="AA318" s="1" t="s">
        <v>936</v>
      </c>
      <c r="AB318" s="1" t="s">
        <v>935</v>
      </c>
      <c r="AC318" s="1" t="s">
        <v>939</v>
      </c>
      <c r="AD318" s="71" t="s">
        <v>6689</v>
      </c>
      <c r="AE318" s="123" t="s">
        <v>6609</v>
      </c>
      <c r="AF318" s="1" t="s">
        <v>1153</v>
      </c>
      <c r="AG318" s="1" t="s">
        <v>6610</v>
      </c>
      <c r="AH318" s="53" t="s">
        <v>2206</v>
      </c>
      <c r="AI318" s="1" t="s">
        <v>2207</v>
      </c>
      <c r="AJ318" s="1" t="s">
        <v>2207</v>
      </c>
      <c r="AK318" s="1" t="s">
        <v>2207</v>
      </c>
      <c r="AL318" s="1" t="s">
        <v>2614</v>
      </c>
      <c r="AM318" s="1" t="s">
        <v>2207</v>
      </c>
      <c r="AN318" s="1" t="s">
        <v>2614</v>
      </c>
      <c r="AO318" s="1" t="s">
        <v>2207</v>
      </c>
      <c r="AP318" s="1" t="s">
        <v>1152</v>
      </c>
      <c r="AQ318" s="1" t="s">
        <v>2207</v>
      </c>
      <c r="AR318" s="1" t="s">
        <v>1152</v>
      </c>
      <c r="AS318" s="1" t="s">
        <v>2207</v>
      </c>
      <c r="AT318" s="1" t="s">
        <v>1152</v>
      </c>
      <c r="AU318" s="1" t="s">
        <v>2207</v>
      </c>
      <c r="AV318" s="1" t="s">
        <v>1152</v>
      </c>
      <c r="AW318" s="1" t="s">
        <v>2207</v>
      </c>
      <c r="AX318" s="1" t="s">
        <v>1152</v>
      </c>
      <c r="AY318" s="1" t="s">
        <v>2207</v>
      </c>
      <c r="AZ318" s="1" t="s">
        <v>936</v>
      </c>
      <c r="BA318" s="1" t="s">
        <v>2207</v>
      </c>
      <c r="BB318" s="1" t="s">
        <v>936</v>
      </c>
      <c r="BC318" s="1" t="s">
        <v>2207</v>
      </c>
      <c r="BD318" s="1" t="s">
        <v>936</v>
      </c>
      <c r="BE318" s="1" t="s">
        <v>2207</v>
      </c>
      <c r="BF318" s="29" t="s">
        <v>780</v>
      </c>
      <c r="BG318" s="77">
        <v>44018</v>
      </c>
      <c r="BH318" s="29" t="s">
        <v>902</v>
      </c>
      <c r="BI318" s="89"/>
      <c r="BJ318" s="81"/>
      <c r="BK318" s="81"/>
      <c r="BL318" s="81"/>
      <c r="BM318" s="81"/>
      <c r="BN318" s="39" t="s">
        <v>955</v>
      </c>
      <c r="BO318" s="89"/>
      <c r="BP318" s="89"/>
      <c r="BR318" s="13" t="s">
        <v>5117</v>
      </c>
      <c r="BS318" s="13" t="s">
        <v>5144</v>
      </c>
      <c r="BT318" s="135" t="s">
        <v>9856</v>
      </c>
      <c r="BU318" s="135"/>
    </row>
    <row r="319" spans="1:73" s="54" customFormat="1" ht="90" hidden="1" customHeight="1">
      <c r="A319" s="91" t="s">
        <v>1563</v>
      </c>
      <c r="B319" s="13" t="s">
        <v>1322</v>
      </c>
      <c r="C319" s="77">
        <v>43630</v>
      </c>
      <c r="D319" s="77" t="s">
        <v>4284</v>
      </c>
      <c r="E319" s="91" t="s">
        <v>1035</v>
      </c>
      <c r="F319" s="1" t="s">
        <v>6679</v>
      </c>
      <c r="G319" s="33" t="s">
        <v>660</v>
      </c>
      <c r="H319" s="33" t="s">
        <v>668</v>
      </c>
      <c r="I319" s="33" t="s">
        <v>669</v>
      </c>
      <c r="J319" s="33" t="s">
        <v>611</v>
      </c>
      <c r="K319" s="29">
        <v>1</v>
      </c>
      <c r="L319" s="364">
        <v>43831</v>
      </c>
      <c r="M319" s="364">
        <v>44012</v>
      </c>
      <c r="N319" s="34">
        <f t="shared" si="11"/>
        <v>26</v>
      </c>
      <c r="O319" s="136">
        <v>0.5</v>
      </c>
      <c r="P319" s="132" t="s">
        <v>60</v>
      </c>
      <c r="Q319" s="132"/>
      <c r="R319" s="1" t="s">
        <v>6690</v>
      </c>
      <c r="S319" s="120">
        <f t="shared" si="12"/>
        <v>326</v>
      </c>
      <c r="T319" s="132"/>
      <c r="U319" s="132"/>
      <c r="V319" s="132" t="s">
        <v>936</v>
      </c>
      <c r="W319" s="132" t="s">
        <v>936</v>
      </c>
      <c r="X319" s="132" t="s">
        <v>936</v>
      </c>
      <c r="Y319" s="132" t="s">
        <v>936</v>
      </c>
      <c r="Z319" s="132" t="s">
        <v>936</v>
      </c>
      <c r="AA319" s="1" t="s">
        <v>936</v>
      </c>
      <c r="AB319" s="1" t="s">
        <v>935</v>
      </c>
      <c r="AC319" s="1" t="s">
        <v>939</v>
      </c>
      <c r="AD319" s="71" t="s">
        <v>6689</v>
      </c>
      <c r="AE319" s="123" t="s">
        <v>6613</v>
      </c>
      <c r="AF319" s="123" t="s">
        <v>1155</v>
      </c>
      <c r="AG319" s="1" t="s">
        <v>6654</v>
      </c>
      <c r="AH319" s="1" t="s">
        <v>8679</v>
      </c>
      <c r="AI319" s="1" t="s">
        <v>6615</v>
      </c>
      <c r="AJ319" s="1" t="s">
        <v>2224</v>
      </c>
      <c r="AK319" s="1" t="s">
        <v>6655</v>
      </c>
      <c r="AL319" s="1" t="s">
        <v>2629</v>
      </c>
      <c r="AM319" s="57" t="s">
        <v>6691</v>
      </c>
      <c r="AN319" s="57" t="s">
        <v>2614</v>
      </c>
      <c r="AO319" s="57" t="s">
        <v>3858</v>
      </c>
      <c r="AP319" s="57" t="s">
        <v>1152</v>
      </c>
      <c r="AQ319" s="57" t="s">
        <v>3858</v>
      </c>
      <c r="AR319" s="57" t="s">
        <v>1152</v>
      </c>
      <c r="AS319" s="57" t="s">
        <v>3858</v>
      </c>
      <c r="AT319" s="57" t="s">
        <v>1152</v>
      </c>
      <c r="AU319" s="57" t="s">
        <v>3858</v>
      </c>
      <c r="AV319" s="57" t="s">
        <v>1152</v>
      </c>
      <c r="AW319" s="57" t="s">
        <v>3858</v>
      </c>
      <c r="AX319" s="57" t="s">
        <v>1152</v>
      </c>
      <c r="AY319" s="57" t="s">
        <v>3858</v>
      </c>
      <c r="AZ319" s="57" t="s">
        <v>936</v>
      </c>
      <c r="BA319" s="57" t="s">
        <v>3858</v>
      </c>
      <c r="BB319" s="57" t="s">
        <v>936</v>
      </c>
      <c r="BC319" s="57" t="s">
        <v>3858</v>
      </c>
      <c r="BD319" s="57" t="s">
        <v>936</v>
      </c>
      <c r="BE319" s="57" t="s">
        <v>3858</v>
      </c>
      <c r="BF319" s="29" t="s">
        <v>956</v>
      </c>
      <c r="BG319" s="77">
        <v>44377</v>
      </c>
      <c r="BH319" s="29" t="s">
        <v>1806</v>
      </c>
      <c r="BI319" s="77">
        <v>44377</v>
      </c>
      <c r="BJ319" s="57" t="s">
        <v>2623</v>
      </c>
      <c r="BK319" s="81" t="s">
        <v>936</v>
      </c>
      <c r="BL319" s="81" t="s">
        <v>9190</v>
      </c>
      <c r="BM319" s="81" t="s">
        <v>9201</v>
      </c>
      <c r="BN319" s="39" t="s">
        <v>4365</v>
      </c>
      <c r="BO319" s="89" t="s">
        <v>2579</v>
      </c>
      <c r="BP319" s="94" t="s">
        <v>2628</v>
      </c>
      <c r="BR319" s="13" t="s">
        <v>5117</v>
      </c>
      <c r="BS319" s="13" t="s">
        <v>5144</v>
      </c>
      <c r="BT319" s="135" t="s">
        <v>9856</v>
      </c>
      <c r="BU319" s="135"/>
    </row>
    <row r="320" spans="1:73" s="54" customFormat="1" ht="90" hidden="1" customHeight="1">
      <c r="A320" s="91" t="s">
        <v>1564</v>
      </c>
      <c r="B320" s="13" t="s">
        <v>1322</v>
      </c>
      <c r="C320" s="77">
        <v>43630</v>
      </c>
      <c r="D320" s="77" t="s">
        <v>4284</v>
      </c>
      <c r="E320" s="91" t="s">
        <v>1060</v>
      </c>
      <c r="F320" s="134" t="s">
        <v>6692</v>
      </c>
      <c r="G320" s="1" t="s">
        <v>674</v>
      </c>
      <c r="H320" s="1" t="s">
        <v>675</v>
      </c>
      <c r="I320" s="1" t="s">
        <v>631</v>
      </c>
      <c r="J320" s="1" t="s">
        <v>676</v>
      </c>
      <c r="K320" s="94">
        <v>1</v>
      </c>
      <c r="L320" s="364">
        <v>43678</v>
      </c>
      <c r="M320" s="364">
        <v>43830</v>
      </c>
      <c r="N320" s="34">
        <f t="shared" si="11"/>
        <v>22</v>
      </c>
      <c r="O320" s="121">
        <v>1</v>
      </c>
      <c r="P320" s="132" t="s">
        <v>112</v>
      </c>
      <c r="Q320" s="132" t="s">
        <v>677</v>
      </c>
      <c r="R320" s="1" t="s">
        <v>811</v>
      </c>
      <c r="S320" s="120">
        <f t="shared" si="12"/>
        <v>334</v>
      </c>
      <c r="T320" s="132"/>
      <c r="U320" s="132"/>
      <c r="V320" s="132" t="s">
        <v>936</v>
      </c>
      <c r="W320" s="132" t="s">
        <v>936</v>
      </c>
      <c r="X320" s="132" t="s">
        <v>936</v>
      </c>
      <c r="Y320" s="132" t="s">
        <v>936</v>
      </c>
      <c r="Z320" s="132" t="s">
        <v>936</v>
      </c>
      <c r="AA320" s="1" t="s">
        <v>936</v>
      </c>
      <c r="AB320" s="1" t="s">
        <v>935</v>
      </c>
      <c r="AC320" s="1" t="s">
        <v>939</v>
      </c>
      <c r="AD320" s="1" t="s">
        <v>6693</v>
      </c>
      <c r="AE320" s="1" t="s">
        <v>1119</v>
      </c>
      <c r="AF320" s="123" t="s">
        <v>1809</v>
      </c>
      <c r="AG320" s="123" t="s">
        <v>1819</v>
      </c>
      <c r="AH320" s="123" t="s">
        <v>1809</v>
      </c>
      <c r="AI320" s="123" t="s">
        <v>1819</v>
      </c>
      <c r="AJ320" s="123" t="s">
        <v>1819</v>
      </c>
      <c r="AK320" s="123" t="s">
        <v>1819</v>
      </c>
      <c r="AL320" s="123" t="s">
        <v>2614</v>
      </c>
      <c r="AM320" s="123" t="s">
        <v>1819</v>
      </c>
      <c r="AN320" s="123" t="s">
        <v>2614</v>
      </c>
      <c r="AO320" s="123" t="s">
        <v>1819</v>
      </c>
      <c r="AP320" s="123" t="s">
        <v>1152</v>
      </c>
      <c r="AQ320" s="123" t="s">
        <v>1819</v>
      </c>
      <c r="AR320" s="123" t="s">
        <v>1152</v>
      </c>
      <c r="AS320" s="123" t="s">
        <v>1819</v>
      </c>
      <c r="AT320" s="123" t="s">
        <v>1152</v>
      </c>
      <c r="AU320" s="123" t="s">
        <v>1819</v>
      </c>
      <c r="AV320" s="123" t="s">
        <v>1152</v>
      </c>
      <c r="AW320" s="123" t="s">
        <v>1819</v>
      </c>
      <c r="AX320" s="123" t="s">
        <v>1152</v>
      </c>
      <c r="AY320" s="123" t="s">
        <v>1819</v>
      </c>
      <c r="AZ320" s="123" t="s">
        <v>936</v>
      </c>
      <c r="BA320" s="123" t="s">
        <v>1819</v>
      </c>
      <c r="BB320" s="123" t="s">
        <v>936</v>
      </c>
      <c r="BC320" s="123" t="s">
        <v>1819</v>
      </c>
      <c r="BD320" s="123" t="s">
        <v>936</v>
      </c>
      <c r="BE320" s="123" t="s">
        <v>1819</v>
      </c>
      <c r="BF320" s="29" t="s">
        <v>780</v>
      </c>
      <c r="BG320" s="77">
        <v>43851</v>
      </c>
      <c r="BH320" s="29" t="s">
        <v>953</v>
      </c>
      <c r="BI320" s="85">
        <v>43991</v>
      </c>
      <c r="BJ320" s="81" t="s">
        <v>1332</v>
      </c>
      <c r="BK320" s="1" t="s">
        <v>1185</v>
      </c>
      <c r="BL320" s="1" t="s">
        <v>2293</v>
      </c>
      <c r="BM320" s="1" t="s">
        <v>2294</v>
      </c>
      <c r="BN320" s="39" t="s">
        <v>1883</v>
      </c>
      <c r="BO320" s="89" t="s">
        <v>936</v>
      </c>
      <c r="BP320" s="89" t="s">
        <v>936</v>
      </c>
      <c r="BR320" s="13" t="s">
        <v>5117</v>
      </c>
      <c r="BS320" s="135" t="s">
        <v>5164</v>
      </c>
      <c r="BT320" s="135" t="s">
        <v>5165</v>
      </c>
      <c r="BU320" s="135" t="s">
        <v>5166</v>
      </c>
    </row>
    <row r="321" spans="1:73" s="54" customFormat="1" ht="90" hidden="1" customHeight="1">
      <c r="A321" s="91" t="s">
        <v>1565</v>
      </c>
      <c r="B321" s="13" t="s">
        <v>1322</v>
      </c>
      <c r="C321" s="77">
        <v>43630</v>
      </c>
      <c r="D321" s="30" t="s">
        <v>4383</v>
      </c>
      <c r="E321" s="91" t="s">
        <v>1061</v>
      </c>
      <c r="F321" s="134" t="s">
        <v>6694</v>
      </c>
      <c r="G321" s="1" t="s">
        <v>678</v>
      </c>
      <c r="H321" s="1" t="s">
        <v>679</v>
      </c>
      <c r="I321" s="1" t="s">
        <v>631</v>
      </c>
      <c r="J321" s="1" t="s">
        <v>680</v>
      </c>
      <c r="K321" s="94">
        <v>1</v>
      </c>
      <c r="L321" s="364">
        <v>43678</v>
      </c>
      <c r="M321" s="364">
        <v>43830</v>
      </c>
      <c r="N321" s="34">
        <f t="shared" si="11"/>
        <v>22</v>
      </c>
      <c r="O321" s="121">
        <v>1</v>
      </c>
      <c r="P321" s="132" t="s">
        <v>112</v>
      </c>
      <c r="Q321" s="132" t="s">
        <v>677</v>
      </c>
      <c r="R321" s="1" t="s">
        <v>6695</v>
      </c>
      <c r="S321" s="120">
        <f t="shared" si="12"/>
        <v>335</v>
      </c>
      <c r="T321" s="132" t="s">
        <v>936</v>
      </c>
      <c r="U321" s="132" t="s">
        <v>936</v>
      </c>
      <c r="V321" s="132" t="s">
        <v>936</v>
      </c>
      <c r="W321" s="132" t="s">
        <v>936</v>
      </c>
      <c r="X321" s="132" t="s">
        <v>936</v>
      </c>
      <c r="Y321" s="132" t="s">
        <v>936</v>
      </c>
      <c r="Z321" s="132" t="s">
        <v>936</v>
      </c>
      <c r="AA321" s="1" t="s">
        <v>936</v>
      </c>
      <c r="AB321" s="1" t="s">
        <v>935</v>
      </c>
      <c r="AC321" s="1" t="s">
        <v>939</v>
      </c>
      <c r="AD321" s="1" t="s">
        <v>6696</v>
      </c>
      <c r="AE321" s="1" t="s">
        <v>1119</v>
      </c>
      <c r="AF321" s="123" t="s">
        <v>1809</v>
      </c>
      <c r="AG321" s="123" t="s">
        <v>1819</v>
      </c>
      <c r="AH321" s="123" t="s">
        <v>1809</v>
      </c>
      <c r="AI321" s="123" t="s">
        <v>1819</v>
      </c>
      <c r="AJ321" s="123" t="s">
        <v>1819</v>
      </c>
      <c r="AK321" s="123" t="s">
        <v>1819</v>
      </c>
      <c r="AL321" s="1" t="s">
        <v>2614</v>
      </c>
      <c r="AM321" s="123" t="s">
        <v>1819</v>
      </c>
      <c r="AN321" s="123" t="s">
        <v>2614</v>
      </c>
      <c r="AO321" s="123" t="s">
        <v>1819</v>
      </c>
      <c r="AP321" s="123" t="s">
        <v>1152</v>
      </c>
      <c r="AQ321" s="123" t="s">
        <v>1819</v>
      </c>
      <c r="AR321" s="123" t="s">
        <v>1152</v>
      </c>
      <c r="AS321" s="123" t="s">
        <v>1819</v>
      </c>
      <c r="AT321" s="123" t="s">
        <v>1152</v>
      </c>
      <c r="AU321" s="123" t="s">
        <v>1819</v>
      </c>
      <c r="AV321" s="123" t="s">
        <v>1152</v>
      </c>
      <c r="AW321" s="123" t="s">
        <v>1819</v>
      </c>
      <c r="AX321" s="123" t="s">
        <v>1152</v>
      </c>
      <c r="AY321" s="123" t="s">
        <v>1819</v>
      </c>
      <c r="AZ321" s="123" t="s">
        <v>936</v>
      </c>
      <c r="BA321" s="123" t="s">
        <v>1819</v>
      </c>
      <c r="BB321" s="123" t="s">
        <v>936</v>
      </c>
      <c r="BC321" s="123" t="s">
        <v>1819</v>
      </c>
      <c r="BD321" s="123" t="s">
        <v>936</v>
      </c>
      <c r="BE321" s="123" t="s">
        <v>1819</v>
      </c>
      <c r="BF321" s="29" t="s">
        <v>780</v>
      </c>
      <c r="BG321" s="77">
        <v>43851</v>
      </c>
      <c r="BH321" s="29" t="s">
        <v>4370</v>
      </c>
      <c r="BI321" s="85">
        <v>43991</v>
      </c>
      <c r="BJ321" s="57" t="s">
        <v>6697</v>
      </c>
      <c r="BK321" s="81" t="s">
        <v>1156</v>
      </c>
      <c r="BL321" s="1" t="s">
        <v>2293</v>
      </c>
      <c r="BM321" s="1" t="s">
        <v>2294</v>
      </c>
      <c r="BN321" s="39" t="s">
        <v>1884</v>
      </c>
      <c r="BO321" s="89" t="s">
        <v>2579</v>
      </c>
      <c r="BP321" s="94" t="s">
        <v>4808</v>
      </c>
      <c r="BR321" s="13" t="s">
        <v>5117</v>
      </c>
      <c r="BS321" s="135" t="s">
        <v>5164</v>
      </c>
      <c r="BT321" s="135" t="s">
        <v>5167</v>
      </c>
      <c r="BU321" s="135"/>
    </row>
    <row r="322" spans="1:73" s="54" customFormat="1" ht="90" hidden="1" customHeight="1">
      <c r="A322" s="91" t="s">
        <v>1566</v>
      </c>
      <c r="B322" s="13" t="s">
        <v>1322</v>
      </c>
      <c r="C322" s="77">
        <v>43630</v>
      </c>
      <c r="D322" s="77" t="s">
        <v>4375</v>
      </c>
      <c r="E322" s="91" t="s">
        <v>1062</v>
      </c>
      <c r="F322" s="134" t="s">
        <v>6698</v>
      </c>
      <c r="G322" s="1" t="s">
        <v>681</v>
      </c>
      <c r="H322" s="1" t="s">
        <v>682</v>
      </c>
      <c r="I322" s="1" t="s">
        <v>631</v>
      </c>
      <c r="J322" s="13" t="s">
        <v>680</v>
      </c>
      <c r="K322" s="94">
        <v>1</v>
      </c>
      <c r="L322" s="364">
        <v>43678</v>
      </c>
      <c r="M322" s="364">
        <v>43830</v>
      </c>
      <c r="N322" s="34">
        <f t="shared" si="11"/>
        <v>22</v>
      </c>
      <c r="O322" s="121">
        <v>1</v>
      </c>
      <c r="P322" s="132" t="s">
        <v>112</v>
      </c>
      <c r="Q322" s="132" t="s">
        <v>677</v>
      </c>
      <c r="R322" s="1" t="s">
        <v>6695</v>
      </c>
      <c r="S322" s="120">
        <f t="shared" si="12"/>
        <v>335</v>
      </c>
      <c r="T322" s="132"/>
      <c r="U322" s="132"/>
      <c r="V322" s="132" t="s">
        <v>936</v>
      </c>
      <c r="W322" s="132" t="s">
        <v>936</v>
      </c>
      <c r="X322" s="132" t="s">
        <v>936</v>
      </c>
      <c r="Y322" s="132" t="s">
        <v>936</v>
      </c>
      <c r="Z322" s="132" t="s">
        <v>936</v>
      </c>
      <c r="AA322" s="1" t="s">
        <v>936</v>
      </c>
      <c r="AB322" s="1" t="s">
        <v>935</v>
      </c>
      <c r="AC322" s="1" t="s">
        <v>939</v>
      </c>
      <c r="AD322" s="1" t="s">
        <v>6696</v>
      </c>
      <c r="AE322" s="1" t="s">
        <v>1119</v>
      </c>
      <c r="AF322" s="123" t="s">
        <v>1809</v>
      </c>
      <c r="AG322" s="123" t="s">
        <v>1819</v>
      </c>
      <c r="AH322" s="123" t="s">
        <v>1809</v>
      </c>
      <c r="AI322" s="123" t="s">
        <v>1819</v>
      </c>
      <c r="AJ322" s="123" t="s">
        <v>1819</v>
      </c>
      <c r="AK322" s="123" t="s">
        <v>1819</v>
      </c>
      <c r="AL322" s="123" t="s">
        <v>2614</v>
      </c>
      <c r="AM322" s="123" t="s">
        <v>1819</v>
      </c>
      <c r="AN322" s="123" t="s">
        <v>2614</v>
      </c>
      <c r="AO322" s="123" t="s">
        <v>1819</v>
      </c>
      <c r="AP322" s="123" t="s">
        <v>1152</v>
      </c>
      <c r="AQ322" s="123" t="s">
        <v>1819</v>
      </c>
      <c r="AR322" s="123" t="s">
        <v>1152</v>
      </c>
      <c r="AS322" s="123" t="s">
        <v>1819</v>
      </c>
      <c r="AT322" s="123" t="s">
        <v>1152</v>
      </c>
      <c r="AU322" s="123" t="s">
        <v>1819</v>
      </c>
      <c r="AV322" s="123" t="s">
        <v>1152</v>
      </c>
      <c r="AW322" s="123" t="s">
        <v>1819</v>
      </c>
      <c r="AX322" s="123" t="s">
        <v>1152</v>
      </c>
      <c r="AY322" s="123" t="s">
        <v>1819</v>
      </c>
      <c r="AZ322" s="123" t="s">
        <v>936</v>
      </c>
      <c r="BA322" s="123" t="s">
        <v>1819</v>
      </c>
      <c r="BB322" s="123" t="s">
        <v>936</v>
      </c>
      <c r="BC322" s="123" t="s">
        <v>1819</v>
      </c>
      <c r="BD322" s="123" t="s">
        <v>936</v>
      </c>
      <c r="BE322" s="123" t="s">
        <v>1819</v>
      </c>
      <c r="BF322" s="29" t="s">
        <v>780</v>
      </c>
      <c r="BG322" s="77">
        <v>43851</v>
      </c>
      <c r="BH322" s="29" t="s">
        <v>902</v>
      </c>
      <c r="BI322" s="94"/>
      <c r="BJ322" s="81"/>
      <c r="BK322" s="81"/>
      <c r="BL322" s="81"/>
      <c r="BM322" s="81"/>
      <c r="BN322" s="39" t="s">
        <v>955</v>
      </c>
      <c r="BO322" s="89"/>
      <c r="BP322" s="89"/>
      <c r="BR322" s="13" t="s">
        <v>5117</v>
      </c>
      <c r="BS322" s="13" t="s">
        <v>5144</v>
      </c>
      <c r="BT322" s="135" t="s">
        <v>5168</v>
      </c>
      <c r="BU322" s="135"/>
    </row>
    <row r="323" spans="1:73" s="54" customFormat="1" ht="90" hidden="1" customHeight="1">
      <c r="A323" s="91" t="s">
        <v>1567</v>
      </c>
      <c r="B323" s="13" t="s">
        <v>1322</v>
      </c>
      <c r="C323" s="77">
        <v>43630</v>
      </c>
      <c r="D323" s="77" t="s">
        <v>4285</v>
      </c>
      <c r="E323" s="91" t="s">
        <v>1063</v>
      </c>
      <c r="F323" s="134" t="s">
        <v>6699</v>
      </c>
      <c r="G323" s="33" t="s">
        <v>683</v>
      </c>
      <c r="H323" s="1" t="s">
        <v>684</v>
      </c>
      <c r="I323" s="1" t="s">
        <v>685</v>
      </c>
      <c r="J323" s="1" t="s">
        <v>686</v>
      </c>
      <c r="K323" s="89">
        <v>5</v>
      </c>
      <c r="L323" s="364">
        <v>43668</v>
      </c>
      <c r="M323" s="364">
        <v>44012</v>
      </c>
      <c r="N323" s="34">
        <f t="shared" si="11"/>
        <v>50</v>
      </c>
      <c r="O323" s="137">
        <v>5</v>
      </c>
      <c r="P323" s="132" t="s">
        <v>48</v>
      </c>
      <c r="Q323" s="132"/>
      <c r="R323" s="1" t="s">
        <v>2780</v>
      </c>
      <c r="S323" s="120">
        <f t="shared" si="12"/>
        <v>286</v>
      </c>
      <c r="T323" s="132" t="s">
        <v>936</v>
      </c>
      <c r="U323" s="132" t="s">
        <v>936</v>
      </c>
      <c r="V323" s="132" t="s">
        <v>936</v>
      </c>
      <c r="W323" s="132" t="s">
        <v>936</v>
      </c>
      <c r="X323" s="132" t="s">
        <v>936</v>
      </c>
      <c r="Y323" s="132" t="s">
        <v>936</v>
      </c>
      <c r="Z323" s="132" t="s">
        <v>936</v>
      </c>
      <c r="AA323" s="1" t="s">
        <v>936</v>
      </c>
      <c r="AB323" s="1" t="s">
        <v>935</v>
      </c>
      <c r="AC323" s="1" t="s">
        <v>939</v>
      </c>
      <c r="AD323" s="1" t="s">
        <v>6700</v>
      </c>
      <c r="AE323" s="1" t="s">
        <v>6701</v>
      </c>
      <c r="AF323" s="140" t="s">
        <v>8686</v>
      </c>
      <c r="AG323" s="1" t="s">
        <v>6702</v>
      </c>
      <c r="AH323" s="1" t="s">
        <v>8687</v>
      </c>
      <c r="AI323" s="1" t="s">
        <v>6703</v>
      </c>
      <c r="AJ323" s="33" t="s">
        <v>8688</v>
      </c>
      <c r="AK323" s="1" t="s">
        <v>6704</v>
      </c>
      <c r="AL323" s="1" t="s">
        <v>6705</v>
      </c>
      <c r="AM323" s="57" t="s">
        <v>6706</v>
      </c>
      <c r="AN323" s="57" t="s">
        <v>2614</v>
      </c>
      <c r="AO323" s="57" t="s">
        <v>3858</v>
      </c>
      <c r="AP323" s="57" t="s">
        <v>1152</v>
      </c>
      <c r="AQ323" s="57" t="s">
        <v>3858</v>
      </c>
      <c r="AR323" s="57" t="s">
        <v>1152</v>
      </c>
      <c r="AS323" s="57" t="s">
        <v>3858</v>
      </c>
      <c r="AT323" s="57" t="s">
        <v>1152</v>
      </c>
      <c r="AU323" s="57" t="s">
        <v>3858</v>
      </c>
      <c r="AV323" s="57" t="s">
        <v>1152</v>
      </c>
      <c r="AW323" s="57" t="s">
        <v>3858</v>
      </c>
      <c r="AX323" s="57" t="s">
        <v>1152</v>
      </c>
      <c r="AY323" s="57" t="s">
        <v>3858</v>
      </c>
      <c r="AZ323" s="57" t="s">
        <v>936</v>
      </c>
      <c r="BA323" s="57" t="s">
        <v>3858</v>
      </c>
      <c r="BB323" s="57" t="s">
        <v>936</v>
      </c>
      <c r="BC323" s="57" t="s">
        <v>3858</v>
      </c>
      <c r="BD323" s="57" t="s">
        <v>936</v>
      </c>
      <c r="BE323" s="57" t="s">
        <v>3858</v>
      </c>
      <c r="BF323" s="29" t="s">
        <v>1326</v>
      </c>
      <c r="BG323" s="85">
        <v>44377</v>
      </c>
      <c r="BH323" s="29" t="s">
        <v>1806</v>
      </c>
      <c r="BI323" s="85">
        <v>44377</v>
      </c>
      <c r="BJ323" s="57" t="s">
        <v>2772</v>
      </c>
      <c r="BK323" s="81" t="s">
        <v>936</v>
      </c>
      <c r="BL323" s="81" t="s">
        <v>9190</v>
      </c>
      <c r="BM323" s="81" t="s">
        <v>9201</v>
      </c>
      <c r="BN323" s="39" t="s">
        <v>4365</v>
      </c>
      <c r="BO323" s="89" t="s">
        <v>936</v>
      </c>
      <c r="BP323" s="89" t="s">
        <v>1567</v>
      </c>
      <c r="BR323" s="13" t="s">
        <v>5169</v>
      </c>
      <c r="BS323" s="13" t="s">
        <v>5170</v>
      </c>
      <c r="BT323" s="135" t="s">
        <v>5171</v>
      </c>
      <c r="BU323" s="135"/>
    </row>
    <row r="324" spans="1:73" s="54" customFormat="1" ht="90" hidden="1" customHeight="1">
      <c r="A324" s="28" t="s">
        <v>1567</v>
      </c>
      <c r="B324" s="31" t="s">
        <v>1322</v>
      </c>
      <c r="C324" s="30">
        <v>43630</v>
      </c>
      <c r="D324" s="77" t="s">
        <v>4285</v>
      </c>
      <c r="E324" s="28" t="s">
        <v>1063</v>
      </c>
      <c r="F324" s="134" t="s">
        <v>6699</v>
      </c>
      <c r="G324" s="33" t="s">
        <v>683</v>
      </c>
      <c r="H324" s="33" t="s">
        <v>684</v>
      </c>
      <c r="I324" s="33" t="s">
        <v>685</v>
      </c>
      <c r="J324" s="31" t="s">
        <v>686</v>
      </c>
      <c r="K324" s="27">
        <v>5</v>
      </c>
      <c r="L324" s="365">
        <v>43668</v>
      </c>
      <c r="M324" s="365">
        <v>44469</v>
      </c>
      <c r="N324" s="34">
        <f t="shared" si="11"/>
        <v>11</v>
      </c>
      <c r="O324" s="122">
        <v>5</v>
      </c>
      <c r="P324" s="132" t="s">
        <v>48</v>
      </c>
      <c r="Q324" s="132"/>
      <c r="R324" s="1" t="s">
        <v>6707</v>
      </c>
      <c r="S324" s="120">
        <f t="shared" si="12"/>
        <v>166</v>
      </c>
      <c r="T324" s="132"/>
      <c r="U324" s="132"/>
      <c r="V324" s="132"/>
      <c r="W324" s="132"/>
      <c r="X324" s="132"/>
      <c r="Y324" s="132"/>
      <c r="Z324" s="132"/>
      <c r="AA324" s="1"/>
      <c r="AB324" s="1"/>
      <c r="AC324" s="1"/>
      <c r="AD324" s="1"/>
      <c r="AE324" s="1"/>
      <c r="AF324" s="140"/>
      <c r="AG324" s="1"/>
      <c r="AH324" s="1"/>
      <c r="AI324" s="1"/>
      <c r="AJ324" s="33"/>
      <c r="AK324" s="1" t="s">
        <v>6704</v>
      </c>
      <c r="AL324" s="1" t="s">
        <v>6705</v>
      </c>
      <c r="AM324" s="1" t="s">
        <v>6708</v>
      </c>
      <c r="AN324" s="63" t="s">
        <v>4038</v>
      </c>
      <c r="AO324" s="1" t="s">
        <v>8788</v>
      </c>
      <c r="AP324" s="1" t="s">
        <v>8689</v>
      </c>
      <c r="AQ324" s="1" t="s">
        <v>6709</v>
      </c>
      <c r="AR324" s="1" t="s">
        <v>936</v>
      </c>
      <c r="AS324" s="1" t="s">
        <v>9243</v>
      </c>
      <c r="AT324" s="1" t="s">
        <v>936</v>
      </c>
      <c r="AU324" s="1" t="s">
        <v>9243</v>
      </c>
      <c r="AV324" s="1" t="s">
        <v>936</v>
      </c>
      <c r="AW324" s="1" t="s">
        <v>9243</v>
      </c>
      <c r="AX324" s="1" t="s">
        <v>936</v>
      </c>
      <c r="AY324" s="1" t="s">
        <v>9243</v>
      </c>
      <c r="AZ324" s="1" t="s">
        <v>936</v>
      </c>
      <c r="BA324" s="1" t="s">
        <v>9243</v>
      </c>
      <c r="BB324" s="1" t="s">
        <v>936</v>
      </c>
      <c r="BC324" s="1" t="s">
        <v>9913</v>
      </c>
      <c r="BD324" s="1" t="s">
        <v>936</v>
      </c>
      <c r="BE324" s="1" t="s">
        <v>9913</v>
      </c>
      <c r="BF324" s="29" t="s">
        <v>901</v>
      </c>
      <c r="BG324" s="85">
        <v>44582</v>
      </c>
      <c r="BH324" s="29" t="s">
        <v>902</v>
      </c>
      <c r="BI324" s="89"/>
      <c r="BJ324" s="81"/>
      <c r="BK324" s="81"/>
      <c r="BL324" s="81"/>
      <c r="BM324" s="81"/>
      <c r="BN324" s="39" t="s">
        <v>955</v>
      </c>
      <c r="BO324" s="89"/>
      <c r="BP324" s="89"/>
      <c r="BR324" s="13" t="s">
        <v>5169</v>
      </c>
      <c r="BS324" s="13" t="s">
        <v>5170</v>
      </c>
      <c r="BT324" s="135" t="s">
        <v>5171</v>
      </c>
      <c r="BU324" s="135"/>
    </row>
    <row r="325" spans="1:73" ht="90" hidden="1" customHeight="1">
      <c r="A325" s="91" t="s">
        <v>1568</v>
      </c>
      <c r="B325" s="13" t="s">
        <v>1322</v>
      </c>
      <c r="C325" s="77">
        <v>43630</v>
      </c>
      <c r="D325" s="77" t="s">
        <v>4284</v>
      </c>
      <c r="E325" s="91" t="s">
        <v>1021</v>
      </c>
      <c r="F325" s="93" t="s">
        <v>6710</v>
      </c>
      <c r="G325" s="1" t="s">
        <v>687</v>
      </c>
      <c r="H325" s="1" t="s">
        <v>8690</v>
      </c>
      <c r="I325" s="1" t="s">
        <v>1127</v>
      </c>
      <c r="J325" s="13" t="s">
        <v>688</v>
      </c>
      <c r="K325" s="94">
        <v>1</v>
      </c>
      <c r="L325" s="364">
        <v>43739</v>
      </c>
      <c r="M325" s="364">
        <v>43769</v>
      </c>
      <c r="N325" s="34">
        <f t="shared" si="11"/>
        <v>5</v>
      </c>
      <c r="O325" s="121">
        <v>1</v>
      </c>
      <c r="P325" s="132" t="s">
        <v>116</v>
      </c>
      <c r="Q325" s="132"/>
      <c r="R325" s="1" t="s">
        <v>6711</v>
      </c>
      <c r="S325" s="120">
        <f t="shared" si="12"/>
        <v>317</v>
      </c>
      <c r="T325" s="132"/>
      <c r="U325" s="132"/>
      <c r="V325" s="132" t="s">
        <v>936</v>
      </c>
      <c r="W325" s="132" t="s">
        <v>936</v>
      </c>
      <c r="X325" s="132" t="s">
        <v>936</v>
      </c>
      <c r="Y325" s="132" t="s">
        <v>936</v>
      </c>
      <c r="Z325" s="132" t="s">
        <v>936</v>
      </c>
      <c r="AA325" s="1" t="s">
        <v>936</v>
      </c>
      <c r="AB325" s="1" t="s">
        <v>935</v>
      </c>
      <c r="AC325" s="1" t="s">
        <v>939</v>
      </c>
      <c r="AD325" s="1" t="s">
        <v>6712</v>
      </c>
      <c r="AE325" s="1" t="s">
        <v>6713</v>
      </c>
      <c r="AF325" s="123" t="s">
        <v>8691</v>
      </c>
      <c r="AG325" s="220" t="s">
        <v>6714</v>
      </c>
      <c r="AH325" s="53" t="s">
        <v>936</v>
      </c>
      <c r="AI325" s="1" t="s">
        <v>9234</v>
      </c>
      <c r="AJ325" s="123" t="s">
        <v>6715</v>
      </c>
      <c r="AK325" s="1" t="s">
        <v>9234</v>
      </c>
      <c r="AL325" s="53" t="s">
        <v>936</v>
      </c>
      <c r="AM325" s="1" t="s">
        <v>9234</v>
      </c>
      <c r="AN325" s="53" t="s">
        <v>936</v>
      </c>
      <c r="AO325" s="1" t="s">
        <v>9234</v>
      </c>
      <c r="AP325" s="53" t="s">
        <v>936</v>
      </c>
      <c r="AQ325" s="1" t="s">
        <v>9234</v>
      </c>
      <c r="AR325" s="53" t="s">
        <v>936</v>
      </c>
      <c r="AS325" s="1" t="s">
        <v>9234</v>
      </c>
      <c r="AT325" s="53" t="s">
        <v>936</v>
      </c>
      <c r="AU325" s="1" t="s">
        <v>9234</v>
      </c>
      <c r="AV325" s="53" t="s">
        <v>936</v>
      </c>
      <c r="AW325" s="1" t="s">
        <v>9234</v>
      </c>
      <c r="AX325" s="53" t="s">
        <v>936</v>
      </c>
      <c r="AY325" s="1" t="s">
        <v>9234</v>
      </c>
      <c r="AZ325" s="53" t="s">
        <v>936</v>
      </c>
      <c r="BA325" s="1" t="s">
        <v>9234</v>
      </c>
      <c r="BB325" s="53" t="s">
        <v>936</v>
      </c>
      <c r="BC325" s="1" t="s">
        <v>9906</v>
      </c>
      <c r="BD325" s="53" t="s">
        <v>936</v>
      </c>
      <c r="BE325" s="1" t="s">
        <v>9906</v>
      </c>
      <c r="BF325" s="29" t="s">
        <v>901</v>
      </c>
      <c r="BG325" s="77">
        <v>44020</v>
      </c>
      <c r="BH325" s="29" t="s">
        <v>902</v>
      </c>
      <c r="BI325" s="89"/>
      <c r="BJ325" s="81"/>
      <c r="BK325" s="81"/>
      <c r="BL325" s="81"/>
      <c r="BM325" s="81"/>
      <c r="BN325" s="39" t="s">
        <v>955</v>
      </c>
      <c r="BO325" s="89"/>
      <c r="BP325" s="89"/>
      <c r="BQ325" s="54"/>
      <c r="BR325" s="13" t="s">
        <v>5101</v>
      </c>
      <c r="BS325" s="135" t="s">
        <v>5172</v>
      </c>
      <c r="BT325" s="135" t="s">
        <v>9857</v>
      </c>
      <c r="BU325" s="135" t="s">
        <v>9858</v>
      </c>
    </row>
    <row r="326" spans="1:73" ht="90" hidden="1" customHeight="1">
      <c r="A326" s="91" t="s">
        <v>1569</v>
      </c>
      <c r="B326" s="13" t="s">
        <v>1322</v>
      </c>
      <c r="C326" s="77">
        <v>43630</v>
      </c>
      <c r="D326" s="77" t="s">
        <v>4382</v>
      </c>
      <c r="E326" s="91" t="s">
        <v>1023</v>
      </c>
      <c r="F326" s="93" t="s">
        <v>6716</v>
      </c>
      <c r="G326" s="1" t="s">
        <v>687</v>
      </c>
      <c r="H326" s="1" t="s">
        <v>8690</v>
      </c>
      <c r="I326" s="1" t="s">
        <v>1127</v>
      </c>
      <c r="J326" s="1" t="s">
        <v>688</v>
      </c>
      <c r="K326" s="94">
        <v>1</v>
      </c>
      <c r="L326" s="364">
        <v>43739</v>
      </c>
      <c r="M326" s="364">
        <v>43769</v>
      </c>
      <c r="N326" s="34">
        <f t="shared" si="11"/>
        <v>5</v>
      </c>
      <c r="O326" s="121">
        <v>1</v>
      </c>
      <c r="P326" s="64" t="s">
        <v>116</v>
      </c>
      <c r="Q326" s="132"/>
      <c r="R326" s="1" t="s">
        <v>6711</v>
      </c>
      <c r="S326" s="120">
        <f t="shared" si="12"/>
        <v>317</v>
      </c>
      <c r="T326" s="132"/>
      <c r="U326" s="132"/>
      <c r="V326" s="132" t="s">
        <v>936</v>
      </c>
      <c r="W326" s="132" t="s">
        <v>936</v>
      </c>
      <c r="X326" s="132" t="s">
        <v>936</v>
      </c>
      <c r="Y326" s="132" t="s">
        <v>936</v>
      </c>
      <c r="Z326" s="132" t="s">
        <v>936</v>
      </c>
      <c r="AA326" s="1" t="s">
        <v>936</v>
      </c>
      <c r="AB326" s="1" t="s">
        <v>935</v>
      </c>
      <c r="AC326" s="1" t="s">
        <v>939</v>
      </c>
      <c r="AD326" s="1" t="s">
        <v>6712</v>
      </c>
      <c r="AE326" s="1" t="s">
        <v>6713</v>
      </c>
      <c r="AF326" s="123" t="s">
        <v>8691</v>
      </c>
      <c r="AG326" s="123" t="s">
        <v>6717</v>
      </c>
      <c r="AH326" s="53" t="s">
        <v>936</v>
      </c>
      <c r="AI326" s="1" t="s">
        <v>9234</v>
      </c>
      <c r="AJ326" s="123" t="s">
        <v>6718</v>
      </c>
      <c r="AK326" s="1" t="s">
        <v>9234</v>
      </c>
      <c r="AL326" s="53" t="s">
        <v>936</v>
      </c>
      <c r="AM326" s="1" t="s">
        <v>9234</v>
      </c>
      <c r="AN326" s="53" t="s">
        <v>936</v>
      </c>
      <c r="AO326" s="1" t="s">
        <v>9234</v>
      </c>
      <c r="AP326" s="53" t="s">
        <v>936</v>
      </c>
      <c r="AQ326" s="1" t="s">
        <v>9234</v>
      </c>
      <c r="AR326" s="53" t="s">
        <v>936</v>
      </c>
      <c r="AS326" s="1" t="s">
        <v>9234</v>
      </c>
      <c r="AT326" s="53" t="s">
        <v>936</v>
      </c>
      <c r="AU326" s="1" t="s">
        <v>9234</v>
      </c>
      <c r="AV326" s="53" t="s">
        <v>936</v>
      </c>
      <c r="AW326" s="1" t="s">
        <v>9234</v>
      </c>
      <c r="AX326" s="53" t="s">
        <v>936</v>
      </c>
      <c r="AY326" s="1" t="s">
        <v>9234</v>
      </c>
      <c r="AZ326" s="53" t="s">
        <v>936</v>
      </c>
      <c r="BA326" s="1" t="s">
        <v>9234</v>
      </c>
      <c r="BB326" s="53" t="s">
        <v>936</v>
      </c>
      <c r="BC326" s="1" t="s">
        <v>9906</v>
      </c>
      <c r="BD326" s="53" t="s">
        <v>936</v>
      </c>
      <c r="BE326" s="1" t="s">
        <v>9906</v>
      </c>
      <c r="BF326" s="29" t="s">
        <v>901</v>
      </c>
      <c r="BG326" s="77">
        <v>44020</v>
      </c>
      <c r="BH326" s="29" t="s">
        <v>953</v>
      </c>
      <c r="BI326" s="85">
        <v>43991</v>
      </c>
      <c r="BJ326" s="81" t="s">
        <v>1332</v>
      </c>
      <c r="BK326" s="1" t="s">
        <v>1185</v>
      </c>
      <c r="BL326" s="1" t="s">
        <v>2293</v>
      </c>
      <c r="BM326" s="1" t="s">
        <v>2294</v>
      </c>
      <c r="BN326" s="39" t="s">
        <v>1883</v>
      </c>
      <c r="BO326" s="89" t="s">
        <v>936</v>
      </c>
      <c r="BP326" s="89" t="s">
        <v>936</v>
      </c>
      <c r="BQ326" s="54"/>
      <c r="BR326" s="13" t="s">
        <v>5117</v>
      </c>
      <c r="BS326" s="135" t="s">
        <v>5173</v>
      </c>
      <c r="BT326" s="135" t="s">
        <v>5174</v>
      </c>
      <c r="BU326" s="135"/>
    </row>
    <row r="327" spans="1:73" s="54" customFormat="1" ht="90" hidden="1" customHeight="1">
      <c r="A327" s="91" t="s">
        <v>1570</v>
      </c>
      <c r="B327" s="13" t="s">
        <v>1322</v>
      </c>
      <c r="C327" s="77">
        <v>43630</v>
      </c>
      <c r="D327" s="77" t="s">
        <v>4284</v>
      </c>
      <c r="E327" s="91" t="s">
        <v>1064</v>
      </c>
      <c r="F327" s="134" t="s">
        <v>8692</v>
      </c>
      <c r="G327" s="1" t="s">
        <v>689</v>
      </c>
      <c r="H327" s="1" t="s">
        <v>690</v>
      </c>
      <c r="I327" s="1" t="s">
        <v>691</v>
      </c>
      <c r="J327" s="1" t="s">
        <v>692</v>
      </c>
      <c r="K327" s="94">
        <v>1</v>
      </c>
      <c r="L327" s="364">
        <v>43668</v>
      </c>
      <c r="M327" s="364">
        <v>43830</v>
      </c>
      <c r="N327" s="34">
        <f t="shared" si="11"/>
        <v>24</v>
      </c>
      <c r="O327" s="121">
        <v>1</v>
      </c>
      <c r="P327" s="132" t="s">
        <v>158</v>
      </c>
      <c r="Q327" s="132"/>
      <c r="R327" s="1" t="s">
        <v>1182</v>
      </c>
      <c r="S327" s="120">
        <f t="shared" si="12"/>
        <v>368</v>
      </c>
      <c r="T327" s="132"/>
      <c r="U327" s="132"/>
      <c r="V327" s="132" t="s">
        <v>936</v>
      </c>
      <c r="W327" s="132" t="s">
        <v>936</v>
      </c>
      <c r="X327" s="132" t="s">
        <v>936</v>
      </c>
      <c r="Y327" s="132" t="s">
        <v>936</v>
      </c>
      <c r="Z327" s="132" t="s">
        <v>936</v>
      </c>
      <c r="AA327" s="1" t="s">
        <v>936</v>
      </c>
      <c r="AB327" s="1" t="s">
        <v>935</v>
      </c>
      <c r="AC327" s="1" t="s">
        <v>939</v>
      </c>
      <c r="AD327" s="1" t="s">
        <v>6719</v>
      </c>
      <c r="AE327" s="13" t="s">
        <v>1121</v>
      </c>
      <c r="AF327" s="1" t="s">
        <v>1814</v>
      </c>
      <c r="AG327" s="1" t="s">
        <v>1818</v>
      </c>
      <c r="AH327" s="1" t="s">
        <v>1814</v>
      </c>
      <c r="AI327" s="1" t="s">
        <v>1818</v>
      </c>
      <c r="AJ327" s="123" t="s">
        <v>8693</v>
      </c>
      <c r="AK327" s="1" t="s">
        <v>1818</v>
      </c>
      <c r="AL327" s="1" t="s">
        <v>2614</v>
      </c>
      <c r="AM327" s="1" t="s">
        <v>3642</v>
      </c>
      <c r="AN327" s="1" t="s">
        <v>2614</v>
      </c>
      <c r="AO327" s="1" t="s">
        <v>3642</v>
      </c>
      <c r="AP327" s="1" t="s">
        <v>1152</v>
      </c>
      <c r="AQ327" s="1" t="s">
        <v>3642</v>
      </c>
      <c r="AR327" s="1" t="s">
        <v>1152</v>
      </c>
      <c r="AS327" s="1" t="s">
        <v>3642</v>
      </c>
      <c r="AT327" s="1" t="s">
        <v>1152</v>
      </c>
      <c r="AU327" s="1" t="s">
        <v>3642</v>
      </c>
      <c r="AV327" s="1" t="s">
        <v>1152</v>
      </c>
      <c r="AW327" s="1" t="s">
        <v>3642</v>
      </c>
      <c r="AX327" s="1" t="s">
        <v>1152</v>
      </c>
      <c r="AY327" s="1" t="s">
        <v>3642</v>
      </c>
      <c r="AZ327" s="1" t="s">
        <v>936</v>
      </c>
      <c r="BA327" s="1" t="s">
        <v>3642</v>
      </c>
      <c r="BB327" s="1" t="s">
        <v>936</v>
      </c>
      <c r="BC327" s="1" t="s">
        <v>3642</v>
      </c>
      <c r="BD327" s="1" t="s">
        <v>936</v>
      </c>
      <c r="BE327" s="1" t="s">
        <v>3642</v>
      </c>
      <c r="BF327" s="29" t="s">
        <v>780</v>
      </c>
      <c r="BG327" s="77">
        <v>43829</v>
      </c>
      <c r="BH327" s="29" t="s">
        <v>953</v>
      </c>
      <c r="BI327" s="85">
        <v>43991</v>
      </c>
      <c r="BJ327" s="81" t="s">
        <v>1332</v>
      </c>
      <c r="BK327" s="1" t="s">
        <v>1185</v>
      </c>
      <c r="BL327" s="1" t="s">
        <v>2293</v>
      </c>
      <c r="BM327" s="1" t="s">
        <v>2294</v>
      </c>
      <c r="BN327" s="39" t="s">
        <v>1883</v>
      </c>
      <c r="BO327" s="89" t="s">
        <v>936</v>
      </c>
      <c r="BP327" s="89" t="s">
        <v>936</v>
      </c>
      <c r="BR327" s="13" t="s">
        <v>5117</v>
      </c>
      <c r="BS327" s="4" t="s">
        <v>8694</v>
      </c>
      <c r="BT327" s="135"/>
      <c r="BU327" s="135"/>
    </row>
    <row r="328" spans="1:73" s="54" customFormat="1" ht="90" hidden="1" customHeight="1">
      <c r="A328" s="91" t="s">
        <v>1571</v>
      </c>
      <c r="B328" s="13" t="s">
        <v>1322</v>
      </c>
      <c r="C328" s="77">
        <v>43630</v>
      </c>
      <c r="D328" s="77" t="s">
        <v>4284</v>
      </c>
      <c r="E328" s="91" t="s">
        <v>1064</v>
      </c>
      <c r="F328" s="134" t="s">
        <v>8692</v>
      </c>
      <c r="G328" s="1" t="s">
        <v>689</v>
      </c>
      <c r="H328" s="1" t="s">
        <v>693</v>
      </c>
      <c r="I328" s="1" t="s">
        <v>694</v>
      </c>
      <c r="J328" s="1" t="s">
        <v>695</v>
      </c>
      <c r="K328" s="94">
        <v>14</v>
      </c>
      <c r="L328" s="364">
        <v>43668</v>
      </c>
      <c r="M328" s="364">
        <v>43830</v>
      </c>
      <c r="N328" s="34">
        <f t="shared" si="11"/>
        <v>24</v>
      </c>
      <c r="O328" s="137">
        <v>4</v>
      </c>
      <c r="P328" s="132" t="s">
        <v>158</v>
      </c>
      <c r="Q328" s="132"/>
      <c r="R328" s="1" t="s">
        <v>6720</v>
      </c>
      <c r="S328" s="120">
        <f t="shared" si="12"/>
        <v>380</v>
      </c>
      <c r="T328" s="132"/>
      <c r="U328" s="132"/>
      <c r="V328" s="132" t="s">
        <v>936</v>
      </c>
      <c r="W328" s="132" t="s">
        <v>936</v>
      </c>
      <c r="X328" s="132" t="s">
        <v>936</v>
      </c>
      <c r="Y328" s="132" t="s">
        <v>936</v>
      </c>
      <c r="Z328" s="132" t="s">
        <v>936</v>
      </c>
      <c r="AA328" s="1" t="s">
        <v>936</v>
      </c>
      <c r="AB328" s="1" t="s">
        <v>935</v>
      </c>
      <c r="AC328" s="1" t="s">
        <v>939</v>
      </c>
      <c r="AD328" s="1" t="s">
        <v>6721</v>
      </c>
      <c r="AE328" s="1" t="s">
        <v>6722</v>
      </c>
      <c r="AF328" s="1"/>
      <c r="AG328" s="123" t="s">
        <v>6723</v>
      </c>
      <c r="AH328" s="1" t="s">
        <v>1821</v>
      </c>
      <c r="AI328" s="123" t="s">
        <v>6724</v>
      </c>
      <c r="AJ328" s="123" t="s">
        <v>2614</v>
      </c>
      <c r="AK328" s="123" t="s">
        <v>3859</v>
      </c>
      <c r="AL328" s="123" t="s">
        <v>2614</v>
      </c>
      <c r="AM328" s="123" t="s">
        <v>3859</v>
      </c>
      <c r="AN328" s="123" t="s">
        <v>2614</v>
      </c>
      <c r="AO328" s="123" t="s">
        <v>3859</v>
      </c>
      <c r="AP328" s="123" t="s">
        <v>1152</v>
      </c>
      <c r="AQ328" s="123" t="s">
        <v>3859</v>
      </c>
      <c r="AR328" s="123" t="s">
        <v>1152</v>
      </c>
      <c r="AS328" s="123" t="s">
        <v>3859</v>
      </c>
      <c r="AT328" s="123" t="s">
        <v>1152</v>
      </c>
      <c r="AU328" s="123" t="s">
        <v>3859</v>
      </c>
      <c r="AV328" s="123" t="s">
        <v>1152</v>
      </c>
      <c r="AW328" s="123" t="s">
        <v>3859</v>
      </c>
      <c r="AX328" s="123" t="s">
        <v>1152</v>
      </c>
      <c r="AY328" s="123" t="s">
        <v>3859</v>
      </c>
      <c r="AZ328" s="123" t="s">
        <v>936</v>
      </c>
      <c r="BA328" s="123" t="s">
        <v>3859</v>
      </c>
      <c r="BB328" s="123" t="s">
        <v>936</v>
      </c>
      <c r="BC328" s="123" t="s">
        <v>3859</v>
      </c>
      <c r="BD328" s="123" t="s">
        <v>936</v>
      </c>
      <c r="BE328" s="123" t="s">
        <v>3859</v>
      </c>
      <c r="BF328" s="29" t="s">
        <v>1326</v>
      </c>
      <c r="BG328" s="77">
        <v>44070</v>
      </c>
      <c r="BH328" s="29" t="s">
        <v>1806</v>
      </c>
      <c r="BI328" s="85">
        <v>44070</v>
      </c>
      <c r="BJ328" s="81" t="s">
        <v>1339</v>
      </c>
      <c r="BK328" s="81" t="s">
        <v>936</v>
      </c>
      <c r="BL328" s="81" t="s">
        <v>9193</v>
      </c>
      <c r="BM328" s="81" t="s">
        <v>9201</v>
      </c>
      <c r="BN328" s="39" t="s">
        <v>4365</v>
      </c>
      <c r="BO328" s="89" t="s">
        <v>936</v>
      </c>
      <c r="BP328" s="89" t="s">
        <v>1571</v>
      </c>
      <c r="BR328" s="13" t="s">
        <v>5117</v>
      </c>
      <c r="BS328" s="4" t="s">
        <v>8694</v>
      </c>
      <c r="BT328" s="135"/>
      <c r="BU328" s="135"/>
    </row>
    <row r="329" spans="1:73" s="54" customFormat="1" ht="90" hidden="1" customHeight="1">
      <c r="A329" s="91" t="s">
        <v>1571</v>
      </c>
      <c r="B329" s="13" t="s">
        <v>1322</v>
      </c>
      <c r="C329" s="77">
        <v>43630</v>
      </c>
      <c r="D329" s="77" t="s">
        <v>4284</v>
      </c>
      <c r="E329" s="91" t="s">
        <v>1064</v>
      </c>
      <c r="F329" s="134" t="s">
        <v>8692</v>
      </c>
      <c r="G329" s="1" t="s">
        <v>689</v>
      </c>
      <c r="H329" s="1" t="s">
        <v>693</v>
      </c>
      <c r="I329" s="1" t="s">
        <v>694</v>
      </c>
      <c r="J329" s="1" t="s">
        <v>695</v>
      </c>
      <c r="K329" s="94">
        <v>4</v>
      </c>
      <c r="L329" s="364">
        <v>43668</v>
      </c>
      <c r="M329" s="364">
        <v>43830</v>
      </c>
      <c r="N329" s="34">
        <f t="shared" si="11"/>
        <v>24</v>
      </c>
      <c r="O329" s="121">
        <v>4</v>
      </c>
      <c r="P329" s="132" t="s">
        <v>158</v>
      </c>
      <c r="Q329" s="132"/>
      <c r="R329" s="1" t="s">
        <v>6725</v>
      </c>
      <c r="S329" s="120">
        <f t="shared" ref="S329:S360" si="13">LEN(R329)</f>
        <v>209</v>
      </c>
      <c r="T329" s="132"/>
      <c r="U329" s="132"/>
      <c r="V329" s="132" t="s">
        <v>936</v>
      </c>
      <c r="W329" s="132" t="s">
        <v>936</v>
      </c>
      <c r="X329" s="132" t="s">
        <v>936</v>
      </c>
      <c r="Y329" s="132" t="s">
        <v>936</v>
      </c>
      <c r="Z329" s="132" t="s">
        <v>936</v>
      </c>
      <c r="AA329" s="1" t="s">
        <v>936</v>
      </c>
      <c r="AB329" s="1" t="s">
        <v>935</v>
      </c>
      <c r="AC329" s="1" t="s">
        <v>939</v>
      </c>
      <c r="AD329" s="1" t="s">
        <v>6721</v>
      </c>
      <c r="AE329" s="1" t="s">
        <v>6722</v>
      </c>
      <c r="AF329" s="1"/>
      <c r="AG329" s="123" t="s">
        <v>6723</v>
      </c>
      <c r="AH329" s="53" t="s">
        <v>1811</v>
      </c>
      <c r="AI329" s="141" t="s">
        <v>6726</v>
      </c>
      <c r="AJ329" s="1" t="s">
        <v>2205</v>
      </c>
      <c r="AK329" s="1" t="s">
        <v>2205</v>
      </c>
      <c r="AL329" s="1" t="s">
        <v>2614</v>
      </c>
      <c r="AM329" s="1" t="s">
        <v>3642</v>
      </c>
      <c r="AN329" s="1" t="s">
        <v>2614</v>
      </c>
      <c r="AO329" s="1" t="s">
        <v>3642</v>
      </c>
      <c r="AP329" s="1" t="s">
        <v>1152</v>
      </c>
      <c r="AQ329" s="1" t="s">
        <v>3642</v>
      </c>
      <c r="AR329" s="1" t="s">
        <v>1152</v>
      </c>
      <c r="AS329" s="1" t="s">
        <v>3642</v>
      </c>
      <c r="AT329" s="1" t="s">
        <v>1152</v>
      </c>
      <c r="AU329" s="1" t="s">
        <v>3642</v>
      </c>
      <c r="AV329" s="1" t="s">
        <v>1152</v>
      </c>
      <c r="AW329" s="1" t="s">
        <v>3642</v>
      </c>
      <c r="AX329" s="1" t="s">
        <v>1152</v>
      </c>
      <c r="AY329" s="1" t="s">
        <v>3642</v>
      </c>
      <c r="AZ329" s="1" t="s">
        <v>936</v>
      </c>
      <c r="BA329" s="1" t="s">
        <v>3642</v>
      </c>
      <c r="BB329" s="1" t="s">
        <v>936</v>
      </c>
      <c r="BC329" s="1" t="s">
        <v>3642</v>
      </c>
      <c r="BD329" s="1" t="s">
        <v>936</v>
      </c>
      <c r="BE329" s="1" t="s">
        <v>3642</v>
      </c>
      <c r="BF329" s="29" t="s">
        <v>780</v>
      </c>
      <c r="BG329" s="77">
        <v>44077</v>
      </c>
      <c r="BH329" s="29" t="s">
        <v>953</v>
      </c>
      <c r="BI329" s="85">
        <v>43991</v>
      </c>
      <c r="BJ329" s="81" t="s">
        <v>1332</v>
      </c>
      <c r="BK329" s="1" t="s">
        <v>1185</v>
      </c>
      <c r="BL329" s="1" t="s">
        <v>2293</v>
      </c>
      <c r="BM329" s="1" t="s">
        <v>2294</v>
      </c>
      <c r="BN329" s="39" t="s">
        <v>1883</v>
      </c>
      <c r="BO329" s="89" t="s">
        <v>936</v>
      </c>
      <c r="BP329" s="89" t="s">
        <v>936</v>
      </c>
      <c r="BR329" s="13" t="s">
        <v>5117</v>
      </c>
      <c r="BS329" s="4" t="s">
        <v>8694</v>
      </c>
      <c r="BT329" s="135"/>
      <c r="BU329" s="135"/>
    </row>
    <row r="330" spans="1:73" s="54" customFormat="1" ht="90" hidden="1" customHeight="1">
      <c r="A330" s="91" t="s">
        <v>1572</v>
      </c>
      <c r="B330" s="13" t="s">
        <v>1322</v>
      </c>
      <c r="C330" s="77">
        <v>43630</v>
      </c>
      <c r="D330" s="77" t="s">
        <v>4381</v>
      </c>
      <c r="E330" s="91" t="s">
        <v>1065</v>
      </c>
      <c r="F330" s="134" t="s">
        <v>8695</v>
      </c>
      <c r="G330" s="1" t="s">
        <v>1122</v>
      </c>
      <c r="H330" s="33" t="s">
        <v>1123</v>
      </c>
      <c r="I330" s="1" t="s">
        <v>6727</v>
      </c>
      <c r="J330" s="33" t="s">
        <v>579</v>
      </c>
      <c r="K330" s="89">
        <v>1</v>
      </c>
      <c r="L330" s="364">
        <v>43663</v>
      </c>
      <c r="M330" s="364">
        <v>43707</v>
      </c>
      <c r="N330" s="34">
        <f t="shared" si="11"/>
        <v>7</v>
      </c>
      <c r="O330" s="121">
        <v>1</v>
      </c>
      <c r="P330" s="132" t="s">
        <v>24</v>
      </c>
      <c r="Q330" s="132"/>
      <c r="R330" s="1" t="s">
        <v>8696</v>
      </c>
      <c r="S330" s="120">
        <f t="shared" si="13"/>
        <v>247</v>
      </c>
      <c r="T330" s="132"/>
      <c r="U330" s="132"/>
      <c r="V330" s="132" t="s">
        <v>936</v>
      </c>
      <c r="W330" s="132" t="s">
        <v>936</v>
      </c>
      <c r="X330" s="132" t="s">
        <v>936</v>
      </c>
      <c r="Y330" s="132" t="s">
        <v>936</v>
      </c>
      <c r="Z330" s="132" t="s">
        <v>936</v>
      </c>
      <c r="AA330" s="1" t="s">
        <v>936</v>
      </c>
      <c r="AB330" s="1" t="s">
        <v>935</v>
      </c>
      <c r="AC330" s="1" t="s">
        <v>939</v>
      </c>
      <c r="AD330" s="1" t="s">
        <v>8696</v>
      </c>
      <c r="AE330" s="1" t="s">
        <v>9244</v>
      </c>
      <c r="AF330" s="123" t="s">
        <v>936</v>
      </c>
      <c r="AG330" s="1" t="s">
        <v>9244</v>
      </c>
      <c r="AH330" s="123" t="s">
        <v>936</v>
      </c>
      <c r="AI330" s="1" t="s">
        <v>9244</v>
      </c>
      <c r="AJ330" s="123" t="s">
        <v>936</v>
      </c>
      <c r="AK330" s="1" t="s">
        <v>9244</v>
      </c>
      <c r="AL330" s="123" t="s">
        <v>936</v>
      </c>
      <c r="AM330" s="1" t="s">
        <v>9244</v>
      </c>
      <c r="AN330" s="123" t="s">
        <v>936</v>
      </c>
      <c r="AO330" s="1" t="s">
        <v>9244</v>
      </c>
      <c r="AP330" s="123" t="s">
        <v>936</v>
      </c>
      <c r="AQ330" s="1" t="s">
        <v>9244</v>
      </c>
      <c r="AR330" s="123" t="s">
        <v>936</v>
      </c>
      <c r="AS330" s="1" t="s">
        <v>9244</v>
      </c>
      <c r="AT330" s="123" t="s">
        <v>936</v>
      </c>
      <c r="AU330" s="1" t="s">
        <v>9244</v>
      </c>
      <c r="AV330" s="123" t="s">
        <v>936</v>
      </c>
      <c r="AW330" s="1" t="s">
        <v>9244</v>
      </c>
      <c r="AX330" s="123" t="s">
        <v>936</v>
      </c>
      <c r="AY330" s="1" t="s">
        <v>9244</v>
      </c>
      <c r="AZ330" s="123" t="s">
        <v>936</v>
      </c>
      <c r="BA330" s="1" t="s">
        <v>9244</v>
      </c>
      <c r="BB330" s="123" t="s">
        <v>936</v>
      </c>
      <c r="BC330" s="1" t="s">
        <v>9911</v>
      </c>
      <c r="BD330" s="123" t="s">
        <v>936</v>
      </c>
      <c r="BE330" s="1" t="s">
        <v>9911</v>
      </c>
      <c r="BF330" s="29" t="s">
        <v>901</v>
      </c>
      <c r="BG330" s="77">
        <v>43829</v>
      </c>
      <c r="BH330" s="29" t="s">
        <v>953</v>
      </c>
      <c r="BI330" s="85">
        <v>43991</v>
      </c>
      <c r="BJ330" s="81" t="s">
        <v>1332</v>
      </c>
      <c r="BK330" s="1" t="s">
        <v>1185</v>
      </c>
      <c r="BL330" s="1" t="s">
        <v>2293</v>
      </c>
      <c r="BM330" s="1" t="s">
        <v>2294</v>
      </c>
      <c r="BN330" s="39" t="s">
        <v>1883</v>
      </c>
      <c r="BO330" s="89" t="s">
        <v>936</v>
      </c>
      <c r="BP330" s="89" t="s">
        <v>936</v>
      </c>
      <c r="BR330" s="4" t="s">
        <v>5175</v>
      </c>
      <c r="BS330" s="135" t="s">
        <v>5176</v>
      </c>
      <c r="BT330" s="135" t="s">
        <v>5177</v>
      </c>
      <c r="BU330" s="135"/>
    </row>
    <row r="331" spans="1:73" s="54" customFormat="1" ht="90" hidden="1" customHeight="1">
      <c r="A331" s="91" t="s">
        <v>1573</v>
      </c>
      <c r="B331" s="13" t="s">
        <v>1322</v>
      </c>
      <c r="C331" s="77">
        <v>43630</v>
      </c>
      <c r="D331" s="77" t="s">
        <v>4381</v>
      </c>
      <c r="E331" s="91" t="s">
        <v>1065</v>
      </c>
      <c r="F331" s="134" t="s">
        <v>8695</v>
      </c>
      <c r="G331" s="1" t="s">
        <v>1122</v>
      </c>
      <c r="H331" s="1" t="s">
        <v>1124</v>
      </c>
      <c r="I331" s="1" t="s">
        <v>1125</v>
      </c>
      <c r="J331" s="1" t="s">
        <v>696</v>
      </c>
      <c r="K331" s="89">
        <v>1</v>
      </c>
      <c r="L331" s="364">
        <v>43656</v>
      </c>
      <c r="M331" s="364">
        <v>43707</v>
      </c>
      <c r="N331" s="34">
        <f t="shared" si="11"/>
        <v>8</v>
      </c>
      <c r="O331" s="121">
        <v>1</v>
      </c>
      <c r="P331" s="132" t="s">
        <v>24</v>
      </c>
      <c r="Q331" s="132"/>
      <c r="R331" s="1" t="s">
        <v>1346</v>
      </c>
      <c r="S331" s="120">
        <f t="shared" si="13"/>
        <v>172</v>
      </c>
      <c r="T331" s="132"/>
      <c r="U331" s="132"/>
      <c r="V331" s="132" t="s">
        <v>936</v>
      </c>
      <c r="W331" s="132" t="s">
        <v>936</v>
      </c>
      <c r="X331" s="132" t="s">
        <v>936</v>
      </c>
      <c r="Y331" s="132" t="s">
        <v>936</v>
      </c>
      <c r="Z331" s="132" t="s">
        <v>936</v>
      </c>
      <c r="AA331" s="1" t="s">
        <v>936</v>
      </c>
      <c r="AB331" s="1" t="s">
        <v>935</v>
      </c>
      <c r="AC331" s="1" t="s">
        <v>939</v>
      </c>
      <c r="AD331" s="1" t="s">
        <v>6728</v>
      </c>
      <c r="AE331" s="1" t="s">
        <v>9244</v>
      </c>
      <c r="AF331" s="123" t="s">
        <v>936</v>
      </c>
      <c r="AG331" s="1" t="s">
        <v>9244</v>
      </c>
      <c r="AH331" s="123" t="s">
        <v>936</v>
      </c>
      <c r="AI331" s="1" t="s">
        <v>9244</v>
      </c>
      <c r="AJ331" s="123" t="s">
        <v>936</v>
      </c>
      <c r="AK331" s="1" t="s">
        <v>9244</v>
      </c>
      <c r="AL331" s="123" t="s">
        <v>936</v>
      </c>
      <c r="AM331" s="1" t="s">
        <v>9244</v>
      </c>
      <c r="AN331" s="123" t="s">
        <v>936</v>
      </c>
      <c r="AO331" s="1" t="s">
        <v>9244</v>
      </c>
      <c r="AP331" s="123" t="s">
        <v>936</v>
      </c>
      <c r="AQ331" s="1" t="s">
        <v>9244</v>
      </c>
      <c r="AR331" s="123" t="s">
        <v>936</v>
      </c>
      <c r="AS331" s="1" t="s">
        <v>9244</v>
      </c>
      <c r="AT331" s="123" t="s">
        <v>936</v>
      </c>
      <c r="AU331" s="1" t="s">
        <v>9244</v>
      </c>
      <c r="AV331" s="123" t="s">
        <v>936</v>
      </c>
      <c r="AW331" s="1" t="s">
        <v>9244</v>
      </c>
      <c r="AX331" s="123" t="s">
        <v>936</v>
      </c>
      <c r="AY331" s="1" t="s">
        <v>9244</v>
      </c>
      <c r="AZ331" s="123" t="s">
        <v>936</v>
      </c>
      <c r="BA331" s="1" t="s">
        <v>9244</v>
      </c>
      <c r="BB331" s="123" t="s">
        <v>936</v>
      </c>
      <c r="BC331" s="1" t="s">
        <v>9911</v>
      </c>
      <c r="BD331" s="123" t="s">
        <v>936</v>
      </c>
      <c r="BE331" s="1" t="s">
        <v>9911</v>
      </c>
      <c r="BF331" s="29" t="s">
        <v>901</v>
      </c>
      <c r="BG331" s="77">
        <v>43829</v>
      </c>
      <c r="BH331" s="29" t="s">
        <v>953</v>
      </c>
      <c r="BI331" s="85">
        <v>43991</v>
      </c>
      <c r="BJ331" s="81" t="s">
        <v>1332</v>
      </c>
      <c r="BK331" s="1" t="s">
        <v>1185</v>
      </c>
      <c r="BL331" s="1" t="s">
        <v>2293</v>
      </c>
      <c r="BM331" s="1" t="s">
        <v>2294</v>
      </c>
      <c r="BN331" s="39" t="s">
        <v>1883</v>
      </c>
      <c r="BO331" s="89" t="s">
        <v>936</v>
      </c>
      <c r="BP331" s="89" t="s">
        <v>936</v>
      </c>
      <c r="BR331" s="4" t="s">
        <v>5175</v>
      </c>
      <c r="BS331" s="135" t="s">
        <v>5176</v>
      </c>
      <c r="BT331" s="135" t="s">
        <v>5177</v>
      </c>
      <c r="BU331" s="135"/>
    </row>
    <row r="332" spans="1:73" s="54" customFormat="1" ht="90" hidden="1" customHeight="1">
      <c r="A332" s="91" t="s">
        <v>1574</v>
      </c>
      <c r="B332" s="13" t="s">
        <v>1322</v>
      </c>
      <c r="C332" s="77">
        <v>43630</v>
      </c>
      <c r="D332" s="77" t="s">
        <v>4381</v>
      </c>
      <c r="E332" s="91" t="s">
        <v>1065</v>
      </c>
      <c r="F332" s="134" t="s">
        <v>8695</v>
      </c>
      <c r="G332" s="1" t="s">
        <v>1122</v>
      </c>
      <c r="H332" s="1" t="s">
        <v>1124</v>
      </c>
      <c r="I332" s="1" t="s">
        <v>1126</v>
      </c>
      <c r="J332" s="1" t="s">
        <v>697</v>
      </c>
      <c r="K332" s="89">
        <v>1</v>
      </c>
      <c r="L332" s="364">
        <v>43656</v>
      </c>
      <c r="M332" s="364">
        <v>43677</v>
      </c>
      <c r="N332" s="34">
        <f t="shared" si="11"/>
        <v>3</v>
      </c>
      <c r="O332" s="121">
        <v>1</v>
      </c>
      <c r="P332" s="132" t="s">
        <v>24</v>
      </c>
      <c r="Q332" s="132"/>
      <c r="R332" s="1" t="s">
        <v>792</v>
      </c>
      <c r="S332" s="120">
        <f t="shared" si="13"/>
        <v>385</v>
      </c>
      <c r="T332" s="132"/>
      <c r="U332" s="132"/>
      <c r="V332" s="132" t="s">
        <v>936</v>
      </c>
      <c r="W332" s="132" t="s">
        <v>936</v>
      </c>
      <c r="X332" s="132" t="s">
        <v>936</v>
      </c>
      <c r="Y332" s="132" t="s">
        <v>936</v>
      </c>
      <c r="Z332" s="132" t="s">
        <v>936</v>
      </c>
      <c r="AA332" s="1" t="s">
        <v>936</v>
      </c>
      <c r="AB332" s="1" t="s">
        <v>935</v>
      </c>
      <c r="AC332" s="1" t="s">
        <v>939</v>
      </c>
      <c r="AD332" s="1" t="s">
        <v>6729</v>
      </c>
      <c r="AE332" s="1" t="s">
        <v>1119</v>
      </c>
      <c r="AF332" s="123" t="s">
        <v>1846</v>
      </c>
      <c r="AG332" s="123" t="s">
        <v>1819</v>
      </c>
      <c r="AH332" s="123" t="s">
        <v>1809</v>
      </c>
      <c r="AI332" s="123" t="s">
        <v>1819</v>
      </c>
      <c r="AJ332" s="123" t="s">
        <v>1819</v>
      </c>
      <c r="AK332" s="123" t="s">
        <v>1819</v>
      </c>
      <c r="AL332" s="123" t="s">
        <v>2614</v>
      </c>
      <c r="AM332" s="123" t="s">
        <v>1819</v>
      </c>
      <c r="AN332" s="123" t="s">
        <v>2614</v>
      </c>
      <c r="AO332" s="123" t="s">
        <v>1819</v>
      </c>
      <c r="AP332" s="123" t="s">
        <v>1152</v>
      </c>
      <c r="AQ332" s="123" t="s">
        <v>1819</v>
      </c>
      <c r="AR332" s="123" t="s">
        <v>1152</v>
      </c>
      <c r="AS332" s="123" t="s">
        <v>1819</v>
      </c>
      <c r="AT332" s="123" t="s">
        <v>1152</v>
      </c>
      <c r="AU332" s="123" t="s">
        <v>1819</v>
      </c>
      <c r="AV332" s="123" t="s">
        <v>1152</v>
      </c>
      <c r="AW332" s="123" t="s">
        <v>1819</v>
      </c>
      <c r="AX332" s="123" t="s">
        <v>1152</v>
      </c>
      <c r="AY332" s="123" t="s">
        <v>1819</v>
      </c>
      <c r="AZ332" s="123" t="s">
        <v>936</v>
      </c>
      <c r="BA332" s="123" t="s">
        <v>1819</v>
      </c>
      <c r="BB332" s="123" t="s">
        <v>936</v>
      </c>
      <c r="BC332" s="123" t="s">
        <v>1819</v>
      </c>
      <c r="BD332" s="123" t="s">
        <v>936</v>
      </c>
      <c r="BE332" s="123" t="s">
        <v>1819</v>
      </c>
      <c r="BF332" s="29" t="s">
        <v>780</v>
      </c>
      <c r="BG332" s="77">
        <v>43829</v>
      </c>
      <c r="BH332" s="29" t="s">
        <v>953</v>
      </c>
      <c r="BI332" s="85">
        <v>43991</v>
      </c>
      <c r="BJ332" s="81" t="s">
        <v>1332</v>
      </c>
      <c r="BK332" s="1" t="s">
        <v>1185</v>
      </c>
      <c r="BL332" s="1" t="s">
        <v>2293</v>
      </c>
      <c r="BM332" s="1" t="s">
        <v>2294</v>
      </c>
      <c r="BN332" s="39" t="s">
        <v>1883</v>
      </c>
      <c r="BO332" s="89" t="s">
        <v>936</v>
      </c>
      <c r="BP332" s="89" t="s">
        <v>936</v>
      </c>
      <c r="BR332" s="4" t="s">
        <v>5175</v>
      </c>
      <c r="BS332" s="135" t="s">
        <v>5176</v>
      </c>
      <c r="BT332" s="135" t="s">
        <v>5177</v>
      </c>
      <c r="BU332" s="135"/>
    </row>
    <row r="333" spans="1:73" s="54" customFormat="1" ht="90" hidden="1" customHeight="1">
      <c r="A333" s="91" t="s">
        <v>1575</v>
      </c>
      <c r="B333" s="13" t="s">
        <v>1322</v>
      </c>
      <c r="C333" s="77">
        <v>43630</v>
      </c>
      <c r="D333" s="77" t="s">
        <v>4285</v>
      </c>
      <c r="E333" s="91" t="s">
        <v>1022</v>
      </c>
      <c r="F333" s="134" t="s">
        <v>6730</v>
      </c>
      <c r="G333" s="1" t="s">
        <v>698</v>
      </c>
      <c r="H333" s="1" t="s">
        <v>699</v>
      </c>
      <c r="I333" s="1" t="s">
        <v>700</v>
      </c>
      <c r="J333" s="1" t="s">
        <v>207</v>
      </c>
      <c r="K333" s="89">
        <v>1</v>
      </c>
      <c r="L333" s="364">
        <v>43649</v>
      </c>
      <c r="M333" s="364">
        <v>43677</v>
      </c>
      <c r="N333" s="34">
        <f t="shared" si="11"/>
        <v>4</v>
      </c>
      <c r="O333" s="136">
        <v>0.4</v>
      </c>
      <c r="P333" s="132" t="s">
        <v>24</v>
      </c>
      <c r="Q333" s="132"/>
      <c r="R333" s="1" t="s">
        <v>6731</v>
      </c>
      <c r="S333" s="120">
        <f t="shared" si="13"/>
        <v>334</v>
      </c>
      <c r="T333" s="132"/>
      <c r="U333" s="132"/>
      <c r="V333" s="132" t="s">
        <v>936</v>
      </c>
      <c r="W333" s="132" t="s">
        <v>936</v>
      </c>
      <c r="X333" s="132" t="s">
        <v>936</v>
      </c>
      <c r="Y333" s="132" t="s">
        <v>936</v>
      </c>
      <c r="Z333" s="132" t="s">
        <v>936</v>
      </c>
      <c r="AA333" s="1" t="s">
        <v>936</v>
      </c>
      <c r="AB333" s="1" t="s">
        <v>935</v>
      </c>
      <c r="AC333" s="1" t="s">
        <v>939</v>
      </c>
      <c r="AD333" s="1" t="s">
        <v>6732</v>
      </c>
      <c r="AE333" s="1" t="s">
        <v>6733</v>
      </c>
      <c r="AF333" s="1" t="s">
        <v>8697</v>
      </c>
      <c r="AG333" s="1" t="s">
        <v>6734</v>
      </c>
      <c r="AH333" s="123" t="s">
        <v>1822</v>
      </c>
      <c r="AI333" s="1" t="s">
        <v>6735</v>
      </c>
      <c r="AJ333" s="123" t="s">
        <v>2614</v>
      </c>
      <c r="AK333" s="123" t="s">
        <v>3859</v>
      </c>
      <c r="AL333" s="123" t="s">
        <v>2614</v>
      </c>
      <c r="AM333" s="123" t="s">
        <v>3859</v>
      </c>
      <c r="AN333" s="123" t="s">
        <v>2614</v>
      </c>
      <c r="AO333" s="123" t="s">
        <v>3859</v>
      </c>
      <c r="AP333" s="123" t="s">
        <v>1152</v>
      </c>
      <c r="AQ333" s="123" t="s">
        <v>3859</v>
      </c>
      <c r="AR333" s="123" t="s">
        <v>1152</v>
      </c>
      <c r="AS333" s="123" t="s">
        <v>3859</v>
      </c>
      <c r="AT333" s="123" t="s">
        <v>1152</v>
      </c>
      <c r="AU333" s="123" t="s">
        <v>3859</v>
      </c>
      <c r="AV333" s="123" t="s">
        <v>1152</v>
      </c>
      <c r="AW333" s="123" t="s">
        <v>3859</v>
      </c>
      <c r="AX333" s="123" t="s">
        <v>1152</v>
      </c>
      <c r="AY333" s="123" t="s">
        <v>3859</v>
      </c>
      <c r="AZ333" s="123" t="s">
        <v>936</v>
      </c>
      <c r="BA333" s="123" t="s">
        <v>3859</v>
      </c>
      <c r="BB333" s="123" t="s">
        <v>936</v>
      </c>
      <c r="BC333" s="123" t="s">
        <v>3859</v>
      </c>
      <c r="BD333" s="123" t="s">
        <v>936</v>
      </c>
      <c r="BE333" s="123" t="s">
        <v>3859</v>
      </c>
      <c r="BF333" s="29" t="s">
        <v>956</v>
      </c>
      <c r="BG333" s="85">
        <v>44070</v>
      </c>
      <c r="BH333" s="29" t="s">
        <v>4370</v>
      </c>
      <c r="BI333" s="85">
        <v>43991</v>
      </c>
      <c r="BJ333" s="57" t="s">
        <v>6736</v>
      </c>
      <c r="BK333" s="1" t="s">
        <v>9195</v>
      </c>
      <c r="BL333" s="1" t="s">
        <v>9196</v>
      </c>
      <c r="BM333" s="1" t="s">
        <v>9197</v>
      </c>
      <c r="BN333" s="39" t="s">
        <v>1884</v>
      </c>
      <c r="BO333" s="89" t="s">
        <v>2579</v>
      </c>
      <c r="BP333" s="94" t="s">
        <v>1705</v>
      </c>
      <c r="BR333" s="4" t="s">
        <v>5175</v>
      </c>
      <c r="BS333" s="135" t="s">
        <v>5178</v>
      </c>
      <c r="BT333" s="135" t="s">
        <v>24</v>
      </c>
      <c r="BU333" s="135"/>
    </row>
    <row r="334" spans="1:73" s="54" customFormat="1" ht="90" hidden="1" customHeight="1">
      <c r="A334" s="91" t="s">
        <v>1576</v>
      </c>
      <c r="B334" s="13" t="s">
        <v>1322</v>
      </c>
      <c r="C334" s="77">
        <v>43630</v>
      </c>
      <c r="D334" s="77" t="s">
        <v>4285</v>
      </c>
      <c r="E334" s="91" t="s">
        <v>1022</v>
      </c>
      <c r="F334" s="134" t="s">
        <v>6737</v>
      </c>
      <c r="G334" s="1" t="s">
        <v>698</v>
      </c>
      <c r="H334" s="1" t="s">
        <v>699</v>
      </c>
      <c r="I334" s="1" t="s">
        <v>8698</v>
      </c>
      <c r="J334" s="1" t="s">
        <v>207</v>
      </c>
      <c r="K334" s="89">
        <v>1</v>
      </c>
      <c r="L334" s="364">
        <v>43649</v>
      </c>
      <c r="M334" s="364">
        <v>43784</v>
      </c>
      <c r="N334" s="34">
        <f t="shared" si="11"/>
        <v>20</v>
      </c>
      <c r="O334" s="137">
        <v>0</v>
      </c>
      <c r="P334" s="132" t="s">
        <v>24</v>
      </c>
      <c r="Q334" s="132"/>
      <c r="R334" s="1" t="s">
        <v>6731</v>
      </c>
      <c r="S334" s="120">
        <f t="shared" si="13"/>
        <v>334</v>
      </c>
      <c r="T334" s="132"/>
      <c r="U334" s="132"/>
      <c r="V334" s="132" t="s">
        <v>936</v>
      </c>
      <c r="W334" s="132" t="s">
        <v>936</v>
      </c>
      <c r="X334" s="132" t="s">
        <v>936</v>
      </c>
      <c r="Y334" s="132" t="s">
        <v>936</v>
      </c>
      <c r="Z334" s="132" t="s">
        <v>936</v>
      </c>
      <c r="AA334" s="1" t="s">
        <v>936</v>
      </c>
      <c r="AB334" s="1" t="s">
        <v>935</v>
      </c>
      <c r="AC334" s="1" t="s">
        <v>939</v>
      </c>
      <c r="AD334" s="1" t="s">
        <v>6738</v>
      </c>
      <c r="AE334" s="1" t="s">
        <v>6739</v>
      </c>
      <c r="AF334" s="1" t="s">
        <v>8697</v>
      </c>
      <c r="AG334" s="1" t="s">
        <v>6740</v>
      </c>
      <c r="AH334" s="123" t="s">
        <v>1822</v>
      </c>
      <c r="AI334" s="1" t="s">
        <v>6735</v>
      </c>
      <c r="AJ334" s="123" t="s">
        <v>2614</v>
      </c>
      <c r="AK334" s="123" t="s">
        <v>3859</v>
      </c>
      <c r="AL334" s="123" t="s">
        <v>2614</v>
      </c>
      <c r="AM334" s="123" t="s">
        <v>3859</v>
      </c>
      <c r="AN334" s="123" t="s">
        <v>2614</v>
      </c>
      <c r="AO334" s="123" t="s">
        <v>3859</v>
      </c>
      <c r="AP334" s="123" t="s">
        <v>1152</v>
      </c>
      <c r="AQ334" s="123" t="s">
        <v>3859</v>
      </c>
      <c r="AR334" s="123" t="s">
        <v>1152</v>
      </c>
      <c r="AS334" s="123" t="s">
        <v>3859</v>
      </c>
      <c r="AT334" s="123" t="s">
        <v>1152</v>
      </c>
      <c r="AU334" s="123" t="s">
        <v>3859</v>
      </c>
      <c r="AV334" s="123" t="s">
        <v>1152</v>
      </c>
      <c r="AW334" s="123" t="s">
        <v>3859</v>
      </c>
      <c r="AX334" s="123" t="s">
        <v>1152</v>
      </c>
      <c r="AY334" s="123" t="s">
        <v>3859</v>
      </c>
      <c r="AZ334" s="123" t="s">
        <v>936</v>
      </c>
      <c r="BA334" s="123" t="s">
        <v>3859</v>
      </c>
      <c r="BB334" s="123" t="s">
        <v>936</v>
      </c>
      <c r="BC334" s="123" t="s">
        <v>3859</v>
      </c>
      <c r="BD334" s="123" t="s">
        <v>936</v>
      </c>
      <c r="BE334" s="123" t="s">
        <v>3859</v>
      </c>
      <c r="BF334" s="29" t="s">
        <v>956</v>
      </c>
      <c r="BG334" s="85">
        <v>44070</v>
      </c>
      <c r="BH334" s="29" t="s">
        <v>1806</v>
      </c>
      <c r="BI334" s="85">
        <v>44070</v>
      </c>
      <c r="BJ334" s="1" t="s">
        <v>4151</v>
      </c>
      <c r="BK334" s="81" t="s">
        <v>936</v>
      </c>
      <c r="BL334" s="81" t="s">
        <v>9193</v>
      </c>
      <c r="BM334" s="81" t="s">
        <v>9201</v>
      </c>
      <c r="BN334" s="39" t="s">
        <v>4365</v>
      </c>
      <c r="BO334" s="89" t="s">
        <v>2579</v>
      </c>
      <c r="BP334" s="94" t="s">
        <v>1705</v>
      </c>
      <c r="BR334" s="4" t="s">
        <v>5175</v>
      </c>
      <c r="BS334" s="135" t="s">
        <v>5178</v>
      </c>
      <c r="BT334" s="135" t="s">
        <v>24</v>
      </c>
      <c r="BU334" s="135"/>
    </row>
    <row r="335" spans="1:73" s="54" customFormat="1" ht="90" hidden="1" customHeight="1">
      <c r="A335" s="91" t="s">
        <v>1577</v>
      </c>
      <c r="B335" s="13" t="s">
        <v>1322</v>
      </c>
      <c r="C335" s="77">
        <v>43630</v>
      </c>
      <c r="D335" s="77" t="s">
        <v>4285</v>
      </c>
      <c r="E335" s="91" t="s">
        <v>1022</v>
      </c>
      <c r="F335" s="134" t="s">
        <v>6737</v>
      </c>
      <c r="G335" s="1" t="s">
        <v>698</v>
      </c>
      <c r="H335" s="1" t="s">
        <v>699</v>
      </c>
      <c r="I335" s="1" t="s">
        <v>701</v>
      </c>
      <c r="J335" s="1" t="s">
        <v>702</v>
      </c>
      <c r="K335" s="89">
        <v>1</v>
      </c>
      <c r="L335" s="364">
        <v>43649</v>
      </c>
      <c r="M335" s="364">
        <v>43784</v>
      </c>
      <c r="N335" s="34">
        <f t="shared" si="11"/>
        <v>20</v>
      </c>
      <c r="O335" s="137">
        <v>0</v>
      </c>
      <c r="P335" s="132" t="s">
        <v>24</v>
      </c>
      <c r="Q335" s="132"/>
      <c r="R335" s="1" t="s">
        <v>6731</v>
      </c>
      <c r="S335" s="120">
        <f t="shared" si="13"/>
        <v>334</v>
      </c>
      <c r="T335" s="132"/>
      <c r="U335" s="132"/>
      <c r="V335" s="132" t="s">
        <v>936</v>
      </c>
      <c r="W335" s="132" t="s">
        <v>936</v>
      </c>
      <c r="X335" s="132" t="s">
        <v>936</v>
      </c>
      <c r="Y335" s="132" t="s">
        <v>936</v>
      </c>
      <c r="Z335" s="132" t="s">
        <v>936</v>
      </c>
      <c r="AA335" s="1" t="s">
        <v>936</v>
      </c>
      <c r="AB335" s="1" t="s">
        <v>935</v>
      </c>
      <c r="AC335" s="1" t="s">
        <v>939</v>
      </c>
      <c r="AD335" s="1" t="s">
        <v>6741</v>
      </c>
      <c r="AE335" s="1" t="s">
        <v>6742</v>
      </c>
      <c r="AF335" s="1" t="s">
        <v>8697</v>
      </c>
      <c r="AG335" s="1" t="s">
        <v>6743</v>
      </c>
      <c r="AH335" s="1" t="s">
        <v>1821</v>
      </c>
      <c r="AI335" s="1" t="s">
        <v>6735</v>
      </c>
      <c r="AJ335" s="123" t="s">
        <v>2614</v>
      </c>
      <c r="AK335" s="123" t="s">
        <v>3859</v>
      </c>
      <c r="AL335" s="123" t="s">
        <v>2614</v>
      </c>
      <c r="AM335" s="123" t="s">
        <v>3859</v>
      </c>
      <c r="AN335" s="123" t="s">
        <v>2614</v>
      </c>
      <c r="AO335" s="123" t="s">
        <v>3859</v>
      </c>
      <c r="AP335" s="123" t="s">
        <v>1152</v>
      </c>
      <c r="AQ335" s="123" t="s">
        <v>3859</v>
      </c>
      <c r="AR335" s="123" t="s">
        <v>1152</v>
      </c>
      <c r="AS335" s="123" t="s">
        <v>3859</v>
      </c>
      <c r="AT335" s="123" t="s">
        <v>1152</v>
      </c>
      <c r="AU335" s="123" t="s">
        <v>3859</v>
      </c>
      <c r="AV335" s="123" t="s">
        <v>1152</v>
      </c>
      <c r="AW335" s="123" t="s">
        <v>3859</v>
      </c>
      <c r="AX335" s="123" t="s">
        <v>1152</v>
      </c>
      <c r="AY335" s="123" t="s">
        <v>3859</v>
      </c>
      <c r="AZ335" s="123" t="s">
        <v>936</v>
      </c>
      <c r="BA335" s="123" t="s">
        <v>3859</v>
      </c>
      <c r="BB335" s="123" t="s">
        <v>936</v>
      </c>
      <c r="BC335" s="123" t="s">
        <v>3859</v>
      </c>
      <c r="BD335" s="123" t="s">
        <v>936</v>
      </c>
      <c r="BE335" s="123" t="s">
        <v>3859</v>
      </c>
      <c r="BF335" s="29" t="s">
        <v>1326</v>
      </c>
      <c r="BG335" s="85">
        <v>44070</v>
      </c>
      <c r="BH335" s="29" t="s">
        <v>1806</v>
      </c>
      <c r="BI335" s="85">
        <v>44070</v>
      </c>
      <c r="BJ335" s="1" t="s">
        <v>4151</v>
      </c>
      <c r="BK335" s="81" t="s">
        <v>936</v>
      </c>
      <c r="BL335" s="81" t="s">
        <v>9193</v>
      </c>
      <c r="BM335" s="81" t="s">
        <v>9201</v>
      </c>
      <c r="BN335" s="39" t="s">
        <v>4365</v>
      </c>
      <c r="BO335" s="89" t="s">
        <v>2579</v>
      </c>
      <c r="BP335" s="94" t="s">
        <v>9148</v>
      </c>
      <c r="BR335" s="4" t="s">
        <v>5175</v>
      </c>
      <c r="BS335" s="135" t="s">
        <v>5178</v>
      </c>
      <c r="BT335" s="135" t="s">
        <v>24</v>
      </c>
      <c r="BU335" s="135"/>
    </row>
    <row r="336" spans="1:73" s="54" customFormat="1" ht="90" hidden="1" customHeight="1">
      <c r="A336" s="28" t="s">
        <v>1577</v>
      </c>
      <c r="B336" s="31" t="s">
        <v>1322</v>
      </c>
      <c r="C336" s="30">
        <v>43630</v>
      </c>
      <c r="D336" s="77" t="s">
        <v>4285</v>
      </c>
      <c r="E336" s="28" t="s">
        <v>1022</v>
      </c>
      <c r="F336" s="93" t="s">
        <v>6744</v>
      </c>
      <c r="G336" s="33" t="s">
        <v>698</v>
      </c>
      <c r="H336" s="33" t="s">
        <v>1341</v>
      </c>
      <c r="I336" s="33" t="s">
        <v>1342</v>
      </c>
      <c r="J336" s="31" t="s">
        <v>207</v>
      </c>
      <c r="K336" s="27">
        <v>2</v>
      </c>
      <c r="L336" s="365">
        <v>44062</v>
      </c>
      <c r="M336" s="365">
        <v>44438</v>
      </c>
      <c r="N336" s="34">
        <f t="shared" si="11"/>
        <v>2</v>
      </c>
      <c r="O336" s="122">
        <v>2</v>
      </c>
      <c r="P336" s="132" t="s">
        <v>24</v>
      </c>
      <c r="Q336" s="132"/>
      <c r="R336" s="1" t="s">
        <v>6745</v>
      </c>
      <c r="S336" s="120">
        <f t="shared" si="13"/>
        <v>294</v>
      </c>
      <c r="T336" s="132"/>
      <c r="U336" s="132"/>
      <c r="V336" s="132" t="s">
        <v>936</v>
      </c>
      <c r="W336" s="132" t="s">
        <v>936</v>
      </c>
      <c r="X336" s="132" t="s">
        <v>936</v>
      </c>
      <c r="Y336" s="132" t="s">
        <v>936</v>
      </c>
      <c r="Z336" s="132" t="s">
        <v>936</v>
      </c>
      <c r="AA336" s="1" t="s">
        <v>936</v>
      </c>
      <c r="AB336" s="1" t="s">
        <v>935</v>
      </c>
      <c r="AC336" s="1" t="s">
        <v>936</v>
      </c>
      <c r="AD336" s="1" t="s">
        <v>936</v>
      </c>
      <c r="AE336" s="1" t="s">
        <v>936</v>
      </c>
      <c r="AF336" s="1"/>
      <c r="AG336" s="1" t="s">
        <v>8699</v>
      </c>
      <c r="AH336" s="1" t="s">
        <v>8789</v>
      </c>
      <c r="AI336" s="1" t="s">
        <v>6746</v>
      </c>
      <c r="AJ336" s="1" t="s">
        <v>8700</v>
      </c>
      <c r="AK336" s="1" t="s">
        <v>6747</v>
      </c>
      <c r="AL336" s="1" t="s">
        <v>8701</v>
      </c>
      <c r="AM336" s="1" t="s">
        <v>6748</v>
      </c>
      <c r="AN336" s="1" t="s">
        <v>4014</v>
      </c>
      <c r="AO336" s="1" t="s">
        <v>6749</v>
      </c>
      <c r="AP336" s="1" t="s">
        <v>1152</v>
      </c>
      <c r="AQ336" s="1" t="s">
        <v>4124</v>
      </c>
      <c r="AR336" s="1" t="s">
        <v>1152</v>
      </c>
      <c r="AS336" s="1" t="s">
        <v>4124</v>
      </c>
      <c r="AT336" s="1" t="s">
        <v>1152</v>
      </c>
      <c r="AU336" s="1" t="s">
        <v>4124</v>
      </c>
      <c r="AV336" s="1" t="s">
        <v>1152</v>
      </c>
      <c r="AW336" s="1" t="s">
        <v>4124</v>
      </c>
      <c r="AX336" s="1" t="s">
        <v>1152</v>
      </c>
      <c r="AY336" s="1" t="s">
        <v>4124</v>
      </c>
      <c r="AZ336" s="1" t="s">
        <v>936</v>
      </c>
      <c r="BA336" s="1" t="s">
        <v>4124</v>
      </c>
      <c r="BB336" s="1" t="s">
        <v>936</v>
      </c>
      <c r="BC336" s="1" t="s">
        <v>4124</v>
      </c>
      <c r="BD336" s="1" t="s">
        <v>936</v>
      </c>
      <c r="BE336" s="1" t="s">
        <v>4124</v>
      </c>
      <c r="BF336" s="29" t="s">
        <v>780</v>
      </c>
      <c r="BG336" s="85">
        <v>44496</v>
      </c>
      <c r="BH336" s="29" t="s">
        <v>902</v>
      </c>
      <c r="BI336" s="85"/>
      <c r="BJ336" s="1"/>
      <c r="BK336" s="81"/>
      <c r="BL336" s="81"/>
      <c r="BM336" s="81"/>
      <c r="BN336" s="39" t="s">
        <v>955</v>
      </c>
      <c r="BO336" s="89"/>
      <c r="BP336" s="89"/>
      <c r="BR336" s="4" t="s">
        <v>5175</v>
      </c>
      <c r="BS336" s="135" t="s">
        <v>5178</v>
      </c>
      <c r="BT336" s="135" t="s">
        <v>24</v>
      </c>
      <c r="BU336" s="135"/>
    </row>
    <row r="337" spans="1:73" s="54" customFormat="1" ht="90" hidden="1" customHeight="1">
      <c r="A337" s="91" t="s">
        <v>1578</v>
      </c>
      <c r="B337" s="13" t="s">
        <v>1322</v>
      </c>
      <c r="C337" s="77">
        <v>43630</v>
      </c>
      <c r="D337" s="77" t="s">
        <v>4381</v>
      </c>
      <c r="E337" s="91" t="s">
        <v>1066</v>
      </c>
      <c r="F337" s="134" t="s">
        <v>6750</v>
      </c>
      <c r="G337" s="1" t="s">
        <v>703</v>
      </c>
      <c r="H337" s="1" t="s">
        <v>704</v>
      </c>
      <c r="I337" s="1" t="s">
        <v>705</v>
      </c>
      <c r="J337" s="13" t="s">
        <v>706</v>
      </c>
      <c r="K337" s="89">
        <v>1</v>
      </c>
      <c r="L337" s="364">
        <v>43668</v>
      </c>
      <c r="M337" s="364">
        <v>43830</v>
      </c>
      <c r="N337" s="34">
        <f t="shared" si="11"/>
        <v>24</v>
      </c>
      <c r="O337" s="121">
        <v>1</v>
      </c>
      <c r="P337" s="132" t="s">
        <v>1133</v>
      </c>
      <c r="Q337" s="132" t="s">
        <v>707</v>
      </c>
      <c r="R337" s="1" t="s">
        <v>6751</v>
      </c>
      <c r="S337" s="120">
        <f t="shared" si="13"/>
        <v>358</v>
      </c>
      <c r="T337" s="132"/>
      <c r="U337" s="132"/>
      <c r="V337" s="132" t="s">
        <v>936</v>
      </c>
      <c r="W337" s="132" t="s">
        <v>936</v>
      </c>
      <c r="X337" s="132" t="s">
        <v>936</v>
      </c>
      <c r="Y337" s="132" t="s">
        <v>936</v>
      </c>
      <c r="Z337" s="132" t="s">
        <v>936</v>
      </c>
      <c r="AA337" s="1" t="s">
        <v>936</v>
      </c>
      <c r="AB337" s="1" t="s">
        <v>935</v>
      </c>
      <c r="AC337" s="1" t="s">
        <v>939</v>
      </c>
      <c r="AD337" s="33" t="s">
        <v>6752</v>
      </c>
      <c r="AE337" s="1" t="s">
        <v>1119</v>
      </c>
      <c r="AF337" s="123" t="s">
        <v>1809</v>
      </c>
      <c r="AG337" s="123" t="s">
        <v>1819</v>
      </c>
      <c r="AH337" s="123" t="s">
        <v>1809</v>
      </c>
      <c r="AI337" s="123" t="s">
        <v>1819</v>
      </c>
      <c r="AJ337" s="123" t="s">
        <v>1819</v>
      </c>
      <c r="AK337" s="123" t="s">
        <v>1819</v>
      </c>
      <c r="AL337" s="123" t="s">
        <v>2614</v>
      </c>
      <c r="AM337" s="123" t="s">
        <v>1819</v>
      </c>
      <c r="AN337" s="123" t="s">
        <v>2614</v>
      </c>
      <c r="AO337" s="123" t="s">
        <v>1819</v>
      </c>
      <c r="AP337" s="123" t="s">
        <v>1152</v>
      </c>
      <c r="AQ337" s="123" t="s">
        <v>1819</v>
      </c>
      <c r="AR337" s="123" t="s">
        <v>1152</v>
      </c>
      <c r="AS337" s="123" t="s">
        <v>1819</v>
      </c>
      <c r="AT337" s="123" t="s">
        <v>1152</v>
      </c>
      <c r="AU337" s="123" t="s">
        <v>1819</v>
      </c>
      <c r="AV337" s="123" t="s">
        <v>1152</v>
      </c>
      <c r="AW337" s="123" t="s">
        <v>1819</v>
      </c>
      <c r="AX337" s="123" t="s">
        <v>1152</v>
      </c>
      <c r="AY337" s="123" t="s">
        <v>1819</v>
      </c>
      <c r="AZ337" s="123" t="s">
        <v>936</v>
      </c>
      <c r="BA337" s="123" t="s">
        <v>1819</v>
      </c>
      <c r="BB337" s="123" t="s">
        <v>936</v>
      </c>
      <c r="BC337" s="123" t="s">
        <v>1819</v>
      </c>
      <c r="BD337" s="123" t="s">
        <v>936</v>
      </c>
      <c r="BE337" s="123" t="s">
        <v>1819</v>
      </c>
      <c r="BF337" s="29" t="s">
        <v>780</v>
      </c>
      <c r="BG337" s="77">
        <v>43851</v>
      </c>
      <c r="BH337" s="29" t="s">
        <v>4370</v>
      </c>
      <c r="BI337" s="85">
        <v>43991</v>
      </c>
      <c r="BJ337" s="57" t="s">
        <v>6697</v>
      </c>
      <c r="BK337" s="81" t="s">
        <v>1156</v>
      </c>
      <c r="BL337" s="1" t="s">
        <v>2293</v>
      </c>
      <c r="BM337" s="1" t="s">
        <v>2294</v>
      </c>
      <c r="BN337" s="39" t="s">
        <v>1884</v>
      </c>
      <c r="BO337" s="89" t="s">
        <v>2579</v>
      </c>
      <c r="BP337" s="94" t="s">
        <v>4807</v>
      </c>
      <c r="BR337" s="13" t="s">
        <v>5117</v>
      </c>
      <c r="BS337" s="4" t="s">
        <v>5179</v>
      </c>
      <c r="BT337" s="135" t="s">
        <v>5180</v>
      </c>
      <c r="BU337" s="135"/>
    </row>
    <row r="338" spans="1:73" s="54" customFormat="1" ht="90" hidden="1" customHeight="1">
      <c r="A338" s="91" t="s">
        <v>1579</v>
      </c>
      <c r="B338" s="13" t="s">
        <v>1322</v>
      </c>
      <c r="C338" s="77">
        <v>43630</v>
      </c>
      <c r="D338" s="77" t="s">
        <v>4376</v>
      </c>
      <c r="E338" s="91" t="s">
        <v>1067</v>
      </c>
      <c r="F338" s="134" t="s">
        <v>6753</v>
      </c>
      <c r="G338" s="33" t="s">
        <v>708</v>
      </c>
      <c r="H338" s="1" t="s">
        <v>709</v>
      </c>
      <c r="I338" s="1" t="s">
        <v>710</v>
      </c>
      <c r="J338" s="1" t="s">
        <v>506</v>
      </c>
      <c r="K338" s="89">
        <v>1</v>
      </c>
      <c r="L338" s="364">
        <v>43668</v>
      </c>
      <c r="M338" s="364">
        <v>43830</v>
      </c>
      <c r="N338" s="34">
        <f t="shared" si="11"/>
        <v>24</v>
      </c>
      <c r="O338" s="136">
        <v>0.4</v>
      </c>
      <c r="P338" s="132" t="s">
        <v>48</v>
      </c>
      <c r="Q338" s="132"/>
      <c r="R338" s="1" t="s">
        <v>2781</v>
      </c>
      <c r="S338" s="120">
        <f t="shared" si="13"/>
        <v>381</v>
      </c>
      <c r="T338" s="132"/>
      <c r="U338" s="132"/>
      <c r="V338" s="132" t="s">
        <v>936</v>
      </c>
      <c r="W338" s="132" t="s">
        <v>936</v>
      </c>
      <c r="X338" s="132" t="s">
        <v>936</v>
      </c>
      <c r="Y338" s="132" t="s">
        <v>936</v>
      </c>
      <c r="Z338" s="132" t="s">
        <v>936</v>
      </c>
      <c r="AA338" s="1" t="s">
        <v>936</v>
      </c>
      <c r="AB338" s="1" t="s">
        <v>935</v>
      </c>
      <c r="AC338" s="1" t="s">
        <v>939</v>
      </c>
      <c r="AD338" s="1" t="s">
        <v>6754</v>
      </c>
      <c r="AE338" s="1" t="s">
        <v>6755</v>
      </c>
      <c r="AF338" s="123" t="s">
        <v>6756</v>
      </c>
      <c r="AG338" s="123" t="s">
        <v>8702</v>
      </c>
      <c r="AH338" s="123" t="s">
        <v>1852</v>
      </c>
      <c r="AI338" s="123" t="s">
        <v>6757</v>
      </c>
      <c r="AJ338" s="123" t="s">
        <v>6715</v>
      </c>
      <c r="AK338" s="123" t="s">
        <v>6758</v>
      </c>
      <c r="AL338" s="123" t="s">
        <v>6759</v>
      </c>
      <c r="AM338" s="1" t="s">
        <v>6760</v>
      </c>
      <c r="AN338" s="57" t="s">
        <v>2614</v>
      </c>
      <c r="AO338" s="57" t="s">
        <v>3858</v>
      </c>
      <c r="AP338" s="57" t="s">
        <v>1152</v>
      </c>
      <c r="AQ338" s="57" t="s">
        <v>3858</v>
      </c>
      <c r="AR338" s="57" t="s">
        <v>1152</v>
      </c>
      <c r="AS338" s="57" t="s">
        <v>3858</v>
      </c>
      <c r="AT338" s="57" t="s">
        <v>1152</v>
      </c>
      <c r="AU338" s="57" t="s">
        <v>3858</v>
      </c>
      <c r="AV338" s="57" t="s">
        <v>1152</v>
      </c>
      <c r="AW338" s="57" t="s">
        <v>3858</v>
      </c>
      <c r="AX338" s="57" t="s">
        <v>1152</v>
      </c>
      <c r="AY338" s="57" t="s">
        <v>3858</v>
      </c>
      <c r="AZ338" s="57" t="s">
        <v>936</v>
      </c>
      <c r="BA338" s="57" t="s">
        <v>3858</v>
      </c>
      <c r="BB338" s="57" t="s">
        <v>936</v>
      </c>
      <c r="BC338" s="57" t="s">
        <v>3858</v>
      </c>
      <c r="BD338" s="57" t="s">
        <v>936</v>
      </c>
      <c r="BE338" s="57" t="s">
        <v>3858</v>
      </c>
      <c r="BF338" s="29" t="s">
        <v>1326</v>
      </c>
      <c r="BG338" s="85">
        <v>44377</v>
      </c>
      <c r="BH338" s="29" t="s">
        <v>1806</v>
      </c>
      <c r="BI338" s="85">
        <v>44377</v>
      </c>
      <c r="BJ338" s="57" t="s">
        <v>2772</v>
      </c>
      <c r="BK338" s="81" t="s">
        <v>936</v>
      </c>
      <c r="BL338" s="81" t="s">
        <v>9190</v>
      </c>
      <c r="BM338" s="81" t="s">
        <v>9201</v>
      </c>
      <c r="BN338" s="39" t="s">
        <v>4365</v>
      </c>
      <c r="BO338" s="89" t="s">
        <v>2579</v>
      </c>
      <c r="BP338" s="89" t="s">
        <v>2678</v>
      </c>
      <c r="BR338" s="4" t="s">
        <v>5175</v>
      </c>
      <c r="BS338" s="135" t="s">
        <v>5198</v>
      </c>
      <c r="BT338" s="135" t="s">
        <v>5176</v>
      </c>
      <c r="BU338" s="4" t="s">
        <v>5226</v>
      </c>
    </row>
    <row r="339" spans="1:73" s="54" customFormat="1" ht="90" hidden="1" customHeight="1">
      <c r="A339" s="91" t="s">
        <v>1580</v>
      </c>
      <c r="B339" s="13" t="s">
        <v>1322</v>
      </c>
      <c r="C339" s="77">
        <v>43630</v>
      </c>
      <c r="D339" s="77" t="s">
        <v>4376</v>
      </c>
      <c r="E339" s="91" t="s">
        <v>1067</v>
      </c>
      <c r="F339" s="134" t="s">
        <v>6753</v>
      </c>
      <c r="G339" s="33" t="s">
        <v>708</v>
      </c>
      <c r="H339" s="1" t="s">
        <v>709</v>
      </c>
      <c r="I339" s="1" t="s">
        <v>711</v>
      </c>
      <c r="J339" s="1" t="s">
        <v>712</v>
      </c>
      <c r="K339" s="89">
        <v>1</v>
      </c>
      <c r="L339" s="364">
        <v>43668</v>
      </c>
      <c r="M339" s="364">
        <v>43830</v>
      </c>
      <c r="N339" s="34">
        <f t="shared" si="11"/>
        <v>24</v>
      </c>
      <c r="O339" s="136">
        <v>0.4</v>
      </c>
      <c r="P339" s="132" t="s">
        <v>48</v>
      </c>
      <c r="Q339" s="132"/>
      <c r="R339" s="1" t="s">
        <v>2781</v>
      </c>
      <c r="S339" s="120">
        <f t="shared" si="13"/>
        <v>381</v>
      </c>
      <c r="T339" s="132"/>
      <c r="U339" s="132"/>
      <c r="V339" s="132" t="s">
        <v>936</v>
      </c>
      <c r="W339" s="132" t="s">
        <v>936</v>
      </c>
      <c r="X339" s="132" t="s">
        <v>936</v>
      </c>
      <c r="Y339" s="132" t="s">
        <v>936</v>
      </c>
      <c r="Z339" s="132" t="s">
        <v>936</v>
      </c>
      <c r="AA339" s="1" t="s">
        <v>936</v>
      </c>
      <c r="AB339" s="1" t="s">
        <v>935</v>
      </c>
      <c r="AC339" s="1" t="s">
        <v>939</v>
      </c>
      <c r="AD339" s="1" t="s">
        <v>6761</v>
      </c>
      <c r="AE339" s="1" t="s">
        <v>6762</v>
      </c>
      <c r="AF339" s="123" t="s">
        <v>6763</v>
      </c>
      <c r="AG339" s="123" t="s">
        <v>8703</v>
      </c>
      <c r="AH339" s="123" t="s">
        <v>1852</v>
      </c>
      <c r="AI339" s="123" t="s">
        <v>6764</v>
      </c>
      <c r="AJ339" s="123" t="s">
        <v>6718</v>
      </c>
      <c r="AK339" s="123" t="s">
        <v>6765</v>
      </c>
      <c r="AL339" s="123" t="s">
        <v>6759</v>
      </c>
      <c r="AM339" s="1" t="s">
        <v>6766</v>
      </c>
      <c r="AN339" s="57" t="s">
        <v>2614</v>
      </c>
      <c r="AO339" s="57" t="s">
        <v>3858</v>
      </c>
      <c r="AP339" s="57" t="s">
        <v>1152</v>
      </c>
      <c r="AQ339" s="57" t="s">
        <v>3858</v>
      </c>
      <c r="AR339" s="57" t="s">
        <v>1152</v>
      </c>
      <c r="AS339" s="57" t="s">
        <v>3858</v>
      </c>
      <c r="AT339" s="57" t="s">
        <v>1152</v>
      </c>
      <c r="AU339" s="57" t="s">
        <v>3858</v>
      </c>
      <c r="AV339" s="57" t="s">
        <v>1152</v>
      </c>
      <c r="AW339" s="57" t="s">
        <v>3858</v>
      </c>
      <c r="AX339" s="57" t="s">
        <v>1152</v>
      </c>
      <c r="AY339" s="57" t="s">
        <v>3858</v>
      </c>
      <c r="AZ339" s="57" t="s">
        <v>936</v>
      </c>
      <c r="BA339" s="57" t="s">
        <v>3858</v>
      </c>
      <c r="BB339" s="57" t="s">
        <v>936</v>
      </c>
      <c r="BC339" s="57" t="s">
        <v>3858</v>
      </c>
      <c r="BD339" s="57" t="s">
        <v>936</v>
      </c>
      <c r="BE339" s="57" t="s">
        <v>3858</v>
      </c>
      <c r="BF339" s="29" t="s">
        <v>1326</v>
      </c>
      <c r="BG339" s="85">
        <v>44377</v>
      </c>
      <c r="BH339" s="29" t="s">
        <v>1806</v>
      </c>
      <c r="BI339" s="85">
        <v>44377</v>
      </c>
      <c r="BJ339" s="57" t="s">
        <v>2772</v>
      </c>
      <c r="BK339" s="81" t="s">
        <v>936</v>
      </c>
      <c r="BL339" s="81" t="s">
        <v>9190</v>
      </c>
      <c r="BM339" s="81" t="s">
        <v>9201</v>
      </c>
      <c r="BN339" s="39" t="s">
        <v>4365</v>
      </c>
      <c r="BO339" s="89" t="s">
        <v>2579</v>
      </c>
      <c r="BP339" s="89" t="s">
        <v>2678</v>
      </c>
      <c r="BR339" s="4" t="s">
        <v>5175</v>
      </c>
      <c r="BS339" s="135" t="s">
        <v>5198</v>
      </c>
      <c r="BT339" s="135" t="s">
        <v>5176</v>
      </c>
      <c r="BU339" s="4" t="s">
        <v>5226</v>
      </c>
    </row>
    <row r="340" spans="1:73" s="54" customFormat="1" ht="90" hidden="1" customHeight="1">
      <c r="A340" s="91" t="s">
        <v>1581</v>
      </c>
      <c r="B340" s="13" t="s">
        <v>1322</v>
      </c>
      <c r="C340" s="77">
        <v>43630</v>
      </c>
      <c r="D340" s="77" t="s">
        <v>4376</v>
      </c>
      <c r="E340" s="91" t="s">
        <v>1067</v>
      </c>
      <c r="F340" s="134" t="s">
        <v>6753</v>
      </c>
      <c r="G340" s="33" t="s">
        <v>708</v>
      </c>
      <c r="H340" s="1" t="s">
        <v>709</v>
      </c>
      <c r="I340" s="1" t="s">
        <v>713</v>
      </c>
      <c r="J340" s="1" t="s">
        <v>714</v>
      </c>
      <c r="K340" s="89">
        <v>1</v>
      </c>
      <c r="L340" s="364">
        <v>43668</v>
      </c>
      <c r="M340" s="364">
        <v>43830</v>
      </c>
      <c r="N340" s="34">
        <f t="shared" si="11"/>
        <v>24</v>
      </c>
      <c r="O340" s="137">
        <v>0</v>
      </c>
      <c r="P340" s="132" t="s">
        <v>48</v>
      </c>
      <c r="Q340" s="132"/>
      <c r="R340" s="1" t="s">
        <v>2781</v>
      </c>
      <c r="S340" s="120">
        <f t="shared" si="13"/>
        <v>381</v>
      </c>
      <c r="T340" s="132"/>
      <c r="U340" s="132"/>
      <c r="V340" s="132" t="s">
        <v>936</v>
      </c>
      <c r="W340" s="132" t="s">
        <v>936</v>
      </c>
      <c r="X340" s="132" t="s">
        <v>936</v>
      </c>
      <c r="Y340" s="132" t="s">
        <v>936</v>
      </c>
      <c r="Z340" s="132" t="s">
        <v>936</v>
      </c>
      <c r="AA340" s="1" t="s">
        <v>936</v>
      </c>
      <c r="AB340" s="1" t="s">
        <v>935</v>
      </c>
      <c r="AC340" s="1" t="s">
        <v>939</v>
      </c>
      <c r="AD340" s="1" t="s">
        <v>6761</v>
      </c>
      <c r="AE340" s="1" t="s">
        <v>6767</v>
      </c>
      <c r="AF340" s="140" t="s">
        <v>6768</v>
      </c>
      <c r="AG340" s="1" t="s">
        <v>6769</v>
      </c>
      <c r="AH340" s="1" t="s">
        <v>1852</v>
      </c>
      <c r="AI340" s="123" t="s">
        <v>6764</v>
      </c>
      <c r="AJ340" s="123" t="s">
        <v>8693</v>
      </c>
      <c r="AK340" s="123" t="s">
        <v>6770</v>
      </c>
      <c r="AL340" s="123" t="s">
        <v>6759</v>
      </c>
      <c r="AM340" s="1" t="s">
        <v>6766</v>
      </c>
      <c r="AN340" s="57" t="s">
        <v>2614</v>
      </c>
      <c r="AO340" s="57" t="s">
        <v>3858</v>
      </c>
      <c r="AP340" s="57" t="s">
        <v>1152</v>
      </c>
      <c r="AQ340" s="57" t="s">
        <v>3858</v>
      </c>
      <c r="AR340" s="57" t="s">
        <v>1152</v>
      </c>
      <c r="AS340" s="57" t="s">
        <v>3858</v>
      </c>
      <c r="AT340" s="57" t="s">
        <v>1152</v>
      </c>
      <c r="AU340" s="57" t="s">
        <v>3858</v>
      </c>
      <c r="AV340" s="57" t="s">
        <v>1152</v>
      </c>
      <c r="AW340" s="57" t="s">
        <v>3858</v>
      </c>
      <c r="AX340" s="57" t="s">
        <v>1152</v>
      </c>
      <c r="AY340" s="57" t="s">
        <v>3858</v>
      </c>
      <c r="AZ340" s="57" t="s">
        <v>936</v>
      </c>
      <c r="BA340" s="57" t="s">
        <v>3858</v>
      </c>
      <c r="BB340" s="57" t="s">
        <v>936</v>
      </c>
      <c r="BC340" s="57" t="s">
        <v>3858</v>
      </c>
      <c r="BD340" s="57" t="s">
        <v>936</v>
      </c>
      <c r="BE340" s="57" t="s">
        <v>3858</v>
      </c>
      <c r="BF340" s="29" t="s">
        <v>1326</v>
      </c>
      <c r="BG340" s="85">
        <v>44377</v>
      </c>
      <c r="BH340" s="29" t="s">
        <v>1806</v>
      </c>
      <c r="BI340" s="85">
        <v>44377</v>
      </c>
      <c r="BJ340" s="57" t="s">
        <v>2772</v>
      </c>
      <c r="BK340" s="81" t="s">
        <v>936</v>
      </c>
      <c r="BL340" s="81" t="s">
        <v>9190</v>
      </c>
      <c r="BM340" s="81" t="s">
        <v>9201</v>
      </c>
      <c r="BN340" s="39" t="s">
        <v>4365</v>
      </c>
      <c r="BO340" s="89" t="s">
        <v>2579</v>
      </c>
      <c r="BP340" s="89" t="s">
        <v>2678</v>
      </c>
      <c r="BR340" s="4" t="s">
        <v>5175</v>
      </c>
      <c r="BS340" s="135" t="s">
        <v>5198</v>
      </c>
      <c r="BT340" s="135" t="s">
        <v>5176</v>
      </c>
      <c r="BU340" s="4" t="s">
        <v>5226</v>
      </c>
    </row>
    <row r="341" spans="1:73" s="54" customFormat="1" ht="90" hidden="1" customHeight="1">
      <c r="A341" s="91" t="s">
        <v>1582</v>
      </c>
      <c r="B341" s="13" t="s">
        <v>1322</v>
      </c>
      <c r="C341" s="77">
        <v>43630</v>
      </c>
      <c r="D341" s="77" t="s">
        <v>4376</v>
      </c>
      <c r="E341" s="91" t="s">
        <v>1067</v>
      </c>
      <c r="F341" s="134" t="s">
        <v>6753</v>
      </c>
      <c r="G341" s="33" t="s">
        <v>708</v>
      </c>
      <c r="H341" s="1" t="s">
        <v>709</v>
      </c>
      <c r="I341" s="1" t="s">
        <v>715</v>
      </c>
      <c r="J341" s="1" t="s">
        <v>579</v>
      </c>
      <c r="K341" s="89">
        <v>1</v>
      </c>
      <c r="L341" s="364">
        <v>43668</v>
      </c>
      <c r="M341" s="364">
        <v>43830</v>
      </c>
      <c r="N341" s="34">
        <f t="shared" si="11"/>
        <v>24</v>
      </c>
      <c r="O341" s="142">
        <v>0</v>
      </c>
      <c r="P341" s="132" t="s">
        <v>48</v>
      </c>
      <c r="Q341" s="132"/>
      <c r="R341" s="1" t="s">
        <v>2782</v>
      </c>
      <c r="S341" s="120">
        <f t="shared" si="13"/>
        <v>287</v>
      </c>
      <c r="T341" s="132"/>
      <c r="U341" s="132"/>
      <c r="V341" s="132" t="s">
        <v>936</v>
      </c>
      <c r="W341" s="132" t="s">
        <v>936</v>
      </c>
      <c r="X341" s="132" t="s">
        <v>936</v>
      </c>
      <c r="Y341" s="132" t="s">
        <v>936</v>
      </c>
      <c r="Z341" s="132" t="s">
        <v>936</v>
      </c>
      <c r="AA341" s="1" t="s">
        <v>936</v>
      </c>
      <c r="AB341" s="1" t="s">
        <v>935</v>
      </c>
      <c r="AC341" s="1" t="s">
        <v>939</v>
      </c>
      <c r="AD341" s="1" t="s">
        <v>6771</v>
      </c>
      <c r="AE341" s="1" t="s">
        <v>6772</v>
      </c>
      <c r="AF341" s="140" t="s">
        <v>6773</v>
      </c>
      <c r="AG341" s="1" t="s">
        <v>6774</v>
      </c>
      <c r="AH341" s="1" t="s">
        <v>1852</v>
      </c>
      <c r="AI341" s="123" t="s">
        <v>6764</v>
      </c>
      <c r="AJ341" s="123" t="s">
        <v>8704</v>
      </c>
      <c r="AK341" s="123" t="s">
        <v>6775</v>
      </c>
      <c r="AL341" s="123" t="s">
        <v>6776</v>
      </c>
      <c r="AM341" s="1" t="s">
        <v>6777</v>
      </c>
      <c r="AN341" s="57" t="s">
        <v>2614</v>
      </c>
      <c r="AO341" s="57" t="s">
        <v>3858</v>
      </c>
      <c r="AP341" s="57" t="s">
        <v>1152</v>
      </c>
      <c r="AQ341" s="57" t="s">
        <v>3858</v>
      </c>
      <c r="AR341" s="57" t="s">
        <v>1152</v>
      </c>
      <c r="AS341" s="57" t="s">
        <v>3858</v>
      </c>
      <c r="AT341" s="57" t="s">
        <v>1152</v>
      </c>
      <c r="AU341" s="57" t="s">
        <v>3858</v>
      </c>
      <c r="AV341" s="57" t="s">
        <v>1152</v>
      </c>
      <c r="AW341" s="57" t="s">
        <v>3858</v>
      </c>
      <c r="AX341" s="57" t="s">
        <v>1152</v>
      </c>
      <c r="AY341" s="57" t="s">
        <v>3858</v>
      </c>
      <c r="AZ341" s="57" t="s">
        <v>936</v>
      </c>
      <c r="BA341" s="57" t="s">
        <v>3858</v>
      </c>
      <c r="BB341" s="57" t="s">
        <v>936</v>
      </c>
      <c r="BC341" s="57" t="s">
        <v>3858</v>
      </c>
      <c r="BD341" s="57" t="s">
        <v>936</v>
      </c>
      <c r="BE341" s="57" t="s">
        <v>3858</v>
      </c>
      <c r="BF341" s="29" t="s">
        <v>1326</v>
      </c>
      <c r="BG341" s="85">
        <v>44377</v>
      </c>
      <c r="BH341" s="29" t="s">
        <v>1806</v>
      </c>
      <c r="BI341" s="85">
        <v>44377</v>
      </c>
      <c r="BJ341" s="57" t="s">
        <v>2772</v>
      </c>
      <c r="BK341" s="81" t="s">
        <v>936</v>
      </c>
      <c r="BL341" s="81" t="s">
        <v>9190</v>
      </c>
      <c r="BM341" s="81" t="s">
        <v>9201</v>
      </c>
      <c r="BN341" s="39" t="s">
        <v>4365</v>
      </c>
      <c r="BO341" s="89" t="s">
        <v>936</v>
      </c>
      <c r="BP341" s="89" t="s">
        <v>1582</v>
      </c>
      <c r="BR341" s="4" t="s">
        <v>5175</v>
      </c>
      <c r="BS341" s="135" t="s">
        <v>5198</v>
      </c>
      <c r="BT341" s="135" t="s">
        <v>5176</v>
      </c>
      <c r="BU341" s="4" t="s">
        <v>5226</v>
      </c>
    </row>
    <row r="342" spans="1:73" s="54" customFormat="1" ht="90" hidden="1" customHeight="1">
      <c r="A342" s="28" t="s">
        <v>1582</v>
      </c>
      <c r="B342" s="31" t="s">
        <v>1322</v>
      </c>
      <c r="C342" s="30">
        <v>43630</v>
      </c>
      <c r="D342" s="77" t="s">
        <v>4376</v>
      </c>
      <c r="E342" s="28" t="s">
        <v>1067</v>
      </c>
      <c r="F342" s="93" t="s">
        <v>6778</v>
      </c>
      <c r="G342" s="49" t="s">
        <v>708</v>
      </c>
      <c r="H342" s="49" t="s">
        <v>2679</v>
      </c>
      <c r="I342" s="49" t="s">
        <v>2680</v>
      </c>
      <c r="J342" s="44" t="s">
        <v>207</v>
      </c>
      <c r="K342" s="143">
        <v>4</v>
      </c>
      <c r="L342" s="366">
        <v>43668</v>
      </c>
      <c r="M342" s="366">
        <v>44772</v>
      </c>
      <c r="N342" s="34">
        <f t="shared" si="11"/>
        <v>2</v>
      </c>
      <c r="O342" s="122">
        <v>2</v>
      </c>
      <c r="P342" s="132" t="s">
        <v>48</v>
      </c>
      <c r="Q342" s="132"/>
      <c r="R342" s="1" t="s">
        <v>6779</v>
      </c>
      <c r="S342" s="120">
        <f t="shared" si="13"/>
        <v>223</v>
      </c>
      <c r="T342" s="132"/>
      <c r="U342" s="132"/>
      <c r="V342" s="132"/>
      <c r="W342" s="132"/>
      <c r="X342" s="132"/>
      <c r="Y342" s="132"/>
      <c r="Z342" s="132"/>
      <c r="AA342" s="1"/>
      <c r="AB342" s="1"/>
      <c r="AC342" s="1"/>
      <c r="AD342" s="1"/>
      <c r="AE342" s="1"/>
      <c r="AF342" s="140"/>
      <c r="AG342" s="1"/>
      <c r="AH342" s="1"/>
      <c r="AI342" s="123"/>
      <c r="AJ342" s="123"/>
      <c r="AK342" s="123" t="s">
        <v>6775</v>
      </c>
      <c r="AL342" s="123" t="s">
        <v>6776</v>
      </c>
      <c r="AM342" s="1" t="s">
        <v>6780</v>
      </c>
      <c r="AN342" s="63" t="s">
        <v>6781</v>
      </c>
      <c r="AO342" s="1" t="s">
        <v>9105</v>
      </c>
      <c r="AP342" s="1" t="s">
        <v>8705</v>
      </c>
      <c r="AQ342" s="1" t="s">
        <v>6782</v>
      </c>
      <c r="AR342" s="1" t="s">
        <v>1152</v>
      </c>
      <c r="AS342" s="1" t="s">
        <v>4275</v>
      </c>
      <c r="AT342" s="1" t="s">
        <v>1152</v>
      </c>
      <c r="AU342" s="1" t="s">
        <v>4275</v>
      </c>
      <c r="AV342" s="1" t="s">
        <v>1152</v>
      </c>
      <c r="AW342" s="1" t="s">
        <v>4275</v>
      </c>
      <c r="AX342" s="1" t="s">
        <v>1152</v>
      </c>
      <c r="AY342" s="1" t="s">
        <v>4275</v>
      </c>
      <c r="AZ342" s="1" t="s">
        <v>936</v>
      </c>
      <c r="BA342" s="1" t="s">
        <v>4275</v>
      </c>
      <c r="BB342" s="1" t="s">
        <v>936</v>
      </c>
      <c r="BC342" s="1" t="s">
        <v>4275</v>
      </c>
      <c r="BD342" s="1" t="s">
        <v>936</v>
      </c>
      <c r="BE342" s="1" t="s">
        <v>4275</v>
      </c>
      <c r="BF342" s="29" t="s">
        <v>3060</v>
      </c>
      <c r="BG342" s="85">
        <v>44580</v>
      </c>
      <c r="BH342" s="29" t="s">
        <v>902</v>
      </c>
      <c r="BI342" s="89"/>
      <c r="BJ342" s="81"/>
      <c r="BK342" s="81"/>
      <c r="BL342" s="81"/>
      <c r="BM342" s="81"/>
      <c r="BN342" s="39" t="s">
        <v>955</v>
      </c>
      <c r="BO342" s="89"/>
      <c r="BP342" s="89"/>
      <c r="BR342" s="4" t="s">
        <v>5175</v>
      </c>
      <c r="BS342" s="135" t="s">
        <v>5198</v>
      </c>
      <c r="BT342" s="135" t="s">
        <v>5176</v>
      </c>
      <c r="BU342" s="4" t="s">
        <v>5226</v>
      </c>
    </row>
    <row r="343" spans="1:73" s="54" customFormat="1" ht="90" hidden="1" customHeight="1">
      <c r="A343" s="91" t="s">
        <v>1583</v>
      </c>
      <c r="B343" s="13" t="s">
        <v>1322</v>
      </c>
      <c r="C343" s="77">
        <v>43630</v>
      </c>
      <c r="D343" s="77" t="s">
        <v>4284</v>
      </c>
      <c r="E343" s="91" t="s">
        <v>1068</v>
      </c>
      <c r="F343" s="134" t="s">
        <v>6783</v>
      </c>
      <c r="G343" s="33" t="s">
        <v>716</v>
      </c>
      <c r="H343" s="1" t="s">
        <v>717</v>
      </c>
      <c r="I343" s="1" t="s">
        <v>8706</v>
      </c>
      <c r="J343" s="76" t="s">
        <v>484</v>
      </c>
      <c r="K343" s="94">
        <v>1</v>
      </c>
      <c r="L343" s="364">
        <v>43620</v>
      </c>
      <c r="M343" s="364">
        <v>43672</v>
      </c>
      <c r="N343" s="34">
        <f t="shared" si="11"/>
        <v>8</v>
      </c>
      <c r="O343" s="121">
        <v>1</v>
      </c>
      <c r="P343" s="132" t="s">
        <v>48</v>
      </c>
      <c r="Q343" s="132" t="s">
        <v>29</v>
      </c>
      <c r="R343" s="1" t="s">
        <v>779</v>
      </c>
      <c r="S343" s="120">
        <f t="shared" si="13"/>
        <v>316</v>
      </c>
      <c r="T343" s="132"/>
      <c r="U343" s="132"/>
      <c r="V343" s="132" t="s">
        <v>936</v>
      </c>
      <c r="W343" s="132" t="s">
        <v>936</v>
      </c>
      <c r="X343" s="132" t="s">
        <v>936</v>
      </c>
      <c r="Y343" s="132" t="s">
        <v>936</v>
      </c>
      <c r="Z343" s="132" t="s">
        <v>936</v>
      </c>
      <c r="AA343" s="1" t="s">
        <v>936</v>
      </c>
      <c r="AB343" s="1" t="s">
        <v>935</v>
      </c>
      <c r="AC343" s="1" t="s">
        <v>939</v>
      </c>
      <c r="AD343" s="1" t="s">
        <v>6784</v>
      </c>
      <c r="AE343" s="123" t="s">
        <v>1119</v>
      </c>
      <c r="AF343" s="123" t="s">
        <v>1809</v>
      </c>
      <c r="AG343" s="123" t="s">
        <v>1819</v>
      </c>
      <c r="AH343" s="123" t="s">
        <v>1809</v>
      </c>
      <c r="AI343" s="123" t="s">
        <v>1819</v>
      </c>
      <c r="AJ343" s="123" t="s">
        <v>1819</v>
      </c>
      <c r="AK343" s="123" t="s">
        <v>1819</v>
      </c>
      <c r="AL343" s="123" t="s">
        <v>2614</v>
      </c>
      <c r="AM343" s="123" t="s">
        <v>1819</v>
      </c>
      <c r="AN343" s="123" t="s">
        <v>2614</v>
      </c>
      <c r="AO343" s="123" t="s">
        <v>1819</v>
      </c>
      <c r="AP343" s="123" t="s">
        <v>1152</v>
      </c>
      <c r="AQ343" s="123" t="s">
        <v>1819</v>
      </c>
      <c r="AR343" s="123" t="s">
        <v>1152</v>
      </c>
      <c r="AS343" s="123" t="s">
        <v>1819</v>
      </c>
      <c r="AT343" s="123" t="s">
        <v>1152</v>
      </c>
      <c r="AU343" s="123" t="s">
        <v>1819</v>
      </c>
      <c r="AV343" s="123" t="s">
        <v>1152</v>
      </c>
      <c r="AW343" s="123" t="s">
        <v>1819</v>
      </c>
      <c r="AX343" s="123" t="s">
        <v>1152</v>
      </c>
      <c r="AY343" s="123" t="s">
        <v>1819</v>
      </c>
      <c r="AZ343" s="123" t="s">
        <v>936</v>
      </c>
      <c r="BA343" s="123" t="s">
        <v>1819</v>
      </c>
      <c r="BB343" s="123" t="s">
        <v>936</v>
      </c>
      <c r="BC343" s="123" t="s">
        <v>1819</v>
      </c>
      <c r="BD343" s="123" t="s">
        <v>936</v>
      </c>
      <c r="BE343" s="123" t="s">
        <v>1819</v>
      </c>
      <c r="BF343" s="29" t="s">
        <v>780</v>
      </c>
      <c r="BG343" s="85">
        <v>43829</v>
      </c>
      <c r="BH343" s="29" t="s">
        <v>902</v>
      </c>
      <c r="BI343" s="94"/>
      <c r="BJ343" s="81"/>
      <c r="BK343" s="81"/>
      <c r="BL343" s="81"/>
      <c r="BM343" s="81"/>
      <c r="BN343" s="39" t="s">
        <v>955</v>
      </c>
      <c r="BO343" s="89"/>
      <c r="BP343" s="89"/>
      <c r="BR343" s="13" t="s">
        <v>5112</v>
      </c>
      <c r="BS343" s="135" t="s">
        <v>5181</v>
      </c>
      <c r="BT343" s="135" t="s">
        <v>5182</v>
      </c>
      <c r="BU343" s="135"/>
    </row>
    <row r="344" spans="1:73" s="54" customFormat="1" ht="90" hidden="1" customHeight="1">
      <c r="A344" s="91" t="s">
        <v>1584</v>
      </c>
      <c r="B344" s="13" t="s">
        <v>1322</v>
      </c>
      <c r="C344" s="77">
        <v>43630</v>
      </c>
      <c r="D344" s="77" t="s">
        <v>4284</v>
      </c>
      <c r="E344" s="91" t="s">
        <v>1068</v>
      </c>
      <c r="F344" s="134" t="s">
        <v>6783</v>
      </c>
      <c r="G344" s="33" t="s">
        <v>716</v>
      </c>
      <c r="H344" s="1" t="s">
        <v>717</v>
      </c>
      <c r="I344" s="1" t="s">
        <v>8706</v>
      </c>
      <c r="J344" s="76" t="s">
        <v>718</v>
      </c>
      <c r="K344" s="94">
        <v>1</v>
      </c>
      <c r="L344" s="364">
        <v>43634</v>
      </c>
      <c r="M344" s="364">
        <v>43672</v>
      </c>
      <c r="N344" s="34">
        <f t="shared" si="11"/>
        <v>6</v>
      </c>
      <c r="O344" s="121">
        <v>1</v>
      </c>
      <c r="P344" s="132" t="s">
        <v>48</v>
      </c>
      <c r="Q344" s="132" t="s">
        <v>29</v>
      </c>
      <c r="R344" s="1" t="s">
        <v>779</v>
      </c>
      <c r="S344" s="120">
        <f t="shared" si="13"/>
        <v>316</v>
      </c>
      <c r="T344" s="132"/>
      <c r="U344" s="132"/>
      <c r="V344" s="132" t="s">
        <v>936</v>
      </c>
      <c r="W344" s="132" t="s">
        <v>936</v>
      </c>
      <c r="X344" s="132" t="s">
        <v>936</v>
      </c>
      <c r="Y344" s="132" t="s">
        <v>936</v>
      </c>
      <c r="Z344" s="132" t="s">
        <v>936</v>
      </c>
      <c r="AA344" s="1" t="s">
        <v>936</v>
      </c>
      <c r="AB344" s="1" t="s">
        <v>935</v>
      </c>
      <c r="AC344" s="1" t="s">
        <v>939</v>
      </c>
      <c r="AD344" s="1" t="s">
        <v>6784</v>
      </c>
      <c r="AE344" s="123" t="s">
        <v>1119</v>
      </c>
      <c r="AF344" s="123" t="s">
        <v>1809</v>
      </c>
      <c r="AG344" s="123" t="s">
        <v>1819</v>
      </c>
      <c r="AH344" s="123" t="s">
        <v>1809</v>
      </c>
      <c r="AI344" s="123" t="s">
        <v>1819</v>
      </c>
      <c r="AJ344" s="123" t="s">
        <v>1819</v>
      </c>
      <c r="AK344" s="123" t="s">
        <v>1819</v>
      </c>
      <c r="AL344" s="123" t="s">
        <v>2614</v>
      </c>
      <c r="AM344" s="123" t="s">
        <v>1819</v>
      </c>
      <c r="AN344" s="123" t="s">
        <v>2614</v>
      </c>
      <c r="AO344" s="123" t="s">
        <v>1819</v>
      </c>
      <c r="AP344" s="123" t="s">
        <v>1152</v>
      </c>
      <c r="AQ344" s="123" t="s">
        <v>1819</v>
      </c>
      <c r="AR344" s="123" t="s">
        <v>1152</v>
      </c>
      <c r="AS344" s="123" t="s">
        <v>1819</v>
      </c>
      <c r="AT344" s="123" t="s">
        <v>1152</v>
      </c>
      <c r="AU344" s="123" t="s">
        <v>1819</v>
      </c>
      <c r="AV344" s="123" t="s">
        <v>1152</v>
      </c>
      <c r="AW344" s="123" t="s">
        <v>1819</v>
      </c>
      <c r="AX344" s="123" t="s">
        <v>1152</v>
      </c>
      <c r="AY344" s="123" t="s">
        <v>1819</v>
      </c>
      <c r="AZ344" s="123" t="s">
        <v>936</v>
      </c>
      <c r="BA344" s="123" t="s">
        <v>1819</v>
      </c>
      <c r="BB344" s="123" t="s">
        <v>936</v>
      </c>
      <c r="BC344" s="123" t="s">
        <v>1819</v>
      </c>
      <c r="BD344" s="123" t="s">
        <v>936</v>
      </c>
      <c r="BE344" s="123" t="s">
        <v>1819</v>
      </c>
      <c r="BF344" s="29" t="s">
        <v>780</v>
      </c>
      <c r="BG344" s="85">
        <v>43829</v>
      </c>
      <c r="BH344" s="29" t="s">
        <v>902</v>
      </c>
      <c r="BI344" s="94"/>
      <c r="BJ344" s="81"/>
      <c r="BK344" s="81"/>
      <c r="BL344" s="81"/>
      <c r="BM344" s="81"/>
      <c r="BN344" s="39" t="s">
        <v>955</v>
      </c>
      <c r="BO344" s="89"/>
      <c r="BP344" s="89"/>
      <c r="BR344" s="13" t="s">
        <v>5112</v>
      </c>
      <c r="BS344" s="135" t="s">
        <v>5181</v>
      </c>
      <c r="BT344" s="135" t="s">
        <v>5182</v>
      </c>
      <c r="BU344" s="135"/>
    </row>
    <row r="345" spans="1:73" s="54" customFormat="1" ht="90" hidden="1" customHeight="1">
      <c r="A345" s="91" t="s">
        <v>1585</v>
      </c>
      <c r="B345" s="13" t="s">
        <v>1322</v>
      </c>
      <c r="C345" s="77">
        <v>43630</v>
      </c>
      <c r="D345" s="77" t="s">
        <v>4284</v>
      </c>
      <c r="E345" s="91" t="s">
        <v>1068</v>
      </c>
      <c r="F345" s="134" t="s">
        <v>6783</v>
      </c>
      <c r="G345" s="33" t="s">
        <v>716</v>
      </c>
      <c r="H345" s="1" t="s">
        <v>717</v>
      </c>
      <c r="I345" s="1" t="s">
        <v>719</v>
      </c>
      <c r="J345" s="76" t="s">
        <v>484</v>
      </c>
      <c r="K345" s="94">
        <v>1</v>
      </c>
      <c r="L345" s="364">
        <v>43620</v>
      </c>
      <c r="M345" s="364">
        <v>43672</v>
      </c>
      <c r="N345" s="34">
        <f t="shared" si="11"/>
        <v>8</v>
      </c>
      <c r="O345" s="121">
        <v>1</v>
      </c>
      <c r="P345" s="132" t="s">
        <v>48</v>
      </c>
      <c r="Q345" s="132" t="s">
        <v>29</v>
      </c>
      <c r="R345" s="1" t="s">
        <v>6785</v>
      </c>
      <c r="S345" s="120">
        <f t="shared" si="13"/>
        <v>390</v>
      </c>
      <c r="T345" s="132"/>
      <c r="U345" s="132"/>
      <c r="V345" s="132" t="s">
        <v>936</v>
      </c>
      <c r="W345" s="132" t="s">
        <v>936</v>
      </c>
      <c r="X345" s="132" t="s">
        <v>936</v>
      </c>
      <c r="Y345" s="132" t="s">
        <v>936</v>
      </c>
      <c r="Z345" s="132" t="s">
        <v>936</v>
      </c>
      <c r="AA345" s="1" t="s">
        <v>936</v>
      </c>
      <c r="AB345" s="1" t="s">
        <v>935</v>
      </c>
      <c r="AC345" s="1" t="s">
        <v>939</v>
      </c>
      <c r="AD345" s="1" t="s">
        <v>6786</v>
      </c>
      <c r="AE345" s="1" t="s">
        <v>6787</v>
      </c>
      <c r="AF345" s="1" t="s">
        <v>1815</v>
      </c>
      <c r="AG345" s="1" t="s">
        <v>1817</v>
      </c>
      <c r="AH345" s="1" t="s">
        <v>1815</v>
      </c>
      <c r="AI345" s="1" t="s">
        <v>1817</v>
      </c>
      <c r="AJ345" s="1" t="s">
        <v>1817</v>
      </c>
      <c r="AK345" s="1" t="s">
        <v>1817</v>
      </c>
      <c r="AL345" s="1" t="s">
        <v>2614</v>
      </c>
      <c r="AM345" s="1" t="s">
        <v>1817</v>
      </c>
      <c r="AN345" s="1" t="s">
        <v>2614</v>
      </c>
      <c r="AO345" s="1" t="s">
        <v>1817</v>
      </c>
      <c r="AP345" s="1" t="s">
        <v>1152</v>
      </c>
      <c r="AQ345" s="1" t="s">
        <v>1817</v>
      </c>
      <c r="AR345" s="1" t="s">
        <v>1152</v>
      </c>
      <c r="AS345" s="1" t="s">
        <v>1817</v>
      </c>
      <c r="AT345" s="1" t="s">
        <v>1152</v>
      </c>
      <c r="AU345" s="1" t="s">
        <v>1817</v>
      </c>
      <c r="AV345" s="1" t="s">
        <v>1152</v>
      </c>
      <c r="AW345" s="1" t="s">
        <v>1817</v>
      </c>
      <c r="AX345" s="1" t="s">
        <v>1152</v>
      </c>
      <c r="AY345" s="1" t="s">
        <v>1817</v>
      </c>
      <c r="AZ345" s="1" t="s">
        <v>936</v>
      </c>
      <c r="BA345" s="1" t="s">
        <v>1817</v>
      </c>
      <c r="BB345" s="1" t="s">
        <v>936</v>
      </c>
      <c r="BC345" s="1" t="s">
        <v>1817</v>
      </c>
      <c r="BD345" s="1" t="s">
        <v>936</v>
      </c>
      <c r="BE345" s="1" t="s">
        <v>1817</v>
      </c>
      <c r="BF345" s="29" t="s">
        <v>780</v>
      </c>
      <c r="BG345" s="85">
        <v>43934</v>
      </c>
      <c r="BH345" s="29" t="s">
        <v>902</v>
      </c>
      <c r="BI345" s="89"/>
      <c r="BJ345" s="81"/>
      <c r="BK345" s="81"/>
      <c r="BL345" s="81"/>
      <c r="BM345" s="81"/>
      <c r="BN345" s="39" t="s">
        <v>955</v>
      </c>
      <c r="BO345" s="89"/>
      <c r="BP345" s="89"/>
      <c r="BR345" s="13" t="s">
        <v>5112</v>
      </c>
      <c r="BS345" s="135" t="s">
        <v>5181</v>
      </c>
      <c r="BT345" s="135" t="s">
        <v>5182</v>
      </c>
      <c r="BU345" s="135"/>
    </row>
    <row r="346" spans="1:73" s="54" customFormat="1" ht="90" hidden="1" customHeight="1">
      <c r="A346" s="91" t="s">
        <v>1586</v>
      </c>
      <c r="B346" s="13" t="s">
        <v>1322</v>
      </c>
      <c r="C346" s="77">
        <v>43630</v>
      </c>
      <c r="D346" s="77" t="s">
        <v>4284</v>
      </c>
      <c r="E346" s="91" t="s">
        <v>1068</v>
      </c>
      <c r="F346" s="134" t="s">
        <v>6783</v>
      </c>
      <c r="G346" s="33" t="s">
        <v>716</v>
      </c>
      <c r="H346" s="1" t="s">
        <v>717</v>
      </c>
      <c r="I346" s="1" t="s">
        <v>719</v>
      </c>
      <c r="J346" s="76" t="s">
        <v>718</v>
      </c>
      <c r="K346" s="94">
        <v>1</v>
      </c>
      <c r="L346" s="364">
        <v>43620</v>
      </c>
      <c r="M346" s="364">
        <v>43693</v>
      </c>
      <c r="N346" s="34">
        <f t="shared" si="11"/>
        <v>11</v>
      </c>
      <c r="O346" s="121">
        <v>1</v>
      </c>
      <c r="P346" s="132" t="s">
        <v>29</v>
      </c>
      <c r="Q346" s="132" t="s">
        <v>1136</v>
      </c>
      <c r="R346" s="1" t="s">
        <v>809</v>
      </c>
      <c r="S346" s="120">
        <f t="shared" si="13"/>
        <v>296</v>
      </c>
      <c r="T346" s="132"/>
      <c r="U346" s="132"/>
      <c r="V346" s="132" t="s">
        <v>936</v>
      </c>
      <c r="W346" s="132" t="s">
        <v>936</v>
      </c>
      <c r="X346" s="132" t="s">
        <v>936</v>
      </c>
      <c r="Y346" s="132" t="s">
        <v>936</v>
      </c>
      <c r="Z346" s="132" t="s">
        <v>936</v>
      </c>
      <c r="AA346" s="1" t="s">
        <v>936</v>
      </c>
      <c r="AB346" s="1" t="s">
        <v>935</v>
      </c>
      <c r="AC346" s="1" t="s">
        <v>939</v>
      </c>
      <c r="AD346" s="1" t="s">
        <v>1137</v>
      </c>
      <c r="AE346" s="1" t="s">
        <v>1137</v>
      </c>
      <c r="AF346" s="1" t="s">
        <v>1814</v>
      </c>
      <c r="AG346" s="1" t="s">
        <v>1818</v>
      </c>
      <c r="AH346" s="1" t="s">
        <v>1814</v>
      </c>
      <c r="AI346" s="1" t="s">
        <v>1818</v>
      </c>
      <c r="AJ346" s="1" t="s">
        <v>1818</v>
      </c>
      <c r="AK346" s="1" t="s">
        <v>1818</v>
      </c>
      <c r="AL346" s="1" t="s">
        <v>2614</v>
      </c>
      <c r="AM346" s="1" t="s">
        <v>3642</v>
      </c>
      <c r="AN346" s="1" t="s">
        <v>2614</v>
      </c>
      <c r="AO346" s="1" t="s">
        <v>3642</v>
      </c>
      <c r="AP346" s="1" t="s">
        <v>1152</v>
      </c>
      <c r="AQ346" s="1" t="s">
        <v>3642</v>
      </c>
      <c r="AR346" s="1" t="s">
        <v>1152</v>
      </c>
      <c r="AS346" s="1" t="s">
        <v>3642</v>
      </c>
      <c r="AT346" s="1" t="s">
        <v>1152</v>
      </c>
      <c r="AU346" s="1" t="s">
        <v>3642</v>
      </c>
      <c r="AV346" s="1" t="s">
        <v>1152</v>
      </c>
      <c r="AW346" s="1" t="s">
        <v>3642</v>
      </c>
      <c r="AX346" s="1" t="s">
        <v>1152</v>
      </c>
      <c r="AY346" s="1" t="s">
        <v>3642</v>
      </c>
      <c r="AZ346" s="1" t="s">
        <v>936</v>
      </c>
      <c r="BA346" s="1" t="s">
        <v>3642</v>
      </c>
      <c r="BB346" s="1" t="s">
        <v>936</v>
      </c>
      <c r="BC346" s="1" t="s">
        <v>3642</v>
      </c>
      <c r="BD346" s="1" t="s">
        <v>936</v>
      </c>
      <c r="BE346" s="1" t="s">
        <v>3642</v>
      </c>
      <c r="BF346" s="29" t="s">
        <v>780</v>
      </c>
      <c r="BG346" s="85">
        <v>43577</v>
      </c>
      <c r="BH346" s="29" t="s">
        <v>902</v>
      </c>
      <c r="BI346" s="94"/>
      <c r="BJ346" s="81"/>
      <c r="BK346" s="81"/>
      <c r="BL346" s="81"/>
      <c r="BM346" s="81"/>
      <c r="BN346" s="39" t="s">
        <v>955</v>
      </c>
      <c r="BO346" s="89"/>
      <c r="BP346" s="89"/>
      <c r="BR346" s="13" t="s">
        <v>5112</v>
      </c>
      <c r="BS346" s="135" t="s">
        <v>5181</v>
      </c>
      <c r="BT346" s="135" t="s">
        <v>5182</v>
      </c>
      <c r="BU346" s="135"/>
    </row>
    <row r="347" spans="1:73" s="54" customFormat="1" ht="90" hidden="1" customHeight="1">
      <c r="A347" s="91" t="s">
        <v>1587</v>
      </c>
      <c r="B347" s="13" t="s">
        <v>1322</v>
      </c>
      <c r="C347" s="77">
        <v>43630</v>
      </c>
      <c r="D347" s="77" t="s">
        <v>4284</v>
      </c>
      <c r="E347" s="91" t="s">
        <v>1068</v>
      </c>
      <c r="F347" s="134" t="s">
        <v>6783</v>
      </c>
      <c r="G347" s="33" t="s">
        <v>716</v>
      </c>
      <c r="H347" s="1" t="s">
        <v>717</v>
      </c>
      <c r="I347" s="1" t="s">
        <v>720</v>
      </c>
      <c r="J347" s="1" t="s">
        <v>721</v>
      </c>
      <c r="K347" s="94">
        <v>1</v>
      </c>
      <c r="L347" s="364">
        <v>43710</v>
      </c>
      <c r="M347" s="364">
        <v>44012</v>
      </c>
      <c r="N347" s="34">
        <f t="shared" si="11"/>
        <v>44</v>
      </c>
      <c r="O347" s="137">
        <v>0</v>
      </c>
      <c r="P347" s="132" t="s">
        <v>29</v>
      </c>
      <c r="Q347" s="132"/>
      <c r="R347" s="1" t="s">
        <v>6788</v>
      </c>
      <c r="S347" s="120">
        <f t="shared" si="13"/>
        <v>374</v>
      </c>
      <c r="T347" s="132"/>
      <c r="U347" s="132"/>
      <c r="V347" s="132" t="s">
        <v>936</v>
      </c>
      <c r="W347" s="132" t="s">
        <v>936</v>
      </c>
      <c r="X347" s="132" t="s">
        <v>936</v>
      </c>
      <c r="Y347" s="132" t="s">
        <v>936</v>
      </c>
      <c r="Z347" s="132" t="s">
        <v>936</v>
      </c>
      <c r="AA347" s="1" t="s">
        <v>936</v>
      </c>
      <c r="AB347" s="1" t="s">
        <v>935</v>
      </c>
      <c r="AC347" s="1" t="s">
        <v>939</v>
      </c>
      <c r="AD347" s="1" t="s">
        <v>6789</v>
      </c>
      <c r="AE347" s="1" t="s">
        <v>6790</v>
      </c>
      <c r="AF347" s="1" t="s">
        <v>6791</v>
      </c>
      <c r="AG347" s="1" t="s">
        <v>6792</v>
      </c>
      <c r="AH347" s="57" t="s">
        <v>1847</v>
      </c>
      <c r="AI347" s="1" t="s">
        <v>6793</v>
      </c>
      <c r="AJ347" s="1" t="s">
        <v>6794</v>
      </c>
      <c r="AK347" s="1" t="s">
        <v>6795</v>
      </c>
      <c r="AL347" s="1" t="s">
        <v>1152</v>
      </c>
      <c r="AM347" s="57" t="s">
        <v>6796</v>
      </c>
      <c r="AN347" s="57" t="s">
        <v>2614</v>
      </c>
      <c r="AO347" s="57" t="s">
        <v>3858</v>
      </c>
      <c r="AP347" s="57" t="s">
        <v>1152</v>
      </c>
      <c r="AQ347" s="57" t="s">
        <v>3858</v>
      </c>
      <c r="AR347" s="57" t="s">
        <v>1152</v>
      </c>
      <c r="AS347" s="57" t="s">
        <v>3858</v>
      </c>
      <c r="AT347" s="57" t="s">
        <v>1152</v>
      </c>
      <c r="AU347" s="57" t="s">
        <v>3858</v>
      </c>
      <c r="AV347" s="57" t="s">
        <v>1152</v>
      </c>
      <c r="AW347" s="57" t="s">
        <v>3858</v>
      </c>
      <c r="AX347" s="57" t="s">
        <v>1152</v>
      </c>
      <c r="AY347" s="57" t="s">
        <v>3858</v>
      </c>
      <c r="AZ347" s="57" t="s">
        <v>936</v>
      </c>
      <c r="BA347" s="57" t="s">
        <v>3858</v>
      </c>
      <c r="BB347" s="57" t="s">
        <v>936</v>
      </c>
      <c r="BC347" s="57" t="s">
        <v>3858</v>
      </c>
      <c r="BD347" s="57" t="s">
        <v>936</v>
      </c>
      <c r="BE347" s="57" t="s">
        <v>3858</v>
      </c>
      <c r="BF347" s="29" t="s">
        <v>956</v>
      </c>
      <c r="BG347" s="85">
        <v>44377</v>
      </c>
      <c r="BH347" s="29" t="s">
        <v>1806</v>
      </c>
      <c r="BI347" s="85">
        <v>44377</v>
      </c>
      <c r="BJ347" s="57" t="s">
        <v>4152</v>
      </c>
      <c r="BK347" s="81" t="s">
        <v>936</v>
      </c>
      <c r="BL347" s="81" t="s">
        <v>9190</v>
      </c>
      <c r="BM347" s="81" t="s">
        <v>9201</v>
      </c>
      <c r="BN347" s="39" t="s">
        <v>4365</v>
      </c>
      <c r="BO347" s="89" t="s">
        <v>2579</v>
      </c>
      <c r="BP347" s="89" t="s">
        <v>2681</v>
      </c>
      <c r="BR347" s="13" t="s">
        <v>5112</v>
      </c>
      <c r="BS347" s="135" t="s">
        <v>5181</v>
      </c>
      <c r="BT347" s="135" t="s">
        <v>5182</v>
      </c>
      <c r="BU347" s="135"/>
    </row>
    <row r="348" spans="1:73" s="54" customFormat="1" ht="90" hidden="1" customHeight="1">
      <c r="A348" s="91" t="s">
        <v>1588</v>
      </c>
      <c r="B348" s="13" t="s">
        <v>1322</v>
      </c>
      <c r="C348" s="77">
        <v>43630</v>
      </c>
      <c r="D348" s="77" t="s">
        <v>4284</v>
      </c>
      <c r="E348" s="91" t="s">
        <v>1068</v>
      </c>
      <c r="F348" s="134" t="s">
        <v>6783</v>
      </c>
      <c r="G348" s="33" t="s">
        <v>716</v>
      </c>
      <c r="H348" s="1" t="s">
        <v>717</v>
      </c>
      <c r="I348" s="1" t="s">
        <v>722</v>
      </c>
      <c r="J348" s="13" t="s">
        <v>207</v>
      </c>
      <c r="K348" s="94">
        <v>2</v>
      </c>
      <c r="L348" s="364">
        <v>43731</v>
      </c>
      <c r="M348" s="364">
        <v>43830</v>
      </c>
      <c r="N348" s="34">
        <f t="shared" si="11"/>
        <v>15</v>
      </c>
      <c r="O348" s="121">
        <v>2</v>
      </c>
      <c r="P348" s="132" t="s">
        <v>29</v>
      </c>
      <c r="Q348" s="132"/>
      <c r="R348" s="1" t="s">
        <v>6797</v>
      </c>
      <c r="S348" s="120">
        <f t="shared" si="13"/>
        <v>376</v>
      </c>
      <c r="T348" s="132"/>
      <c r="U348" s="132"/>
      <c r="V348" s="132" t="s">
        <v>936</v>
      </c>
      <c r="W348" s="132" t="s">
        <v>936</v>
      </c>
      <c r="X348" s="132" t="s">
        <v>936</v>
      </c>
      <c r="Y348" s="132" t="s">
        <v>936</v>
      </c>
      <c r="Z348" s="132" t="s">
        <v>936</v>
      </c>
      <c r="AA348" s="1" t="s">
        <v>936</v>
      </c>
      <c r="AB348" s="1" t="s">
        <v>935</v>
      </c>
      <c r="AC348" s="1" t="s">
        <v>939</v>
      </c>
      <c r="AD348" s="74" t="s">
        <v>6798</v>
      </c>
      <c r="AE348" s="74" t="s">
        <v>6799</v>
      </c>
      <c r="AF348" s="1" t="s">
        <v>1815</v>
      </c>
      <c r="AG348" s="1" t="s">
        <v>1817</v>
      </c>
      <c r="AH348" s="1" t="s">
        <v>1815</v>
      </c>
      <c r="AI348" s="1" t="s">
        <v>1817</v>
      </c>
      <c r="AJ348" s="1" t="s">
        <v>1817</v>
      </c>
      <c r="AK348" s="1" t="s">
        <v>1817</v>
      </c>
      <c r="AL348" s="1" t="s">
        <v>2614</v>
      </c>
      <c r="AM348" s="1" t="s">
        <v>1817</v>
      </c>
      <c r="AN348" s="1" t="s">
        <v>2614</v>
      </c>
      <c r="AO348" s="1" t="s">
        <v>1817</v>
      </c>
      <c r="AP348" s="1" t="s">
        <v>1152</v>
      </c>
      <c r="AQ348" s="1" t="s">
        <v>1817</v>
      </c>
      <c r="AR348" s="1" t="s">
        <v>1152</v>
      </c>
      <c r="AS348" s="1" t="s">
        <v>1817</v>
      </c>
      <c r="AT348" s="1" t="s">
        <v>1152</v>
      </c>
      <c r="AU348" s="1" t="s">
        <v>1817</v>
      </c>
      <c r="AV348" s="1" t="s">
        <v>1152</v>
      </c>
      <c r="AW348" s="1" t="s">
        <v>1817</v>
      </c>
      <c r="AX348" s="1" t="s">
        <v>1152</v>
      </c>
      <c r="AY348" s="1" t="s">
        <v>1817</v>
      </c>
      <c r="AZ348" s="1" t="s">
        <v>936</v>
      </c>
      <c r="BA348" s="1" t="s">
        <v>1817</v>
      </c>
      <c r="BB348" s="1" t="s">
        <v>936</v>
      </c>
      <c r="BC348" s="1" t="s">
        <v>1817</v>
      </c>
      <c r="BD348" s="1" t="s">
        <v>936</v>
      </c>
      <c r="BE348" s="1" t="s">
        <v>1817</v>
      </c>
      <c r="BF348" s="29" t="s">
        <v>780</v>
      </c>
      <c r="BG348" s="85">
        <v>43943</v>
      </c>
      <c r="BH348" s="29" t="s">
        <v>902</v>
      </c>
      <c r="BI348" s="89"/>
      <c r="BJ348" s="81"/>
      <c r="BK348" s="81"/>
      <c r="BL348" s="81"/>
      <c r="BM348" s="81"/>
      <c r="BN348" s="39" t="s">
        <v>955</v>
      </c>
      <c r="BO348" s="89"/>
      <c r="BP348" s="89"/>
      <c r="BR348" s="13" t="s">
        <v>5112</v>
      </c>
      <c r="BS348" s="135" t="s">
        <v>5181</v>
      </c>
      <c r="BT348" s="135" t="s">
        <v>5182</v>
      </c>
      <c r="BU348" s="135"/>
    </row>
    <row r="349" spans="1:73" s="54" customFormat="1" ht="90" hidden="1" customHeight="1">
      <c r="A349" s="91" t="s">
        <v>1589</v>
      </c>
      <c r="B349" s="13" t="s">
        <v>1322</v>
      </c>
      <c r="C349" s="77">
        <v>43630</v>
      </c>
      <c r="D349" s="77" t="s">
        <v>4284</v>
      </c>
      <c r="E349" s="91" t="s">
        <v>1068</v>
      </c>
      <c r="F349" s="134" t="s">
        <v>6783</v>
      </c>
      <c r="G349" s="33" t="s">
        <v>716</v>
      </c>
      <c r="H349" s="1" t="s">
        <v>717</v>
      </c>
      <c r="I349" s="1" t="s">
        <v>723</v>
      </c>
      <c r="J349" s="1" t="s">
        <v>724</v>
      </c>
      <c r="K349" s="94">
        <v>1</v>
      </c>
      <c r="L349" s="364">
        <v>43892</v>
      </c>
      <c r="M349" s="364">
        <v>44012</v>
      </c>
      <c r="N349" s="34">
        <f t="shared" si="11"/>
        <v>18</v>
      </c>
      <c r="O349" s="137">
        <v>0</v>
      </c>
      <c r="P349" s="132" t="s">
        <v>29</v>
      </c>
      <c r="Q349" s="132"/>
      <c r="R349" s="1" t="s">
        <v>6788</v>
      </c>
      <c r="S349" s="120">
        <f t="shared" si="13"/>
        <v>374</v>
      </c>
      <c r="T349" s="132"/>
      <c r="U349" s="132"/>
      <c r="V349" s="132" t="s">
        <v>936</v>
      </c>
      <c r="W349" s="132" t="s">
        <v>936</v>
      </c>
      <c r="X349" s="132" t="s">
        <v>936</v>
      </c>
      <c r="Y349" s="132" t="s">
        <v>936</v>
      </c>
      <c r="Z349" s="132" t="s">
        <v>936</v>
      </c>
      <c r="AA349" s="1" t="s">
        <v>936</v>
      </c>
      <c r="AB349" s="1" t="s">
        <v>935</v>
      </c>
      <c r="AC349" s="1" t="s">
        <v>939</v>
      </c>
      <c r="AD349" s="1" t="s">
        <v>6789</v>
      </c>
      <c r="AE349" s="74" t="s">
        <v>8707</v>
      </c>
      <c r="AF349" s="74" t="s">
        <v>8708</v>
      </c>
      <c r="AG349" s="74" t="s">
        <v>6800</v>
      </c>
      <c r="AH349" s="4" t="s">
        <v>8709</v>
      </c>
      <c r="AI349" s="74" t="s">
        <v>6801</v>
      </c>
      <c r="AJ349" s="74" t="s">
        <v>8710</v>
      </c>
      <c r="AK349" s="74" t="s">
        <v>6802</v>
      </c>
      <c r="AL349" s="1" t="s">
        <v>1152</v>
      </c>
      <c r="AM349" s="57" t="s">
        <v>6803</v>
      </c>
      <c r="AN349" s="57" t="s">
        <v>2614</v>
      </c>
      <c r="AO349" s="57" t="s">
        <v>3858</v>
      </c>
      <c r="AP349" s="57" t="s">
        <v>1152</v>
      </c>
      <c r="AQ349" s="57" t="s">
        <v>3858</v>
      </c>
      <c r="AR349" s="57" t="s">
        <v>1152</v>
      </c>
      <c r="AS349" s="57" t="s">
        <v>3858</v>
      </c>
      <c r="AT349" s="57" t="s">
        <v>1152</v>
      </c>
      <c r="AU349" s="57" t="s">
        <v>3858</v>
      </c>
      <c r="AV349" s="57" t="s">
        <v>1152</v>
      </c>
      <c r="AW349" s="57" t="s">
        <v>3858</v>
      </c>
      <c r="AX349" s="57" t="s">
        <v>1152</v>
      </c>
      <c r="AY349" s="57" t="s">
        <v>3858</v>
      </c>
      <c r="AZ349" s="57" t="s">
        <v>936</v>
      </c>
      <c r="BA349" s="57" t="s">
        <v>3858</v>
      </c>
      <c r="BB349" s="57" t="s">
        <v>936</v>
      </c>
      <c r="BC349" s="57" t="s">
        <v>3858</v>
      </c>
      <c r="BD349" s="57" t="s">
        <v>936</v>
      </c>
      <c r="BE349" s="57" t="s">
        <v>3858</v>
      </c>
      <c r="BF349" s="29" t="s">
        <v>956</v>
      </c>
      <c r="BG349" s="85">
        <v>44377</v>
      </c>
      <c r="BH349" s="29" t="s">
        <v>1806</v>
      </c>
      <c r="BI349" s="85">
        <v>44377</v>
      </c>
      <c r="BJ349" s="57" t="s">
        <v>4152</v>
      </c>
      <c r="BK349" s="81" t="s">
        <v>936</v>
      </c>
      <c r="BL349" s="81" t="s">
        <v>9190</v>
      </c>
      <c r="BM349" s="81" t="s">
        <v>9201</v>
      </c>
      <c r="BN349" s="39" t="s">
        <v>4365</v>
      </c>
      <c r="BO349" s="89" t="s">
        <v>2579</v>
      </c>
      <c r="BP349" s="89" t="s">
        <v>2681</v>
      </c>
      <c r="BR349" s="13" t="s">
        <v>5112</v>
      </c>
      <c r="BS349" s="135" t="s">
        <v>5181</v>
      </c>
      <c r="BT349" s="135" t="s">
        <v>5182</v>
      </c>
      <c r="BU349" s="135"/>
    </row>
    <row r="350" spans="1:73" s="54" customFormat="1" ht="90" hidden="1" customHeight="1">
      <c r="A350" s="91" t="s">
        <v>1590</v>
      </c>
      <c r="B350" s="13" t="s">
        <v>1322</v>
      </c>
      <c r="C350" s="77">
        <v>43630</v>
      </c>
      <c r="D350" s="77" t="s">
        <v>4284</v>
      </c>
      <c r="E350" s="91" t="s">
        <v>1068</v>
      </c>
      <c r="F350" s="134" t="s">
        <v>6783</v>
      </c>
      <c r="G350" s="33" t="s">
        <v>716</v>
      </c>
      <c r="H350" s="1" t="s">
        <v>725</v>
      </c>
      <c r="I350" s="1" t="s">
        <v>726</v>
      </c>
      <c r="J350" s="13" t="s">
        <v>579</v>
      </c>
      <c r="K350" s="94">
        <v>1</v>
      </c>
      <c r="L350" s="364">
        <v>43588</v>
      </c>
      <c r="M350" s="364">
        <v>43672</v>
      </c>
      <c r="N350" s="34">
        <f t="shared" si="11"/>
        <v>12</v>
      </c>
      <c r="O350" s="121">
        <v>1</v>
      </c>
      <c r="P350" s="132" t="s">
        <v>48</v>
      </c>
      <c r="Q350" s="132"/>
      <c r="R350" s="1" t="s">
        <v>2783</v>
      </c>
      <c r="S350" s="120">
        <f t="shared" si="13"/>
        <v>201</v>
      </c>
      <c r="T350" s="132"/>
      <c r="U350" s="132"/>
      <c r="V350" s="132" t="s">
        <v>936</v>
      </c>
      <c r="W350" s="132" t="s">
        <v>936</v>
      </c>
      <c r="X350" s="132" t="s">
        <v>936</v>
      </c>
      <c r="Y350" s="132" t="s">
        <v>936</v>
      </c>
      <c r="Z350" s="132" t="s">
        <v>936</v>
      </c>
      <c r="AA350" s="1" t="s">
        <v>936</v>
      </c>
      <c r="AB350" s="1" t="s">
        <v>935</v>
      </c>
      <c r="AC350" s="1" t="s">
        <v>939</v>
      </c>
      <c r="AD350" s="1" t="s">
        <v>6804</v>
      </c>
      <c r="AE350" s="1" t="s">
        <v>6805</v>
      </c>
      <c r="AF350" s="1" t="s">
        <v>1815</v>
      </c>
      <c r="AG350" s="1" t="s">
        <v>1817</v>
      </c>
      <c r="AH350" s="1" t="s">
        <v>1815</v>
      </c>
      <c r="AI350" s="1" t="s">
        <v>1817</v>
      </c>
      <c r="AJ350" s="1" t="s">
        <v>1817</v>
      </c>
      <c r="AK350" s="1" t="s">
        <v>1817</v>
      </c>
      <c r="AL350" s="1" t="s">
        <v>2614</v>
      </c>
      <c r="AM350" s="1" t="s">
        <v>1817</v>
      </c>
      <c r="AN350" s="1" t="s">
        <v>2614</v>
      </c>
      <c r="AO350" s="1" t="s">
        <v>1817</v>
      </c>
      <c r="AP350" s="1" t="s">
        <v>1152</v>
      </c>
      <c r="AQ350" s="1" t="s">
        <v>1817</v>
      </c>
      <c r="AR350" s="1" t="s">
        <v>1152</v>
      </c>
      <c r="AS350" s="1" t="s">
        <v>1817</v>
      </c>
      <c r="AT350" s="1" t="s">
        <v>1152</v>
      </c>
      <c r="AU350" s="1" t="s">
        <v>1817</v>
      </c>
      <c r="AV350" s="1" t="s">
        <v>1152</v>
      </c>
      <c r="AW350" s="1" t="s">
        <v>1817</v>
      </c>
      <c r="AX350" s="1" t="s">
        <v>1152</v>
      </c>
      <c r="AY350" s="1" t="s">
        <v>1817</v>
      </c>
      <c r="AZ350" s="1" t="s">
        <v>936</v>
      </c>
      <c r="BA350" s="1" t="s">
        <v>1817</v>
      </c>
      <c r="BB350" s="1" t="s">
        <v>936</v>
      </c>
      <c r="BC350" s="1" t="s">
        <v>1817</v>
      </c>
      <c r="BD350" s="1" t="s">
        <v>936</v>
      </c>
      <c r="BE350" s="1" t="s">
        <v>1817</v>
      </c>
      <c r="BF350" s="29" t="s">
        <v>780</v>
      </c>
      <c r="BG350" s="85">
        <v>43934</v>
      </c>
      <c r="BH350" s="29" t="s">
        <v>902</v>
      </c>
      <c r="BI350" s="89"/>
      <c r="BJ350" s="81"/>
      <c r="BK350" s="81"/>
      <c r="BL350" s="81"/>
      <c r="BM350" s="81"/>
      <c r="BN350" s="39" t="s">
        <v>955</v>
      </c>
      <c r="BO350" s="89"/>
      <c r="BP350" s="89"/>
      <c r="BR350" s="13" t="s">
        <v>5112</v>
      </c>
      <c r="BS350" s="135" t="s">
        <v>5181</v>
      </c>
      <c r="BT350" s="135" t="s">
        <v>5182</v>
      </c>
      <c r="BU350" s="135"/>
    </row>
    <row r="351" spans="1:73" s="54" customFormat="1" ht="90" hidden="1" customHeight="1">
      <c r="A351" s="91" t="s">
        <v>1591</v>
      </c>
      <c r="B351" s="13" t="s">
        <v>1322</v>
      </c>
      <c r="C351" s="77">
        <v>43630</v>
      </c>
      <c r="D351" s="77" t="s">
        <v>4284</v>
      </c>
      <c r="E351" s="91" t="s">
        <v>1068</v>
      </c>
      <c r="F351" s="134" t="s">
        <v>6783</v>
      </c>
      <c r="G351" s="33" t="s">
        <v>716</v>
      </c>
      <c r="H351" s="1" t="s">
        <v>725</v>
      </c>
      <c r="I351" s="1" t="s">
        <v>727</v>
      </c>
      <c r="J351" s="13" t="s">
        <v>579</v>
      </c>
      <c r="K351" s="94">
        <v>1</v>
      </c>
      <c r="L351" s="364">
        <v>43588</v>
      </c>
      <c r="M351" s="364">
        <v>43672</v>
      </c>
      <c r="N351" s="34">
        <f t="shared" si="11"/>
        <v>12</v>
      </c>
      <c r="O351" s="121">
        <v>1</v>
      </c>
      <c r="P351" s="132" t="s">
        <v>48</v>
      </c>
      <c r="Q351" s="132"/>
      <c r="R351" s="1" t="s">
        <v>6806</v>
      </c>
      <c r="S351" s="120">
        <f t="shared" si="13"/>
        <v>271</v>
      </c>
      <c r="T351" s="132"/>
      <c r="U351" s="132"/>
      <c r="V351" s="132" t="s">
        <v>936</v>
      </c>
      <c r="W351" s="132" t="s">
        <v>936</v>
      </c>
      <c r="X351" s="132" t="s">
        <v>936</v>
      </c>
      <c r="Y351" s="132" t="s">
        <v>936</v>
      </c>
      <c r="Z351" s="132" t="s">
        <v>936</v>
      </c>
      <c r="AA351" s="1" t="s">
        <v>936</v>
      </c>
      <c r="AB351" s="1" t="s">
        <v>935</v>
      </c>
      <c r="AC351" s="1" t="s">
        <v>939</v>
      </c>
      <c r="AD351" s="1" t="s">
        <v>6804</v>
      </c>
      <c r="AE351" s="1" t="s">
        <v>6807</v>
      </c>
      <c r="AF351" s="1" t="s">
        <v>8711</v>
      </c>
      <c r="AG351" s="1" t="s">
        <v>6808</v>
      </c>
      <c r="AH351" s="53" t="s">
        <v>936</v>
      </c>
      <c r="AI351" s="1" t="s">
        <v>9234</v>
      </c>
      <c r="AJ351" s="53" t="s">
        <v>936</v>
      </c>
      <c r="AK351" s="1" t="s">
        <v>9234</v>
      </c>
      <c r="AL351" s="53" t="s">
        <v>936</v>
      </c>
      <c r="AM351" s="1" t="s">
        <v>9234</v>
      </c>
      <c r="AN351" s="53" t="s">
        <v>936</v>
      </c>
      <c r="AO351" s="1" t="s">
        <v>9234</v>
      </c>
      <c r="AP351" s="53" t="s">
        <v>936</v>
      </c>
      <c r="AQ351" s="1" t="s">
        <v>9234</v>
      </c>
      <c r="AR351" s="53" t="s">
        <v>936</v>
      </c>
      <c r="AS351" s="1" t="s">
        <v>9234</v>
      </c>
      <c r="AT351" s="53" t="s">
        <v>936</v>
      </c>
      <c r="AU351" s="1" t="s">
        <v>9234</v>
      </c>
      <c r="AV351" s="53" t="s">
        <v>936</v>
      </c>
      <c r="AW351" s="1" t="s">
        <v>9234</v>
      </c>
      <c r="AX351" s="53" t="s">
        <v>936</v>
      </c>
      <c r="AY351" s="1" t="s">
        <v>9234</v>
      </c>
      <c r="AZ351" s="53" t="s">
        <v>936</v>
      </c>
      <c r="BA351" s="1" t="s">
        <v>9234</v>
      </c>
      <c r="BB351" s="53" t="s">
        <v>936</v>
      </c>
      <c r="BC351" s="1" t="s">
        <v>9906</v>
      </c>
      <c r="BD351" s="53" t="s">
        <v>936</v>
      </c>
      <c r="BE351" s="1" t="s">
        <v>9906</v>
      </c>
      <c r="BF351" s="29" t="s">
        <v>901</v>
      </c>
      <c r="BG351" s="85">
        <v>44025</v>
      </c>
      <c r="BH351" s="29" t="s">
        <v>902</v>
      </c>
      <c r="BI351" s="89"/>
      <c r="BJ351" s="81"/>
      <c r="BK351" s="81"/>
      <c r="BL351" s="81"/>
      <c r="BM351" s="81"/>
      <c r="BN351" s="39" t="s">
        <v>955</v>
      </c>
      <c r="BO351" s="89"/>
      <c r="BP351" s="89"/>
      <c r="BR351" s="13" t="s">
        <v>5112</v>
      </c>
      <c r="BS351" s="135" t="s">
        <v>5181</v>
      </c>
      <c r="BT351" s="135" t="s">
        <v>5182</v>
      </c>
      <c r="BU351" s="135"/>
    </row>
    <row r="352" spans="1:73" s="54" customFormat="1" ht="90" hidden="1" customHeight="1">
      <c r="A352" s="91" t="s">
        <v>1592</v>
      </c>
      <c r="B352" s="13" t="s">
        <v>1322</v>
      </c>
      <c r="C352" s="77">
        <v>43630</v>
      </c>
      <c r="D352" s="77" t="s">
        <v>4284</v>
      </c>
      <c r="E352" s="91" t="s">
        <v>1068</v>
      </c>
      <c r="F352" s="134" t="s">
        <v>6783</v>
      </c>
      <c r="G352" s="33" t="s">
        <v>716</v>
      </c>
      <c r="H352" s="1" t="s">
        <v>725</v>
      </c>
      <c r="I352" s="1" t="s">
        <v>728</v>
      </c>
      <c r="J352" s="13" t="s">
        <v>579</v>
      </c>
      <c r="K352" s="94">
        <v>1</v>
      </c>
      <c r="L352" s="364">
        <v>43588</v>
      </c>
      <c r="M352" s="364">
        <v>43672</v>
      </c>
      <c r="N352" s="34">
        <f t="shared" si="11"/>
        <v>12</v>
      </c>
      <c r="O352" s="121">
        <v>1</v>
      </c>
      <c r="P352" s="132" t="s">
        <v>48</v>
      </c>
      <c r="Q352" s="132"/>
      <c r="R352" s="1" t="s">
        <v>6809</v>
      </c>
      <c r="S352" s="120">
        <f t="shared" si="13"/>
        <v>270</v>
      </c>
      <c r="T352" s="132"/>
      <c r="U352" s="132"/>
      <c r="V352" s="132" t="s">
        <v>936</v>
      </c>
      <c r="W352" s="132" t="s">
        <v>936</v>
      </c>
      <c r="X352" s="132" t="s">
        <v>936</v>
      </c>
      <c r="Y352" s="132" t="s">
        <v>936</v>
      </c>
      <c r="Z352" s="132" t="s">
        <v>936</v>
      </c>
      <c r="AA352" s="1" t="s">
        <v>936</v>
      </c>
      <c r="AB352" s="1" t="s">
        <v>935</v>
      </c>
      <c r="AC352" s="1" t="s">
        <v>939</v>
      </c>
      <c r="AD352" s="1" t="s">
        <v>6804</v>
      </c>
      <c r="AE352" s="1" t="s">
        <v>6810</v>
      </c>
      <c r="AF352" s="1" t="s">
        <v>8712</v>
      </c>
      <c r="AG352" s="1" t="s">
        <v>6808</v>
      </c>
      <c r="AH352" s="53" t="s">
        <v>936</v>
      </c>
      <c r="AI352" s="1" t="s">
        <v>9234</v>
      </c>
      <c r="AJ352" s="53" t="s">
        <v>936</v>
      </c>
      <c r="AK352" s="1" t="s">
        <v>9234</v>
      </c>
      <c r="AL352" s="53" t="s">
        <v>936</v>
      </c>
      <c r="AM352" s="1" t="s">
        <v>9234</v>
      </c>
      <c r="AN352" s="53" t="s">
        <v>936</v>
      </c>
      <c r="AO352" s="1" t="s">
        <v>9234</v>
      </c>
      <c r="AP352" s="53" t="s">
        <v>936</v>
      </c>
      <c r="AQ352" s="1" t="s">
        <v>9234</v>
      </c>
      <c r="AR352" s="53" t="s">
        <v>936</v>
      </c>
      <c r="AS352" s="1" t="s">
        <v>9234</v>
      </c>
      <c r="AT352" s="53" t="s">
        <v>936</v>
      </c>
      <c r="AU352" s="1" t="s">
        <v>9234</v>
      </c>
      <c r="AV352" s="53" t="s">
        <v>936</v>
      </c>
      <c r="AW352" s="1" t="s">
        <v>9234</v>
      </c>
      <c r="AX352" s="53" t="s">
        <v>936</v>
      </c>
      <c r="AY352" s="1" t="s">
        <v>9234</v>
      </c>
      <c r="AZ352" s="53" t="s">
        <v>936</v>
      </c>
      <c r="BA352" s="1" t="s">
        <v>9234</v>
      </c>
      <c r="BB352" s="53" t="s">
        <v>936</v>
      </c>
      <c r="BC352" s="1" t="s">
        <v>9906</v>
      </c>
      <c r="BD352" s="53" t="s">
        <v>936</v>
      </c>
      <c r="BE352" s="1" t="s">
        <v>9906</v>
      </c>
      <c r="BF352" s="29" t="s">
        <v>901</v>
      </c>
      <c r="BG352" s="85">
        <v>44025</v>
      </c>
      <c r="BH352" s="29" t="s">
        <v>902</v>
      </c>
      <c r="BI352" s="89"/>
      <c r="BJ352" s="81"/>
      <c r="BK352" s="81"/>
      <c r="BL352" s="81"/>
      <c r="BM352" s="81"/>
      <c r="BN352" s="39" t="s">
        <v>955</v>
      </c>
      <c r="BO352" s="89"/>
      <c r="BP352" s="89"/>
      <c r="BR352" s="13" t="s">
        <v>5112</v>
      </c>
      <c r="BS352" s="135" t="s">
        <v>5181</v>
      </c>
      <c r="BT352" s="135" t="s">
        <v>5182</v>
      </c>
      <c r="BU352" s="135"/>
    </row>
    <row r="353" spans="1:73" s="54" customFormat="1" ht="90" hidden="1" customHeight="1">
      <c r="A353" s="91" t="s">
        <v>1593</v>
      </c>
      <c r="B353" s="13" t="s">
        <v>1322</v>
      </c>
      <c r="C353" s="77">
        <v>43630</v>
      </c>
      <c r="D353" s="77" t="s">
        <v>4284</v>
      </c>
      <c r="E353" s="91" t="s">
        <v>1068</v>
      </c>
      <c r="F353" s="134" t="s">
        <v>6783</v>
      </c>
      <c r="G353" s="33" t="s">
        <v>716</v>
      </c>
      <c r="H353" s="1" t="s">
        <v>725</v>
      </c>
      <c r="I353" s="1" t="s">
        <v>729</v>
      </c>
      <c r="J353" s="13" t="s">
        <v>579</v>
      </c>
      <c r="K353" s="94">
        <v>1</v>
      </c>
      <c r="L353" s="364">
        <v>43588</v>
      </c>
      <c r="M353" s="364">
        <v>43672</v>
      </c>
      <c r="N353" s="34">
        <f t="shared" si="11"/>
        <v>12</v>
      </c>
      <c r="O353" s="121">
        <v>1</v>
      </c>
      <c r="P353" s="132" t="s">
        <v>48</v>
      </c>
      <c r="Q353" s="132"/>
      <c r="R353" s="1" t="s">
        <v>6809</v>
      </c>
      <c r="S353" s="120">
        <f t="shared" si="13"/>
        <v>270</v>
      </c>
      <c r="T353" s="132"/>
      <c r="U353" s="132"/>
      <c r="V353" s="132" t="s">
        <v>936</v>
      </c>
      <c r="W353" s="132" t="s">
        <v>936</v>
      </c>
      <c r="X353" s="132" t="s">
        <v>936</v>
      </c>
      <c r="Y353" s="132" t="s">
        <v>936</v>
      </c>
      <c r="Z353" s="132" t="s">
        <v>936</v>
      </c>
      <c r="AA353" s="1" t="s">
        <v>936</v>
      </c>
      <c r="AB353" s="1" t="s">
        <v>935</v>
      </c>
      <c r="AC353" s="1" t="s">
        <v>939</v>
      </c>
      <c r="AD353" s="1" t="s">
        <v>6804</v>
      </c>
      <c r="AE353" s="1" t="s">
        <v>6811</v>
      </c>
      <c r="AF353" s="1" t="s">
        <v>8713</v>
      </c>
      <c r="AG353" s="1" t="s">
        <v>6808</v>
      </c>
      <c r="AH353" s="53" t="s">
        <v>936</v>
      </c>
      <c r="AI353" s="1" t="s">
        <v>9234</v>
      </c>
      <c r="AJ353" s="53" t="s">
        <v>936</v>
      </c>
      <c r="AK353" s="1" t="s">
        <v>9234</v>
      </c>
      <c r="AL353" s="53" t="s">
        <v>936</v>
      </c>
      <c r="AM353" s="1" t="s">
        <v>9234</v>
      </c>
      <c r="AN353" s="53" t="s">
        <v>936</v>
      </c>
      <c r="AO353" s="1" t="s">
        <v>9234</v>
      </c>
      <c r="AP353" s="53" t="s">
        <v>936</v>
      </c>
      <c r="AQ353" s="1" t="s">
        <v>9234</v>
      </c>
      <c r="AR353" s="53" t="s">
        <v>936</v>
      </c>
      <c r="AS353" s="1" t="s">
        <v>9234</v>
      </c>
      <c r="AT353" s="53" t="s">
        <v>936</v>
      </c>
      <c r="AU353" s="1" t="s">
        <v>9234</v>
      </c>
      <c r="AV353" s="53" t="s">
        <v>936</v>
      </c>
      <c r="AW353" s="1" t="s">
        <v>9234</v>
      </c>
      <c r="AX353" s="53" t="s">
        <v>936</v>
      </c>
      <c r="AY353" s="1" t="s">
        <v>9234</v>
      </c>
      <c r="AZ353" s="53" t="s">
        <v>936</v>
      </c>
      <c r="BA353" s="1" t="s">
        <v>9234</v>
      </c>
      <c r="BB353" s="53" t="s">
        <v>936</v>
      </c>
      <c r="BC353" s="1" t="s">
        <v>9906</v>
      </c>
      <c r="BD353" s="53" t="s">
        <v>936</v>
      </c>
      <c r="BE353" s="1" t="s">
        <v>9906</v>
      </c>
      <c r="BF353" s="29" t="s">
        <v>901</v>
      </c>
      <c r="BG353" s="85">
        <v>44025</v>
      </c>
      <c r="BH353" s="29" t="s">
        <v>902</v>
      </c>
      <c r="BI353" s="89"/>
      <c r="BJ353" s="81"/>
      <c r="BK353" s="81"/>
      <c r="BL353" s="81"/>
      <c r="BM353" s="81"/>
      <c r="BN353" s="39" t="s">
        <v>955</v>
      </c>
      <c r="BO353" s="89"/>
      <c r="BP353" s="89"/>
      <c r="BR353" s="13" t="s">
        <v>5112</v>
      </c>
      <c r="BS353" s="135" t="s">
        <v>5181</v>
      </c>
      <c r="BT353" s="135" t="s">
        <v>5182</v>
      </c>
      <c r="BU353" s="135"/>
    </row>
    <row r="354" spans="1:73" s="54" customFormat="1" ht="90" hidden="1" customHeight="1">
      <c r="A354" s="91" t="s">
        <v>1594</v>
      </c>
      <c r="B354" s="13" t="s">
        <v>1322</v>
      </c>
      <c r="C354" s="77">
        <v>43630</v>
      </c>
      <c r="D354" s="77" t="s">
        <v>4284</v>
      </c>
      <c r="E354" s="91" t="s">
        <v>1068</v>
      </c>
      <c r="F354" s="134" t="s">
        <v>6783</v>
      </c>
      <c r="G354" s="33" t="s">
        <v>716</v>
      </c>
      <c r="H354" s="1" t="s">
        <v>725</v>
      </c>
      <c r="I354" s="1" t="s">
        <v>8714</v>
      </c>
      <c r="J354" s="76" t="s">
        <v>484</v>
      </c>
      <c r="K354" s="94">
        <v>1</v>
      </c>
      <c r="L354" s="364">
        <v>43620</v>
      </c>
      <c r="M354" s="364">
        <v>43672</v>
      </c>
      <c r="N354" s="34">
        <f t="shared" si="11"/>
        <v>8</v>
      </c>
      <c r="O354" s="121">
        <v>1</v>
      </c>
      <c r="P354" s="132" t="s">
        <v>29</v>
      </c>
      <c r="Q354" s="132" t="s">
        <v>48</v>
      </c>
      <c r="R354" s="1" t="s">
        <v>2784</v>
      </c>
      <c r="S354" s="120">
        <f t="shared" si="13"/>
        <v>239</v>
      </c>
      <c r="T354" s="132"/>
      <c r="U354" s="132"/>
      <c r="V354" s="132" t="s">
        <v>936</v>
      </c>
      <c r="W354" s="132" t="s">
        <v>936</v>
      </c>
      <c r="X354" s="132" t="s">
        <v>936</v>
      </c>
      <c r="Y354" s="132" t="s">
        <v>936</v>
      </c>
      <c r="Z354" s="132" t="s">
        <v>936</v>
      </c>
      <c r="AA354" s="1" t="s">
        <v>936</v>
      </c>
      <c r="AB354" s="1" t="s">
        <v>935</v>
      </c>
      <c r="AC354" s="1" t="s">
        <v>939</v>
      </c>
      <c r="AD354" s="1" t="s">
        <v>6804</v>
      </c>
      <c r="AE354" s="1" t="s">
        <v>6812</v>
      </c>
      <c r="AF354" s="1" t="s">
        <v>1815</v>
      </c>
      <c r="AG354" s="1" t="s">
        <v>1817</v>
      </c>
      <c r="AH354" s="1" t="s">
        <v>1815</v>
      </c>
      <c r="AI354" s="1" t="s">
        <v>1817</v>
      </c>
      <c r="AJ354" s="1" t="s">
        <v>1817</v>
      </c>
      <c r="AK354" s="1" t="s">
        <v>1817</v>
      </c>
      <c r="AL354" s="1" t="s">
        <v>2614</v>
      </c>
      <c r="AM354" s="1" t="s">
        <v>1817</v>
      </c>
      <c r="AN354" s="1" t="s">
        <v>2614</v>
      </c>
      <c r="AO354" s="1" t="s">
        <v>1817</v>
      </c>
      <c r="AP354" s="1" t="s">
        <v>1152</v>
      </c>
      <c r="AQ354" s="1" t="s">
        <v>1817</v>
      </c>
      <c r="AR354" s="1" t="s">
        <v>1152</v>
      </c>
      <c r="AS354" s="1" t="s">
        <v>1817</v>
      </c>
      <c r="AT354" s="1" t="s">
        <v>1152</v>
      </c>
      <c r="AU354" s="1" t="s">
        <v>1817</v>
      </c>
      <c r="AV354" s="1" t="s">
        <v>1152</v>
      </c>
      <c r="AW354" s="1" t="s">
        <v>1817</v>
      </c>
      <c r="AX354" s="1" t="s">
        <v>1152</v>
      </c>
      <c r="AY354" s="1" t="s">
        <v>1817</v>
      </c>
      <c r="AZ354" s="1" t="s">
        <v>936</v>
      </c>
      <c r="BA354" s="1" t="s">
        <v>1817</v>
      </c>
      <c r="BB354" s="1" t="s">
        <v>936</v>
      </c>
      <c r="BC354" s="1" t="s">
        <v>1817</v>
      </c>
      <c r="BD354" s="1" t="s">
        <v>936</v>
      </c>
      <c r="BE354" s="1" t="s">
        <v>1817</v>
      </c>
      <c r="BF354" s="29" t="s">
        <v>780</v>
      </c>
      <c r="BG354" s="85">
        <v>43934</v>
      </c>
      <c r="BH354" s="29" t="s">
        <v>902</v>
      </c>
      <c r="BI354" s="89"/>
      <c r="BJ354" s="81"/>
      <c r="BK354" s="81"/>
      <c r="BL354" s="81"/>
      <c r="BM354" s="81"/>
      <c r="BN354" s="39" t="s">
        <v>955</v>
      </c>
      <c r="BO354" s="89"/>
      <c r="BP354" s="89"/>
      <c r="BR354" s="13" t="s">
        <v>5112</v>
      </c>
      <c r="BS354" s="135" t="s">
        <v>5181</v>
      </c>
      <c r="BT354" s="135" t="s">
        <v>5182</v>
      </c>
      <c r="BU354" s="135"/>
    </row>
    <row r="355" spans="1:73" s="54" customFormat="1" ht="90" hidden="1" customHeight="1">
      <c r="A355" s="91" t="s">
        <v>1595</v>
      </c>
      <c r="B355" s="13" t="s">
        <v>1322</v>
      </c>
      <c r="C355" s="77">
        <v>43630</v>
      </c>
      <c r="D355" s="77" t="s">
        <v>4284</v>
      </c>
      <c r="E355" s="91" t="s">
        <v>1068</v>
      </c>
      <c r="F355" s="134" t="s">
        <v>6783</v>
      </c>
      <c r="G355" s="33" t="s">
        <v>716</v>
      </c>
      <c r="H355" s="1" t="s">
        <v>725</v>
      </c>
      <c r="I355" s="1" t="s">
        <v>8714</v>
      </c>
      <c r="J355" s="76" t="s">
        <v>718</v>
      </c>
      <c r="K355" s="94">
        <v>1</v>
      </c>
      <c r="L355" s="364">
        <v>43634</v>
      </c>
      <c r="M355" s="364">
        <v>43672</v>
      </c>
      <c r="N355" s="34">
        <f t="shared" si="11"/>
        <v>6</v>
      </c>
      <c r="O355" s="121">
        <v>1</v>
      </c>
      <c r="P355" s="132" t="s">
        <v>48</v>
      </c>
      <c r="Q355" s="132" t="s">
        <v>24</v>
      </c>
      <c r="R355" s="1" t="s">
        <v>6813</v>
      </c>
      <c r="S355" s="120">
        <f t="shared" si="13"/>
        <v>262</v>
      </c>
      <c r="T355" s="132"/>
      <c r="U355" s="132"/>
      <c r="V355" s="132" t="s">
        <v>936</v>
      </c>
      <c r="W355" s="132" t="s">
        <v>936</v>
      </c>
      <c r="X355" s="132" t="s">
        <v>936</v>
      </c>
      <c r="Y355" s="132" t="s">
        <v>936</v>
      </c>
      <c r="Z355" s="132" t="s">
        <v>936</v>
      </c>
      <c r="AA355" s="1" t="s">
        <v>936</v>
      </c>
      <c r="AB355" s="1" t="s">
        <v>935</v>
      </c>
      <c r="AC355" s="1" t="s">
        <v>939</v>
      </c>
      <c r="AD355" s="1" t="s">
        <v>6804</v>
      </c>
      <c r="AE355" s="1" t="s">
        <v>6805</v>
      </c>
      <c r="AF355" s="1" t="s">
        <v>1815</v>
      </c>
      <c r="AG355" s="1" t="s">
        <v>1817</v>
      </c>
      <c r="AH355" s="1" t="s">
        <v>1815</v>
      </c>
      <c r="AI355" s="1" t="s">
        <v>1817</v>
      </c>
      <c r="AJ355" s="1" t="s">
        <v>1817</v>
      </c>
      <c r="AK355" s="1" t="s">
        <v>1817</v>
      </c>
      <c r="AL355" s="1" t="s">
        <v>2614</v>
      </c>
      <c r="AM355" s="1" t="s">
        <v>1817</v>
      </c>
      <c r="AN355" s="1" t="s">
        <v>2614</v>
      </c>
      <c r="AO355" s="1" t="s">
        <v>1817</v>
      </c>
      <c r="AP355" s="1" t="s">
        <v>1152</v>
      </c>
      <c r="AQ355" s="1" t="s">
        <v>1817</v>
      </c>
      <c r="AR355" s="1" t="s">
        <v>1152</v>
      </c>
      <c r="AS355" s="1" t="s">
        <v>1817</v>
      </c>
      <c r="AT355" s="1" t="s">
        <v>1152</v>
      </c>
      <c r="AU355" s="1" t="s">
        <v>1817</v>
      </c>
      <c r="AV355" s="1" t="s">
        <v>1152</v>
      </c>
      <c r="AW355" s="1" t="s">
        <v>1817</v>
      </c>
      <c r="AX355" s="1" t="s">
        <v>1152</v>
      </c>
      <c r="AY355" s="1" t="s">
        <v>1817</v>
      </c>
      <c r="AZ355" s="1" t="s">
        <v>936</v>
      </c>
      <c r="BA355" s="1" t="s">
        <v>1817</v>
      </c>
      <c r="BB355" s="1" t="s">
        <v>936</v>
      </c>
      <c r="BC355" s="1" t="s">
        <v>1817</v>
      </c>
      <c r="BD355" s="1" t="s">
        <v>936</v>
      </c>
      <c r="BE355" s="1" t="s">
        <v>1817</v>
      </c>
      <c r="BF355" s="29" t="s">
        <v>780</v>
      </c>
      <c r="BG355" s="85">
        <v>43934</v>
      </c>
      <c r="BH355" s="29" t="s">
        <v>902</v>
      </c>
      <c r="BI355" s="89"/>
      <c r="BJ355" s="81"/>
      <c r="BK355" s="81"/>
      <c r="BL355" s="81"/>
      <c r="BM355" s="81"/>
      <c r="BN355" s="39" t="s">
        <v>955</v>
      </c>
      <c r="BO355" s="89"/>
      <c r="BP355" s="89"/>
      <c r="BR355" s="13" t="s">
        <v>5112</v>
      </c>
      <c r="BS355" s="135" t="s">
        <v>5181</v>
      </c>
      <c r="BT355" s="135" t="s">
        <v>5182</v>
      </c>
      <c r="BU355" s="135"/>
    </row>
    <row r="356" spans="1:73" s="54" customFormat="1" ht="90" hidden="1" customHeight="1">
      <c r="A356" s="91" t="s">
        <v>1596</v>
      </c>
      <c r="B356" s="13" t="s">
        <v>1322</v>
      </c>
      <c r="C356" s="77">
        <v>43630</v>
      </c>
      <c r="D356" s="77" t="s">
        <v>4284</v>
      </c>
      <c r="E356" s="91" t="s">
        <v>1068</v>
      </c>
      <c r="F356" s="134" t="s">
        <v>6783</v>
      </c>
      <c r="G356" s="33" t="s">
        <v>716</v>
      </c>
      <c r="H356" s="1" t="s">
        <v>725</v>
      </c>
      <c r="I356" s="1" t="s">
        <v>730</v>
      </c>
      <c r="J356" s="81" t="s">
        <v>597</v>
      </c>
      <c r="K356" s="94">
        <v>1</v>
      </c>
      <c r="L356" s="364">
        <v>43690</v>
      </c>
      <c r="M356" s="364">
        <v>43707</v>
      </c>
      <c r="N356" s="34">
        <f t="shared" si="11"/>
        <v>3</v>
      </c>
      <c r="O356" s="137">
        <v>0</v>
      </c>
      <c r="P356" s="132" t="s">
        <v>48</v>
      </c>
      <c r="Q356" s="132" t="s">
        <v>24</v>
      </c>
      <c r="R356" s="1" t="s">
        <v>6788</v>
      </c>
      <c r="S356" s="120">
        <f t="shared" si="13"/>
        <v>374</v>
      </c>
      <c r="T356" s="132"/>
      <c r="U356" s="132"/>
      <c r="V356" s="132" t="s">
        <v>936</v>
      </c>
      <c r="W356" s="132" t="s">
        <v>936</v>
      </c>
      <c r="X356" s="132" t="s">
        <v>936</v>
      </c>
      <c r="Y356" s="132" t="s">
        <v>936</v>
      </c>
      <c r="Z356" s="132" t="s">
        <v>936</v>
      </c>
      <c r="AA356" s="1" t="s">
        <v>936</v>
      </c>
      <c r="AB356" s="1" t="s">
        <v>935</v>
      </c>
      <c r="AC356" s="1" t="s">
        <v>939</v>
      </c>
      <c r="AD356" s="1" t="s">
        <v>6814</v>
      </c>
      <c r="AE356" s="1" t="s">
        <v>6815</v>
      </c>
      <c r="AF356" s="1" t="s">
        <v>6816</v>
      </c>
      <c r="AG356" s="1" t="s">
        <v>6817</v>
      </c>
      <c r="AH356" s="1" t="s">
        <v>1853</v>
      </c>
      <c r="AI356" s="1" t="s">
        <v>6818</v>
      </c>
      <c r="AJ356" s="1" t="s">
        <v>6819</v>
      </c>
      <c r="AK356" s="1" t="s">
        <v>6820</v>
      </c>
      <c r="AL356" s="123" t="s">
        <v>8715</v>
      </c>
      <c r="AM356" s="1" t="s">
        <v>6821</v>
      </c>
      <c r="AN356" s="57" t="s">
        <v>2614</v>
      </c>
      <c r="AO356" s="57" t="s">
        <v>3858</v>
      </c>
      <c r="AP356" s="57" t="s">
        <v>1152</v>
      </c>
      <c r="AQ356" s="57" t="s">
        <v>3858</v>
      </c>
      <c r="AR356" s="57" t="s">
        <v>1152</v>
      </c>
      <c r="AS356" s="57" t="s">
        <v>3858</v>
      </c>
      <c r="AT356" s="57" t="s">
        <v>1152</v>
      </c>
      <c r="AU356" s="57" t="s">
        <v>3858</v>
      </c>
      <c r="AV356" s="57" t="s">
        <v>1152</v>
      </c>
      <c r="AW356" s="57" t="s">
        <v>3858</v>
      </c>
      <c r="AX356" s="57" t="s">
        <v>1152</v>
      </c>
      <c r="AY356" s="57" t="s">
        <v>3858</v>
      </c>
      <c r="AZ356" s="57" t="s">
        <v>936</v>
      </c>
      <c r="BA356" s="57" t="s">
        <v>3858</v>
      </c>
      <c r="BB356" s="57" t="s">
        <v>936</v>
      </c>
      <c r="BC356" s="57" t="s">
        <v>3858</v>
      </c>
      <c r="BD356" s="57" t="s">
        <v>936</v>
      </c>
      <c r="BE356" s="57" t="s">
        <v>3858</v>
      </c>
      <c r="BF356" s="29" t="s">
        <v>956</v>
      </c>
      <c r="BG356" s="85">
        <v>44377</v>
      </c>
      <c r="BH356" s="29" t="s">
        <v>1806</v>
      </c>
      <c r="BI356" s="85">
        <v>44377</v>
      </c>
      <c r="BJ356" s="57" t="s">
        <v>2772</v>
      </c>
      <c r="BK356" s="81" t="s">
        <v>936</v>
      </c>
      <c r="BL356" s="81" t="s">
        <v>9190</v>
      </c>
      <c r="BM356" s="81" t="s">
        <v>9201</v>
      </c>
      <c r="BN356" s="39" t="s">
        <v>4365</v>
      </c>
      <c r="BO356" s="89" t="s">
        <v>2579</v>
      </c>
      <c r="BP356" s="89" t="s">
        <v>2681</v>
      </c>
      <c r="BR356" s="13" t="s">
        <v>5112</v>
      </c>
      <c r="BS356" s="135" t="s">
        <v>5181</v>
      </c>
      <c r="BT356" s="135" t="s">
        <v>5182</v>
      </c>
      <c r="BU356" s="135"/>
    </row>
    <row r="357" spans="1:73" s="54" customFormat="1" ht="90" hidden="1" customHeight="1">
      <c r="A357" s="91" t="s">
        <v>1597</v>
      </c>
      <c r="B357" s="13" t="s">
        <v>1322</v>
      </c>
      <c r="C357" s="77">
        <v>43630</v>
      </c>
      <c r="D357" s="77" t="s">
        <v>4284</v>
      </c>
      <c r="E357" s="91" t="s">
        <v>1068</v>
      </c>
      <c r="F357" s="134" t="s">
        <v>6783</v>
      </c>
      <c r="G357" s="33" t="s">
        <v>716</v>
      </c>
      <c r="H357" s="1" t="s">
        <v>725</v>
      </c>
      <c r="I357" s="1" t="s">
        <v>730</v>
      </c>
      <c r="J357" s="81" t="s">
        <v>718</v>
      </c>
      <c r="K357" s="94">
        <v>1</v>
      </c>
      <c r="L357" s="364">
        <v>43710</v>
      </c>
      <c r="M357" s="364">
        <v>43826</v>
      </c>
      <c r="N357" s="34">
        <f t="shared" si="11"/>
        <v>17</v>
      </c>
      <c r="O357" s="137">
        <v>0</v>
      </c>
      <c r="P357" s="132" t="s">
        <v>48</v>
      </c>
      <c r="Q357" s="132" t="s">
        <v>24</v>
      </c>
      <c r="R357" s="1" t="s">
        <v>6788</v>
      </c>
      <c r="S357" s="120">
        <f t="shared" si="13"/>
        <v>374</v>
      </c>
      <c r="T357" s="132"/>
      <c r="U357" s="132"/>
      <c r="V357" s="132" t="s">
        <v>936</v>
      </c>
      <c r="W357" s="132" t="s">
        <v>936</v>
      </c>
      <c r="X357" s="132" t="s">
        <v>936</v>
      </c>
      <c r="Y357" s="132" t="s">
        <v>936</v>
      </c>
      <c r="Z357" s="132" t="s">
        <v>936</v>
      </c>
      <c r="AA357" s="1" t="s">
        <v>936</v>
      </c>
      <c r="AB357" s="1" t="s">
        <v>935</v>
      </c>
      <c r="AC357" s="1" t="s">
        <v>939</v>
      </c>
      <c r="AD357" s="1" t="s">
        <v>6822</v>
      </c>
      <c r="AE357" s="1" t="s">
        <v>6823</v>
      </c>
      <c r="AF357" s="1" t="s">
        <v>6816</v>
      </c>
      <c r="AG357" s="1" t="s">
        <v>6824</v>
      </c>
      <c r="AH357" s="1" t="s">
        <v>1854</v>
      </c>
      <c r="AI357" s="1" t="s">
        <v>6825</v>
      </c>
      <c r="AJ357" s="1" t="s">
        <v>8716</v>
      </c>
      <c r="AK357" s="1" t="s">
        <v>6820</v>
      </c>
      <c r="AL357" s="123" t="s">
        <v>8715</v>
      </c>
      <c r="AM357" s="1" t="s">
        <v>6826</v>
      </c>
      <c r="AN357" s="57" t="s">
        <v>2614</v>
      </c>
      <c r="AO357" s="57" t="s">
        <v>3858</v>
      </c>
      <c r="AP357" s="57" t="s">
        <v>1152</v>
      </c>
      <c r="AQ357" s="57" t="s">
        <v>3858</v>
      </c>
      <c r="AR357" s="57" t="s">
        <v>1152</v>
      </c>
      <c r="AS357" s="57" t="s">
        <v>3858</v>
      </c>
      <c r="AT357" s="57" t="s">
        <v>1152</v>
      </c>
      <c r="AU357" s="57" t="s">
        <v>3858</v>
      </c>
      <c r="AV357" s="57" t="s">
        <v>1152</v>
      </c>
      <c r="AW357" s="57" t="s">
        <v>3858</v>
      </c>
      <c r="AX357" s="57" t="s">
        <v>1152</v>
      </c>
      <c r="AY357" s="57" t="s">
        <v>3858</v>
      </c>
      <c r="AZ357" s="57" t="s">
        <v>936</v>
      </c>
      <c r="BA357" s="57" t="s">
        <v>3858</v>
      </c>
      <c r="BB357" s="57" t="s">
        <v>936</v>
      </c>
      <c r="BC357" s="57" t="s">
        <v>3858</v>
      </c>
      <c r="BD357" s="57" t="s">
        <v>936</v>
      </c>
      <c r="BE357" s="57" t="s">
        <v>3858</v>
      </c>
      <c r="BF357" s="29" t="s">
        <v>956</v>
      </c>
      <c r="BG357" s="85">
        <v>44377</v>
      </c>
      <c r="BH357" s="29" t="s">
        <v>1806</v>
      </c>
      <c r="BI357" s="85">
        <v>44377</v>
      </c>
      <c r="BJ357" s="57" t="s">
        <v>2772</v>
      </c>
      <c r="BK357" s="81" t="s">
        <v>936</v>
      </c>
      <c r="BL357" s="81" t="s">
        <v>9190</v>
      </c>
      <c r="BM357" s="81" t="s">
        <v>9201</v>
      </c>
      <c r="BN357" s="39" t="s">
        <v>4365</v>
      </c>
      <c r="BO357" s="89" t="s">
        <v>2579</v>
      </c>
      <c r="BP357" s="89" t="s">
        <v>2681</v>
      </c>
      <c r="BR357" s="13" t="s">
        <v>5112</v>
      </c>
      <c r="BS357" s="135" t="s">
        <v>5181</v>
      </c>
      <c r="BT357" s="135" t="s">
        <v>5182</v>
      </c>
      <c r="BU357" s="135"/>
    </row>
    <row r="358" spans="1:73" s="54" customFormat="1" ht="90" hidden="1" customHeight="1">
      <c r="A358" s="91" t="s">
        <v>1598</v>
      </c>
      <c r="B358" s="13" t="s">
        <v>1322</v>
      </c>
      <c r="C358" s="77">
        <v>43630</v>
      </c>
      <c r="D358" s="77" t="s">
        <v>4284</v>
      </c>
      <c r="E358" s="91" t="s">
        <v>1068</v>
      </c>
      <c r="F358" s="134" t="s">
        <v>6783</v>
      </c>
      <c r="G358" s="33" t="s">
        <v>716</v>
      </c>
      <c r="H358" s="1" t="s">
        <v>725</v>
      </c>
      <c r="I358" s="1" t="s">
        <v>8717</v>
      </c>
      <c r="J358" s="13" t="s">
        <v>731</v>
      </c>
      <c r="K358" s="94">
        <v>1</v>
      </c>
      <c r="L358" s="364">
        <v>43668</v>
      </c>
      <c r="M358" s="364">
        <v>44012</v>
      </c>
      <c r="N358" s="34">
        <f t="shared" si="11"/>
        <v>50</v>
      </c>
      <c r="O358" s="121">
        <v>1</v>
      </c>
      <c r="P358" s="132" t="s">
        <v>48</v>
      </c>
      <c r="Q358" s="132" t="s">
        <v>24</v>
      </c>
      <c r="R358" s="1" t="s">
        <v>6827</v>
      </c>
      <c r="S358" s="120">
        <f t="shared" si="13"/>
        <v>173</v>
      </c>
      <c r="T358" s="132"/>
      <c r="U358" s="132"/>
      <c r="V358" s="132" t="s">
        <v>936</v>
      </c>
      <c r="W358" s="132" t="s">
        <v>936</v>
      </c>
      <c r="X358" s="132" t="s">
        <v>936</v>
      </c>
      <c r="Y358" s="132" t="s">
        <v>936</v>
      </c>
      <c r="Z358" s="132" t="s">
        <v>936</v>
      </c>
      <c r="AA358" s="1" t="s">
        <v>936</v>
      </c>
      <c r="AB358" s="1" t="s">
        <v>935</v>
      </c>
      <c r="AC358" s="1" t="s">
        <v>939</v>
      </c>
      <c r="AD358" s="1" t="s">
        <v>6828</v>
      </c>
      <c r="AE358" s="1" t="s">
        <v>1120</v>
      </c>
      <c r="AF358" s="1" t="s">
        <v>1815</v>
      </c>
      <c r="AG358" s="1" t="s">
        <v>1817</v>
      </c>
      <c r="AH358" s="1" t="s">
        <v>1815</v>
      </c>
      <c r="AI358" s="1" t="s">
        <v>1817</v>
      </c>
      <c r="AJ358" s="1" t="s">
        <v>1817</v>
      </c>
      <c r="AK358" s="1" t="s">
        <v>1817</v>
      </c>
      <c r="AL358" s="1" t="s">
        <v>2614</v>
      </c>
      <c r="AM358" s="1" t="s">
        <v>1817</v>
      </c>
      <c r="AN358" s="1" t="s">
        <v>2614</v>
      </c>
      <c r="AO358" s="1" t="s">
        <v>1817</v>
      </c>
      <c r="AP358" s="1" t="s">
        <v>1152</v>
      </c>
      <c r="AQ358" s="1" t="s">
        <v>1817</v>
      </c>
      <c r="AR358" s="1" t="s">
        <v>1152</v>
      </c>
      <c r="AS358" s="1" t="s">
        <v>1817</v>
      </c>
      <c r="AT358" s="1" t="s">
        <v>1152</v>
      </c>
      <c r="AU358" s="1" t="s">
        <v>1817</v>
      </c>
      <c r="AV358" s="1" t="s">
        <v>1152</v>
      </c>
      <c r="AW358" s="1" t="s">
        <v>1817</v>
      </c>
      <c r="AX358" s="1" t="s">
        <v>1152</v>
      </c>
      <c r="AY358" s="1" t="s">
        <v>1817</v>
      </c>
      <c r="AZ358" s="1" t="s">
        <v>936</v>
      </c>
      <c r="BA358" s="1" t="s">
        <v>1817</v>
      </c>
      <c r="BB358" s="1" t="s">
        <v>936</v>
      </c>
      <c r="BC358" s="1" t="s">
        <v>1817</v>
      </c>
      <c r="BD358" s="1" t="s">
        <v>936</v>
      </c>
      <c r="BE358" s="1" t="s">
        <v>1817</v>
      </c>
      <c r="BF358" s="29" t="s">
        <v>780</v>
      </c>
      <c r="BG358" s="85">
        <v>43934</v>
      </c>
      <c r="BH358" s="29" t="s">
        <v>902</v>
      </c>
      <c r="BI358" s="89"/>
      <c r="BJ358" s="81"/>
      <c r="BK358" s="81"/>
      <c r="BL358" s="81"/>
      <c r="BM358" s="81"/>
      <c r="BN358" s="39" t="s">
        <v>955</v>
      </c>
      <c r="BO358" s="89"/>
      <c r="BP358" s="89"/>
      <c r="BR358" s="13" t="s">
        <v>5112</v>
      </c>
      <c r="BS358" s="135" t="s">
        <v>5181</v>
      </c>
      <c r="BT358" s="135" t="s">
        <v>5182</v>
      </c>
      <c r="BU358" s="135"/>
    </row>
    <row r="359" spans="1:73" s="54" customFormat="1" ht="90" hidden="1" customHeight="1">
      <c r="A359" s="91" t="s">
        <v>1599</v>
      </c>
      <c r="B359" s="13" t="s">
        <v>1322</v>
      </c>
      <c r="C359" s="77">
        <v>43630</v>
      </c>
      <c r="D359" s="77" t="s">
        <v>4284</v>
      </c>
      <c r="E359" s="91" t="s">
        <v>1069</v>
      </c>
      <c r="F359" s="134" t="s">
        <v>6829</v>
      </c>
      <c r="G359" s="1" t="s">
        <v>732</v>
      </c>
      <c r="H359" s="1" t="s">
        <v>8718</v>
      </c>
      <c r="I359" s="1" t="s">
        <v>733</v>
      </c>
      <c r="J359" s="76" t="s">
        <v>611</v>
      </c>
      <c r="K359" s="89">
        <v>1</v>
      </c>
      <c r="L359" s="364">
        <v>43668</v>
      </c>
      <c r="M359" s="364">
        <v>43830</v>
      </c>
      <c r="N359" s="34">
        <f t="shared" si="11"/>
        <v>24</v>
      </c>
      <c r="O359" s="121">
        <v>1</v>
      </c>
      <c r="P359" s="132" t="s">
        <v>48</v>
      </c>
      <c r="Q359" s="13"/>
      <c r="R359" s="1" t="s">
        <v>6830</v>
      </c>
      <c r="S359" s="120">
        <f t="shared" si="13"/>
        <v>373</v>
      </c>
      <c r="T359" s="132" t="s">
        <v>936</v>
      </c>
      <c r="U359" s="132" t="s">
        <v>936</v>
      </c>
      <c r="V359" s="132" t="s">
        <v>936</v>
      </c>
      <c r="W359" s="132" t="s">
        <v>936</v>
      </c>
      <c r="X359" s="132" t="s">
        <v>936</v>
      </c>
      <c r="Y359" s="132" t="s">
        <v>936</v>
      </c>
      <c r="Z359" s="132" t="s">
        <v>936</v>
      </c>
      <c r="AA359" s="1" t="s">
        <v>936</v>
      </c>
      <c r="AB359" s="1" t="s">
        <v>935</v>
      </c>
      <c r="AC359" s="1" t="s">
        <v>939</v>
      </c>
      <c r="AD359" s="1" t="s">
        <v>6831</v>
      </c>
      <c r="AE359" s="1" t="s">
        <v>6832</v>
      </c>
      <c r="AF359" s="140" t="s">
        <v>6833</v>
      </c>
      <c r="AG359" s="1" t="s">
        <v>6834</v>
      </c>
      <c r="AH359" s="1" t="s">
        <v>1855</v>
      </c>
      <c r="AI359" s="1" t="s">
        <v>6835</v>
      </c>
      <c r="AJ359" s="1" t="s">
        <v>6836</v>
      </c>
      <c r="AK359" s="1" t="s">
        <v>6837</v>
      </c>
      <c r="AL359" s="1" t="s">
        <v>2614</v>
      </c>
      <c r="AM359" s="1" t="s">
        <v>3642</v>
      </c>
      <c r="AN359" s="1" t="s">
        <v>2614</v>
      </c>
      <c r="AO359" s="1" t="s">
        <v>3642</v>
      </c>
      <c r="AP359" s="1" t="s">
        <v>1152</v>
      </c>
      <c r="AQ359" s="1" t="s">
        <v>3642</v>
      </c>
      <c r="AR359" s="1" t="s">
        <v>1152</v>
      </c>
      <c r="AS359" s="1" t="s">
        <v>3642</v>
      </c>
      <c r="AT359" s="1" t="s">
        <v>1152</v>
      </c>
      <c r="AU359" s="1" t="s">
        <v>3642</v>
      </c>
      <c r="AV359" s="1" t="s">
        <v>1152</v>
      </c>
      <c r="AW359" s="1" t="s">
        <v>3642</v>
      </c>
      <c r="AX359" s="1" t="s">
        <v>1152</v>
      </c>
      <c r="AY359" s="1" t="s">
        <v>3642</v>
      </c>
      <c r="AZ359" s="1" t="s">
        <v>936</v>
      </c>
      <c r="BA359" s="1" t="s">
        <v>3642</v>
      </c>
      <c r="BB359" s="1" t="s">
        <v>936</v>
      </c>
      <c r="BC359" s="1" t="s">
        <v>3642</v>
      </c>
      <c r="BD359" s="1" t="s">
        <v>936</v>
      </c>
      <c r="BE359" s="1" t="s">
        <v>3642</v>
      </c>
      <c r="BF359" s="29" t="s">
        <v>780</v>
      </c>
      <c r="BG359" s="85">
        <v>44202</v>
      </c>
      <c r="BH359" s="29" t="s">
        <v>902</v>
      </c>
      <c r="BI359" s="89"/>
      <c r="BJ359" s="81"/>
      <c r="BK359" s="81"/>
      <c r="BL359" s="81"/>
      <c r="BM359" s="81"/>
      <c r="BN359" s="39" t="s">
        <v>955</v>
      </c>
      <c r="BO359" s="89"/>
      <c r="BP359" s="89"/>
      <c r="BR359" s="4" t="s">
        <v>5183</v>
      </c>
      <c r="BS359" s="13" t="s">
        <v>5184</v>
      </c>
      <c r="BT359" s="135" t="s">
        <v>5185</v>
      </c>
      <c r="BU359" s="135"/>
    </row>
    <row r="360" spans="1:73" s="54" customFormat="1" ht="90" hidden="1" customHeight="1">
      <c r="A360" s="91" t="s">
        <v>1600</v>
      </c>
      <c r="B360" s="13" t="s">
        <v>4283</v>
      </c>
      <c r="C360" s="77">
        <v>43675</v>
      </c>
      <c r="D360" s="77" t="s">
        <v>4285</v>
      </c>
      <c r="E360" s="91" t="s">
        <v>1019</v>
      </c>
      <c r="F360" s="83" t="s">
        <v>6838</v>
      </c>
      <c r="G360" s="1" t="s">
        <v>734</v>
      </c>
      <c r="H360" s="123" t="s">
        <v>804</v>
      </c>
      <c r="I360" s="1" t="s">
        <v>805</v>
      </c>
      <c r="J360" s="13" t="s">
        <v>735</v>
      </c>
      <c r="K360" s="89">
        <v>1</v>
      </c>
      <c r="L360" s="360">
        <v>43724</v>
      </c>
      <c r="M360" s="360">
        <v>43819</v>
      </c>
      <c r="N360" s="34">
        <f t="shared" si="11"/>
        <v>14</v>
      </c>
      <c r="O360" s="121">
        <v>1</v>
      </c>
      <c r="P360" s="76" t="s">
        <v>707</v>
      </c>
      <c r="Q360" s="76" t="s">
        <v>801</v>
      </c>
      <c r="R360" s="1" t="s">
        <v>6839</v>
      </c>
      <c r="S360" s="120">
        <f t="shared" si="13"/>
        <v>180</v>
      </c>
      <c r="T360" s="76"/>
      <c r="U360" s="76"/>
      <c r="V360" s="76"/>
      <c r="W360" s="132" t="s">
        <v>936</v>
      </c>
      <c r="X360" s="132" t="s">
        <v>936</v>
      </c>
      <c r="Y360" s="132" t="s">
        <v>936</v>
      </c>
      <c r="Z360" s="132" t="s">
        <v>936</v>
      </c>
      <c r="AA360" s="1" t="s">
        <v>936</v>
      </c>
      <c r="AB360" s="1" t="s">
        <v>950</v>
      </c>
      <c r="AC360" s="1" t="s">
        <v>939</v>
      </c>
      <c r="AD360" s="1" t="s">
        <v>6840</v>
      </c>
      <c r="AE360" s="1" t="s">
        <v>1876</v>
      </c>
      <c r="AF360" s="1" t="s">
        <v>8719</v>
      </c>
      <c r="AG360" s="1" t="s">
        <v>6841</v>
      </c>
      <c r="AH360" s="1" t="s">
        <v>1878</v>
      </c>
      <c r="AI360" s="1" t="s">
        <v>6842</v>
      </c>
      <c r="AJ360" s="1" t="s">
        <v>2205</v>
      </c>
      <c r="AK360" s="1" t="s">
        <v>2205</v>
      </c>
      <c r="AL360" s="1" t="s">
        <v>936</v>
      </c>
      <c r="AM360" s="1" t="s">
        <v>9242</v>
      </c>
      <c r="AN360" s="1" t="s">
        <v>936</v>
      </c>
      <c r="AO360" s="1" t="s">
        <v>9242</v>
      </c>
      <c r="AP360" s="1" t="s">
        <v>936</v>
      </c>
      <c r="AQ360" s="1" t="s">
        <v>9242</v>
      </c>
      <c r="AR360" s="1" t="s">
        <v>936</v>
      </c>
      <c r="AS360" s="1" t="s">
        <v>9242</v>
      </c>
      <c r="AT360" s="1" t="s">
        <v>936</v>
      </c>
      <c r="AU360" s="1" t="s">
        <v>9242</v>
      </c>
      <c r="AV360" s="1" t="s">
        <v>936</v>
      </c>
      <c r="AW360" s="1" t="s">
        <v>9242</v>
      </c>
      <c r="AX360" s="1" t="s">
        <v>936</v>
      </c>
      <c r="AY360" s="1" t="s">
        <v>9242</v>
      </c>
      <c r="AZ360" s="1" t="s">
        <v>936</v>
      </c>
      <c r="BA360" s="1" t="s">
        <v>9242</v>
      </c>
      <c r="BB360" s="1" t="s">
        <v>936</v>
      </c>
      <c r="BC360" s="1" t="s">
        <v>9912</v>
      </c>
      <c r="BD360" s="1" t="s">
        <v>936</v>
      </c>
      <c r="BE360" s="1" t="s">
        <v>9912</v>
      </c>
      <c r="BF360" s="29" t="s">
        <v>901</v>
      </c>
      <c r="BG360" s="85">
        <v>44130</v>
      </c>
      <c r="BH360" s="29" t="s">
        <v>902</v>
      </c>
      <c r="BI360" s="89"/>
      <c r="BJ360" s="81"/>
      <c r="BK360" s="81"/>
      <c r="BL360" s="81"/>
      <c r="BM360" s="81"/>
      <c r="BN360" s="39" t="s">
        <v>955</v>
      </c>
      <c r="BO360" s="89"/>
      <c r="BP360" s="89"/>
      <c r="BR360" s="13" t="s">
        <v>5117</v>
      </c>
      <c r="BS360" s="4" t="s">
        <v>5186</v>
      </c>
      <c r="BT360" s="13" t="s">
        <v>5187</v>
      </c>
      <c r="BU360" s="13"/>
    </row>
    <row r="361" spans="1:73" s="54" customFormat="1" ht="90" hidden="1" customHeight="1">
      <c r="A361" s="91" t="s">
        <v>1601</v>
      </c>
      <c r="B361" s="13" t="s">
        <v>4283</v>
      </c>
      <c r="C361" s="77">
        <v>43675</v>
      </c>
      <c r="D361" s="77" t="s">
        <v>4284</v>
      </c>
      <c r="E361" s="91" t="s">
        <v>1107</v>
      </c>
      <c r="F361" s="83" t="s">
        <v>6843</v>
      </c>
      <c r="G361" s="1" t="s">
        <v>734</v>
      </c>
      <c r="H361" s="123" t="s">
        <v>1875</v>
      </c>
      <c r="I361" s="1" t="s">
        <v>805</v>
      </c>
      <c r="J361" s="13" t="s">
        <v>735</v>
      </c>
      <c r="K361" s="89">
        <v>1</v>
      </c>
      <c r="L361" s="360">
        <v>43724</v>
      </c>
      <c r="M361" s="360">
        <v>43819</v>
      </c>
      <c r="N361" s="34">
        <f t="shared" ref="N361:N424" si="14">+WEEKNUM(M361-L361)</f>
        <v>14</v>
      </c>
      <c r="O361" s="121">
        <v>1</v>
      </c>
      <c r="P361" s="76" t="s">
        <v>803</v>
      </c>
      <c r="Q361" s="76" t="s">
        <v>802</v>
      </c>
      <c r="R361" s="1" t="s">
        <v>6844</v>
      </c>
      <c r="S361" s="120">
        <f t="shared" ref="S361:S392" si="15">LEN(R361)</f>
        <v>181</v>
      </c>
      <c r="T361" s="76"/>
      <c r="U361" s="76"/>
      <c r="V361" s="76"/>
      <c r="W361" s="132" t="s">
        <v>936</v>
      </c>
      <c r="X361" s="132" t="s">
        <v>936</v>
      </c>
      <c r="Y361" s="132" t="s">
        <v>936</v>
      </c>
      <c r="Z361" s="132" t="s">
        <v>936</v>
      </c>
      <c r="AA361" s="1" t="s">
        <v>936</v>
      </c>
      <c r="AB361" s="1" t="s">
        <v>950</v>
      </c>
      <c r="AC361" s="1" t="s">
        <v>939</v>
      </c>
      <c r="AD361" s="1" t="s">
        <v>6840</v>
      </c>
      <c r="AE361" s="1" t="s">
        <v>1876</v>
      </c>
      <c r="AF361" s="1" t="s">
        <v>1877</v>
      </c>
      <c r="AG361" s="1" t="s">
        <v>6841</v>
      </c>
      <c r="AH361" s="1" t="s">
        <v>1878</v>
      </c>
      <c r="AI361" s="1" t="s">
        <v>6842</v>
      </c>
      <c r="AJ361" s="1" t="s">
        <v>2205</v>
      </c>
      <c r="AK361" s="1" t="s">
        <v>2205</v>
      </c>
      <c r="AL361" s="1" t="s">
        <v>936</v>
      </c>
      <c r="AM361" s="1" t="s">
        <v>9242</v>
      </c>
      <c r="AN361" s="1" t="s">
        <v>936</v>
      </c>
      <c r="AO361" s="1" t="s">
        <v>9242</v>
      </c>
      <c r="AP361" s="1" t="s">
        <v>936</v>
      </c>
      <c r="AQ361" s="1" t="s">
        <v>9242</v>
      </c>
      <c r="AR361" s="1" t="s">
        <v>936</v>
      </c>
      <c r="AS361" s="1" t="s">
        <v>9242</v>
      </c>
      <c r="AT361" s="1" t="s">
        <v>936</v>
      </c>
      <c r="AU361" s="1" t="s">
        <v>9242</v>
      </c>
      <c r="AV361" s="1" t="s">
        <v>936</v>
      </c>
      <c r="AW361" s="1" t="s">
        <v>9242</v>
      </c>
      <c r="AX361" s="1" t="s">
        <v>936</v>
      </c>
      <c r="AY361" s="1" t="s">
        <v>9242</v>
      </c>
      <c r="AZ361" s="1" t="s">
        <v>936</v>
      </c>
      <c r="BA361" s="1" t="s">
        <v>9242</v>
      </c>
      <c r="BB361" s="1" t="s">
        <v>936</v>
      </c>
      <c r="BC361" s="1" t="s">
        <v>9912</v>
      </c>
      <c r="BD361" s="1" t="s">
        <v>936</v>
      </c>
      <c r="BE361" s="1" t="s">
        <v>9912</v>
      </c>
      <c r="BF361" s="29" t="s">
        <v>901</v>
      </c>
      <c r="BG361" s="85">
        <v>44130</v>
      </c>
      <c r="BH361" s="29" t="s">
        <v>902</v>
      </c>
      <c r="BI361" s="89"/>
      <c r="BJ361" s="81"/>
      <c r="BK361" s="81"/>
      <c r="BL361" s="81"/>
      <c r="BM361" s="81"/>
      <c r="BN361" s="39" t="s">
        <v>955</v>
      </c>
      <c r="BO361" s="89"/>
      <c r="BP361" s="89"/>
      <c r="BR361" s="13" t="s">
        <v>5117</v>
      </c>
      <c r="BS361" s="4" t="s">
        <v>5186</v>
      </c>
      <c r="BT361" s="13" t="s">
        <v>5188</v>
      </c>
      <c r="BU361" s="13"/>
    </row>
    <row r="362" spans="1:73" s="54" customFormat="1" ht="90" hidden="1" customHeight="1">
      <c r="A362" s="91" t="s">
        <v>1602</v>
      </c>
      <c r="B362" s="13" t="s">
        <v>1347</v>
      </c>
      <c r="C362" s="77">
        <v>43670</v>
      </c>
      <c r="D362" s="77" t="s">
        <v>4285</v>
      </c>
      <c r="E362" s="91" t="s">
        <v>1108</v>
      </c>
      <c r="F362" s="83" t="s">
        <v>6845</v>
      </c>
      <c r="G362" s="1" t="s">
        <v>736</v>
      </c>
      <c r="H362" s="123" t="s">
        <v>1879</v>
      </c>
      <c r="I362" s="123" t="s">
        <v>737</v>
      </c>
      <c r="J362" s="123" t="s">
        <v>738</v>
      </c>
      <c r="K362" s="94">
        <v>1</v>
      </c>
      <c r="L362" s="364">
        <v>43710</v>
      </c>
      <c r="M362" s="364">
        <v>43830</v>
      </c>
      <c r="N362" s="34">
        <f t="shared" si="14"/>
        <v>18</v>
      </c>
      <c r="O362" s="121">
        <v>1</v>
      </c>
      <c r="P362" s="132" t="s">
        <v>202</v>
      </c>
      <c r="Q362" s="132"/>
      <c r="R362" s="1" t="s">
        <v>6846</v>
      </c>
      <c r="S362" s="120">
        <f t="shared" si="15"/>
        <v>370</v>
      </c>
      <c r="T362" s="132" t="s">
        <v>936</v>
      </c>
      <c r="U362" s="132" t="s">
        <v>936</v>
      </c>
      <c r="V362" s="132" t="s">
        <v>936</v>
      </c>
      <c r="W362" s="132" t="s">
        <v>936</v>
      </c>
      <c r="X362" s="132" t="s">
        <v>936</v>
      </c>
      <c r="Y362" s="132" t="s">
        <v>936</v>
      </c>
      <c r="Z362" s="132" t="s">
        <v>936</v>
      </c>
      <c r="AA362" s="1" t="s">
        <v>936</v>
      </c>
      <c r="AB362" s="1" t="s">
        <v>949</v>
      </c>
      <c r="AC362" s="1" t="s">
        <v>939</v>
      </c>
      <c r="AD362" s="1" t="s">
        <v>6847</v>
      </c>
      <c r="AE362" s="1" t="s">
        <v>1119</v>
      </c>
      <c r="AF362" s="123" t="s">
        <v>1809</v>
      </c>
      <c r="AG362" s="123" t="s">
        <v>1819</v>
      </c>
      <c r="AH362" s="123" t="s">
        <v>1809</v>
      </c>
      <c r="AI362" s="123" t="s">
        <v>1819</v>
      </c>
      <c r="AJ362" s="123" t="s">
        <v>1819</v>
      </c>
      <c r="AK362" s="123" t="s">
        <v>1819</v>
      </c>
      <c r="AL362" s="123" t="s">
        <v>2614</v>
      </c>
      <c r="AM362" s="123" t="s">
        <v>1819</v>
      </c>
      <c r="AN362" s="123" t="s">
        <v>2614</v>
      </c>
      <c r="AO362" s="123" t="s">
        <v>1819</v>
      </c>
      <c r="AP362" s="123" t="s">
        <v>1152</v>
      </c>
      <c r="AQ362" s="123" t="s">
        <v>1819</v>
      </c>
      <c r="AR362" s="123" t="s">
        <v>1152</v>
      </c>
      <c r="AS362" s="123" t="s">
        <v>1819</v>
      </c>
      <c r="AT362" s="123" t="s">
        <v>1152</v>
      </c>
      <c r="AU362" s="123" t="s">
        <v>1819</v>
      </c>
      <c r="AV362" s="123" t="s">
        <v>1152</v>
      </c>
      <c r="AW362" s="123" t="s">
        <v>1819</v>
      </c>
      <c r="AX362" s="123" t="s">
        <v>1152</v>
      </c>
      <c r="AY362" s="123" t="s">
        <v>1819</v>
      </c>
      <c r="AZ362" s="123" t="s">
        <v>936</v>
      </c>
      <c r="BA362" s="123" t="s">
        <v>1819</v>
      </c>
      <c r="BB362" s="123" t="s">
        <v>936</v>
      </c>
      <c r="BC362" s="123" t="s">
        <v>1819</v>
      </c>
      <c r="BD362" s="123" t="s">
        <v>936</v>
      </c>
      <c r="BE362" s="123" t="s">
        <v>1819</v>
      </c>
      <c r="BF362" s="29" t="s">
        <v>780</v>
      </c>
      <c r="BG362" s="85">
        <v>43851</v>
      </c>
      <c r="BH362" s="29" t="s">
        <v>4370</v>
      </c>
      <c r="BI362" s="85">
        <v>44183</v>
      </c>
      <c r="BJ362" s="1" t="s">
        <v>6848</v>
      </c>
      <c r="BK362" s="1" t="s">
        <v>8720</v>
      </c>
      <c r="BL362" s="81" t="s">
        <v>8721</v>
      </c>
      <c r="BM362" s="81" t="s">
        <v>2294</v>
      </c>
      <c r="BN362" s="39" t="s">
        <v>1884</v>
      </c>
      <c r="BO362" s="89" t="s">
        <v>2579</v>
      </c>
      <c r="BP362" s="94" t="s">
        <v>2587</v>
      </c>
      <c r="BR362" s="132" t="s">
        <v>5189</v>
      </c>
      <c r="BS362" s="132" t="s">
        <v>5190</v>
      </c>
      <c r="BT362" s="132"/>
      <c r="BU362" s="132"/>
    </row>
    <row r="363" spans="1:73" s="54" customFormat="1" ht="90" hidden="1" customHeight="1">
      <c r="A363" s="91" t="s">
        <v>1603</v>
      </c>
      <c r="B363" s="13" t="s">
        <v>1347</v>
      </c>
      <c r="C363" s="77">
        <v>43670</v>
      </c>
      <c r="D363" s="77" t="s">
        <v>4285</v>
      </c>
      <c r="E363" s="91" t="s">
        <v>1109</v>
      </c>
      <c r="F363" s="83" t="s">
        <v>6849</v>
      </c>
      <c r="G363" s="1" t="s">
        <v>816</v>
      </c>
      <c r="H363" s="1" t="s">
        <v>739</v>
      </c>
      <c r="I363" s="1" t="s">
        <v>1880</v>
      </c>
      <c r="J363" s="1" t="s">
        <v>1881</v>
      </c>
      <c r="K363" s="94">
        <v>200</v>
      </c>
      <c r="L363" s="364">
        <v>43709</v>
      </c>
      <c r="M363" s="364">
        <v>44012</v>
      </c>
      <c r="N363" s="34">
        <f t="shared" si="14"/>
        <v>44</v>
      </c>
      <c r="O363" s="137">
        <v>105</v>
      </c>
      <c r="P363" s="132" t="s">
        <v>44</v>
      </c>
      <c r="Q363" s="132"/>
      <c r="R363" s="1" t="s">
        <v>6850</v>
      </c>
      <c r="S363" s="120">
        <f t="shared" si="15"/>
        <v>349</v>
      </c>
      <c r="T363" s="132" t="s">
        <v>936</v>
      </c>
      <c r="U363" s="132" t="s">
        <v>936</v>
      </c>
      <c r="V363" s="132" t="s">
        <v>936</v>
      </c>
      <c r="W363" s="132" t="s">
        <v>936</v>
      </c>
      <c r="X363" s="132" t="s">
        <v>936</v>
      </c>
      <c r="Y363" s="132" t="s">
        <v>936</v>
      </c>
      <c r="Z363" s="132" t="s">
        <v>936</v>
      </c>
      <c r="AA363" s="1" t="s">
        <v>936</v>
      </c>
      <c r="AB363" s="1" t="s">
        <v>949</v>
      </c>
      <c r="AC363" s="1" t="s">
        <v>939</v>
      </c>
      <c r="AD363" s="1" t="s">
        <v>6851</v>
      </c>
      <c r="AE363" s="1" t="s">
        <v>6852</v>
      </c>
      <c r="AF363" s="1" t="s">
        <v>6853</v>
      </c>
      <c r="AG363" s="33" t="s">
        <v>6854</v>
      </c>
      <c r="AH363" s="1" t="s">
        <v>1840</v>
      </c>
      <c r="AI363" s="1" t="s">
        <v>6855</v>
      </c>
      <c r="AJ363" s="1" t="s">
        <v>2240</v>
      </c>
      <c r="AK363" s="1" t="s">
        <v>8722</v>
      </c>
      <c r="AL363" s="1" t="s">
        <v>1152</v>
      </c>
      <c r="AM363" s="33" t="s">
        <v>8723</v>
      </c>
      <c r="AN363" s="57" t="s">
        <v>2614</v>
      </c>
      <c r="AO363" s="57" t="s">
        <v>3858</v>
      </c>
      <c r="AP363" s="57" t="s">
        <v>1152</v>
      </c>
      <c r="AQ363" s="57" t="s">
        <v>3858</v>
      </c>
      <c r="AR363" s="57" t="s">
        <v>1152</v>
      </c>
      <c r="AS363" s="57" t="s">
        <v>3858</v>
      </c>
      <c r="AT363" s="57" t="s">
        <v>1152</v>
      </c>
      <c r="AU363" s="57" t="s">
        <v>3858</v>
      </c>
      <c r="AV363" s="57" t="s">
        <v>1152</v>
      </c>
      <c r="AW363" s="57" t="s">
        <v>3858</v>
      </c>
      <c r="AX363" s="57" t="s">
        <v>1152</v>
      </c>
      <c r="AY363" s="57" t="s">
        <v>3858</v>
      </c>
      <c r="AZ363" s="57" t="s">
        <v>936</v>
      </c>
      <c r="BA363" s="57" t="s">
        <v>3858</v>
      </c>
      <c r="BB363" s="57" t="s">
        <v>936</v>
      </c>
      <c r="BC363" s="57" t="s">
        <v>3858</v>
      </c>
      <c r="BD363" s="57" t="s">
        <v>936</v>
      </c>
      <c r="BE363" s="57" t="s">
        <v>3858</v>
      </c>
      <c r="BF363" s="29" t="s">
        <v>956</v>
      </c>
      <c r="BG363" s="85">
        <v>44377</v>
      </c>
      <c r="BH363" s="29" t="s">
        <v>1806</v>
      </c>
      <c r="BI363" s="85">
        <v>44377</v>
      </c>
      <c r="BJ363" s="57" t="s">
        <v>4152</v>
      </c>
      <c r="BK363" s="81" t="s">
        <v>936</v>
      </c>
      <c r="BL363" s="81" t="s">
        <v>9190</v>
      </c>
      <c r="BM363" s="81" t="s">
        <v>9201</v>
      </c>
      <c r="BN363" s="39" t="s">
        <v>4365</v>
      </c>
      <c r="BO363" s="89" t="s">
        <v>2579</v>
      </c>
      <c r="BP363" s="94" t="s">
        <v>2758</v>
      </c>
      <c r="BR363" s="132" t="s">
        <v>5191</v>
      </c>
      <c r="BS363" s="132" t="s">
        <v>5192</v>
      </c>
      <c r="BT363" s="132"/>
      <c r="BU363" s="132"/>
    </row>
    <row r="364" spans="1:73" s="54" customFormat="1" ht="90" hidden="1" customHeight="1">
      <c r="A364" s="28" t="s">
        <v>1604</v>
      </c>
      <c r="B364" s="13" t="s">
        <v>1347</v>
      </c>
      <c r="C364" s="77">
        <v>43670</v>
      </c>
      <c r="D364" s="77" t="s">
        <v>4285</v>
      </c>
      <c r="E364" s="91" t="s">
        <v>1109</v>
      </c>
      <c r="F364" s="83" t="s">
        <v>6857</v>
      </c>
      <c r="G364" s="1" t="s">
        <v>816</v>
      </c>
      <c r="H364" s="1" t="s">
        <v>740</v>
      </c>
      <c r="I364" s="1" t="s">
        <v>741</v>
      </c>
      <c r="J364" s="13" t="s">
        <v>742</v>
      </c>
      <c r="K364" s="94">
        <v>2</v>
      </c>
      <c r="L364" s="364">
        <v>43709</v>
      </c>
      <c r="M364" s="364">
        <v>44012</v>
      </c>
      <c r="N364" s="34">
        <f t="shared" si="14"/>
        <v>44</v>
      </c>
      <c r="O364" s="121">
        <v>2</v>
      </c>
      <c r="P364" s="132" t="s">
        <v>24</v>
      </c>
      <c r="Q364" s="132" t="s">
        <v>44</v>
      </c>
      <c r="R364" s="1" t="s">
        <v>6858</v>
      </c>
      <c r="S364" s="120">
        <f t="shared" si="15"/>
        <v>375</v>
      </c>
      <c r="T364" s="132" t="s">
        <v>936</v>
      </c>
      <c r="U364" s="132" t="s">
        <v>936</v>
      </c>
      <c r="V364" s="132" t="s">
        <v>936</v>
      </c>
      <c r="W364" s="132" t="s">
        <v>936</v>
      </c>
      <c r="X364" s="132" t="s">
        <v>936</v>
      </c>
      <c r="Y364" s="132" t="s">
        <v>936</v>
      </c>
      <c r="Z364" s="132" t="s">
        <v>936</v>
      </c>
      <c r="AA364" s="1" t="s">
        <v>936</v>
      </c>
      <c r="AB364" s="1" t="s">
        <v>949</v>
      </c>
      <c r="AC364" s="1" t="s">
        <v>939</v>
      </c>
      <c r="AD364" s="1" t="s">
        <v>6859</v>
      </c>
      <c r="AE364" s="1" t="s">
        <v>6860</v>
      </c>
      <c r="AF364" s="1" t="s">
        <v>6861</v>
      </c>
      <c r="AG364" s="1" t="s">
        <v>6862</v>
      </c>
      <c r="AH364" s="53" t="s">
        <v>2206</v>
      </c>
      <c r="AI364" s="1" t="s">
        <v>2207</v>
      </c>
      <c r="AJ364" s="1" t="s">
        <v>2207</v>
      </c>
      <c r="AK364" s="1" t="s">
        <v>2207</v>
      </c>
      <c r="AL364" s="1" t="s">
        <v>2614</v>
      </c>
      <c r="AM364" s="1" t="s">
        <v>2207</v>
      </c>
      <c r="AN364" s="1" t="s">
        <v>2614</v>
      </c>
      <c r="AO364" s="1" t="s">
        <v>2207</v>
      </c>
      <c r="AP364" s="1" t="s">
        <v>1152</v>
      </c>
      <c r="AQ364" s="1" t="s">
        <v>2207</v>
      </c>
      <c r="AR364" s="1" t="s">
        <v>1152</v>
      </c>
      <c r="AS364" s="1" t="s">
        <v>2207</v>
      </c>
      <c r="AT364" s="1" t="s">
        <v>1152</v>
      </c>
      <c r="AU364" s="1" t="s">
        <v>2207</v>
      </c>
      <c r="AV364" s="1" t="s">
        <v>1152</v>
      </c>
      <c r="AW364" s="1" t="s">
        <v>2207</v>
      </c>
      <c r="AX364" s="1" t="s">
        <v>1152</v>
      </c>
      <c r="AY364" s="1" t="s">
        <v>2207</v>
      </c>
      <c r="AZ364" s="1" t="s">
        <v>936</v>
      </c>
      <c r="BA364" s="1" t="s">
        <v>2207</v>
      </c>
      <c r="BB364" s="1" t="s">
        <v>936</v>
      </c>
      <c r="BC364" s="1" t="s">
        <v>2207</v>
      </c>
      <c r="BD364" s="1" t="s">
        <v>936</v>
      </c>
      <c r="BE364" s="1" t="s">
        <v>2207</v>
      </c>
      <c r="BF364" s="29" t="s">
        <v>780</v>
      </c>
      <c r="BG364" s="85">
        <v>44026</v>
      </c>
      <c r="BH364" s="29" t="s">
        <v>902</v>
      </c>
      <c r="BI364" s="89"/>
      <c r="BJ364" s="81"/>
      <c r="BK364" s="81"/>
      <c r="BL364" s="81"/>
      <c r="BM364" s="81"/>
      <c r="BN364" s="39" t="s">
        <v>955</v>
      </c>
      <c r="BO364" s="89"/>
      <c r="BP364" s="89"/>
      <c r="BR364" s="132" t="s">
        <v>5191</v>
      </c>
      <c r="BS364" s="132" t="s">
        <v>5192</v>
      </c>
      <c r="BT364" s="132"/>
      <c r="BU364" s="132"/>
    </row>
    <row r="365" spans="1:73" s="54" customFormat="1" ht="90" hidden="1" customHeight="1">
      <c r="A365" s="91" t="s">
        <v>1605</v>
      </c>
      <c r="B365" s="13" t="s">
        <v>1347</v>
      </c>
      <c r="C365" s="77">
        <v>43670</v>
      </c>
      <c r="D365" s="77" t="s">
        <v>4285</v>
      </c>
      <c r="E365" s="91" t="s">
        <v>1109</v>
      </c>
      <c r="F365" s="83" t="s">
        <v>6857</v>
      </c>
      <c r="G365" s="1" t="s">
        <v>816</v>
      </c>
      <c r="H365" s="1" t="s">
        <v>743</v>
      </c>
      <c r="I365" s="1" t="s">
        <v>744</v>
      </c>
      <c r="J365" s="13" t="s">
        <v>1139</v>
      </c>
      <c r="K365" s="94">
        <v>40</v>
      </c>
      <c r="L365" s="364">
        <v>43709</v>
      </c>
      <c r="M365" s="364">
        <v>44012</v>
      </c>
      <c r="N365" s="34">
        <f t="shared" si="14"/>
        <v>44</v>
      </c>
      <c r="O365" s="121">
        <v>40</v>
      </c>
      <c r="P365" s="132" t="s">
        <v>44</v>
      </c>
      <c r="Q365" s="132"/>
      <c r="R365" s="63" t="s">
        <v>6863</v>
      </c>
      <c r="S365" s="120">
        <f t="shared" si="15"/>
        <v>232</v>
      </c>
      <c r="T365" s="132" t="s">
        <v>936</v>
      </c>
      <c r="U365" s="132" t="s">
        <v>936</v>
      </c>
      <c r="V365" s="132" t="s">
        <v>936</v>
      </c>
      <c r="W365" s="132" t="s">
        <v>936</v>
      </c>
      <c r="X365" s="132" t="s">
        <v>936</v>
      </c>
      <c r="Y365" s="132" t="s">
        <v>936</v>
      </c>
      <c r="Z365" s="132" t="s">
        <v>936</v>
      </c>
      <c r="AA365" s="1" t="s">
        <v>936</v>
      </c>
      <c r="AB365" s="1" t="s">
        <v>949</v>
      </c>
      <c r="AC365" s="1" t="s">
        <v>939</v>
      </c>
      <c r="AD365" s="1" t="s">
        <v>6864</v>
      </c>
      <c r="AE365" s="1" t="s">
        <v>6865</v>
      </c>
      <c r="AF365" s="1" t="s">
        <v>8724</v>
      </c>
      <c r="AG365" s="1" t="s">
        <v>6866</v>
      </c>
      <c r="AH365" s="1" t="s">
        <v>1841</v>
      </c>
      <c r="AI365" s="1" t="s">
        <v>6867</v>
      </c>
      <c r="AJ365" s="1" t="s">
        <v>1841</v>
      </c>
      <c r="AK365" s="1" t="s">
        <v>8725</v>
      </c>
      <c r="AL365" s="1" t="s">
        <v>8726</v>
      </c>
      <c r="AM365" s="1" t="s">
        <v>8727</v>
      </c>
      <c r="AN365" s="1" t="s">
        <v>2614</v>
      </c>
      <c r="AO365" s="1" t="s">
        <v>9235</v>
      </c>
      <c r="AP365" s="1" t="s">
        <v>2614</v>
      </c>
      <c r="AQ365" s="1" t="s">
        <v>9235</v>
      </c>
      <c r="AR365" s="1" t="s">
        <v>2614</v>
      </c>
      <c r="AS365" s="1" t="s">
        <v>9235</v>
      </c>
      <c r="AT365" s="1" t="s">
        <v>2614</v>
      </c>
      <c r="AU365" s="1" t="s">
        <v>9235</v>
      </c>
      <c r="AV365" s="1" t="s">
        <v>2614</v>
      </c>
      <c r="AW365" s="1" t="s">
        <v>9235</v>
      </c>
      <c r="AX365" s="1" t="s">
        <v>2614</v>
      </c>
      <c r="AY365" s="1" t="s">
        <v>9235</v>
      </c>
      <c r="AZ365" s="1" t="s">
        <v>9561</v>
      </c>
      <c r="BA365" s="1" t="s">
        <v>9235</v>
      </c>
      <c r="BB365" s="1" t="s">
        <v>9561</v>
      </c>
      <c r="BC365" s="1" t="s">
        <v>9903</v>
      </c>
      <c r="BD365" s="1" t="s">
        <v>9561</v>
      </c>
      <c r="BE365" s="1" t="s">
        <v>9903</v>
      </c>
      <c r="BF365" s="29" t="s">
        <v>901</v>
      </c>
      <c r="BG365" s="85">
        <v>44393</v>
      </c>
      <c r="BH365" s="29" t="s">
        <v>902</v>
      </c>
      <c r="BI365" s="89"/>
      <c r="BJ365" s="81"/>
      <c r="BK365" s="81"/>
      <c r="BL365" s="81"/>
      <c r="BM365" s="81"/>
      <c r="BN365" s="39" t="s">
        <v>955</v>
      </c>
      <c r="BO365" s="89"/>
      <c r="BP365" s="89"/>
      <c r="BR365" s="132" t="s">
        <v>5191</v>
      </c>
      <c r="BS365" s="132" t="s">
        <v>5192</v>
      </c>
      <c r="BT365" s="132"/>
      <c r="BU365" s="132"/>
    </row>
    <row r="366" spans="1:73" s="54" customFormat="1" ht="90" hidden="1" customHeight="1">
      <c r="A366" s="91" t="s">
        <v>1606</v>
      </c>
      <c r="B366" s="13" t="s">
        <v>1347</v>
      </c>
      <c r="C366" s="77">
        <v>43670</v>
      </c>
      <c r="D366" s="77" t="s">
        <v>4285</v>
      </c>
      <c r="E366" s="91" t="s">
        <v>1109</v>
      </c>
      <c r="F366" s="83" t="s">
        <v>6857</v>
      </c>
      <c r="G366" s="1" t="s">
        <v>816</v>
      </c>
      <c r="H366" s="1" t="s">
        <v>743</v>
      </c>
      <c r="I366" s="1" t="s">
        <v>745</v>
      </c>
      <c r="J366" s="13" t="s">
        <v>746</v>
      </c>
      <c r="K366" s="94">
        <v>2</v>
      </c>
      <c r="L366" s="364">
        <v>43709</v>
      </c>
      <c r="M366" s="364">
        <v>44012</v>
      </c>
      <c r="N366" s="34">
        <f t="shared" si="14"/>
        <v>44</v>
      </c>
      <c r="O366" s="121">
        <v>2</v>
      </c>
      <c r="P366" s="132" t="s">
        <v>44</v>
      </c>
      <c r="Q366" s="132"/>
      <c r="R366" s="1" t="s">
        <v>6863</v>
      </c>
      <c r="S366" s="120">
        <f t="shared" si="15"/>
        <v>232</v>
      </c>
      <c r="T366" s="132" t="s">
        <v>936</v>
      </c>
      <c r="U366" s="132" t="s">
        <v>936</v>
      </c>
      <c r="V366" s="132" t="s">
        <v>936</v>
      </c>
      <c r="W366" s="132" t="s">
        <v>936</v>
      </c>
      <c r="X366" s="132" t="s">
        <v>936</v>
      </c>
      <c r="Y366" s="132" t="s">
        <v>936</v>
      </c>
      <c r="Z366" s="132" t="s">
        <v>936</v>
      </c>
      <c r="AA366" s="1" t="s">
        <v>936</v>
      </c>
      <c r="AB366" s="1" t="s">
        <v>949</v>
      </c>
      <c r="AC366" s="1" t="s">
        <v>939</v>
      </c>
      <c r="AD366" s="1" t="s">
        <v>6868</v>
      </c>
      <c r="AE366" s="1" t="s">
        <v>6869</v>
      </c>
      <c r="AF366" s="1" t="s">
        <v>8728</v>
      </c>
      <c r="AG366" s="1" t="s">
        <v>6870</v>
      </c>
      <c r="AH366" s="1" t="s">
        <v>1842</v>
      </c>
      <c r="AI366" s="1" t="s">
        <v>6871</v>
      </c>
      <c r="AJ366" s="1" t="s">
        <v>2241</v>
      </c>
      <c r="AK366" s="83" t="s">
        <v>6872</v>
      </c>
      <c r="AL366" s="1" t="s">
        <v>8729</v>
      </c>
      <c r="AM366" s="83" t="s">
        <v>6873</v>
      </c>
      <c r="AN366" s="1" t="s">
        <v>2614</v>
      </c>
      <c r="AO366" s="1" t="s">
        <v>9235</v>
      </c>
      <c r="AP366" s="1" t="s">
        <v>2614</v>
      </c>
      <c r="AQ366" s="1" t="s">
        <v>9235</v>
      </c>
      <c r="AR366" s="1" t="s">
        <v>2614</v>
      </c>
      <c r="AS366" s="1" t="s">
        <v>9235</v>
      </c>
      <c r="AT366" s="1" t="s">
        <v>2614</v>
      </c>
      <c r="AU366" s="1" t="s">
        <v>9235</v>
      </c>
      <c r="AV366" s="1" t="s">
        <v>2614</v>
      </c>
      <c r="AW366" s="1" t="s">
        <v>9235</v>
      </c>
      <c r="AX366" s="1" t="s">
        <v>2614</v>
      </c>
      <c r="AY366" s="1" t="s">
        <v>9235</v>
      </c>
      <c r="AZ366" s="1" t="s">
        <v>9561</v>
      </c>
      <c r="BA366" s="1" t="s">
        <v>9235</v>
      </c>
      <c r="BB366" s="1" t="s">
        <v>9561</v>
      </c>
      <c r="BC366" s="1" t="s">
        <v>9903</v>
      </c>
      <c r="BD366" s="1" t="s">
        <v>9561</v>
      </c>
      <c r="BE366" s="1" t="s">
        <v>9903</v>
      </c>
      <c r="BF366" s="29" t="s">
        <v>901</v>
      </c>
      <c r="BG366" s="85">
        <v>44393</v>
      </c>
      <c r="BH366" s="29" t="s">
        <v>902</v>
      </c>
      <c r="BI366" s="89"/>
      <c r="BJ366" s="81"/>
      <c r="BK366" s="81"/>
      <c r="BL366" s="81"/>
      <c r="BM366" s="81"/>
      <c r="BN366" s="39" t="s">
        <v>955</v>
      </c>
      <c r="BO366" s="89"/>
      <c r="BP366" s="89"/>
      <c r="BR366" s="132" t="s">
        <v>5191</v>
      </c>
      <c r="BS366" s="132" t="s">
        <v>5192</v>
      </c>
      <c r="BT366" s="132"/>
      <c r="BU366" s="132"/>
    </row>
    <row r="367" spans="1:73" s="54" customFormat="1" ht="90" hidden="1" customHeight="1">
      <c r="A367" s="91" t="s">
        <v>1607</v>
      </c>
      <c r="B367" s="13" t="s">
        <v>1347</v>
      </c>
      <c r="C367" s="77">
        <v>43670</v>
      </c>
      <c r="D367" s="77" t="s">
        <v>4285</v>
      </c>
      <c r="E367" s="91" t="s">
        <v>1109</v>
      </c>
      <c r="F367" s="83" t="s">
        <v>6857</v>
      </c>
      <c r="G367" s="1" t="s">
        <v>816</v>
      </c>
      <c r="H367" s="1" t="s">
        <v>747</v>
      </c>
      <c r="I367" s="1" t="s">
        <v>8730</v>
      </c>
      <c r="J367" s="13" t="s">
        <v>8731</v>
      </c>
      <c r="K367" s="94">
        <v>2</v>
      </c>
      <c r="L367" s="364">
        <v>43709</v>
      </c>
      <c r="M367" s="364">
        <v>44012</v>
      </c>
      <c r="N367" s="34">
        <f t="shared" si="14"/>
        <v>44</v>
      </c>
      <c r="O367" s="121">
        <v>2</v>
      </c>
      <c r="P367" s="132" t="s">
        <v>44</v>
      </c>
      <c r="Q367" s="132"/>
      <c r="R367" s="1" t="s">
        <v>6874</v>
      </c>
      <c r="S367" s="120">
        <f t="shared" si="15"/>
        <v>233</v>
      </c>
      <c r="T367" s="132" t="s">
        <v>936</v>
      </c>
      <c r="U367" s="132" t="s">
        <v>936</v>
      </c>
      <c r="V367" s="132" t="s">
        <v>936</v>
      </c>
      <c r="W367" s="132" t="s">
        <v>936</v>
      </c>
      <c r="X367" s="132" t="s">
        <v>936</v>
      </c>
      <c r="Y367" s="132" t="s">
        <v>936</v>
      </c>
      <c r="Z367" s="132" t="s">
        <v>936</v>
      </c>
      <c r="AA367" s="1" t="s">
        <v>936</v>
      </c>
      <c r="AB367" s="1" t="s">
        <v>949</v>
      </c>
      <c r="AC367" s="1" t="s">
        <v>939</v>
      </c>
      <c r="AD367" s="1" t="s">
        <v>6875</v>
      </c>
      <c r="AE367" s="1" t="s">
        <v>6876</v>
      </c>
      <c r="AF367" s="1" t="s">
        <v>8790</v>
      </c>
      <c r="AG367" s="1" t="s">
        <v>6877</v>
      </c>
      <c r="AH367" s="4" t="s">
        <v>8732</v>
      </c>
      <c r="AI367" s="1" t="s">
        <v>6878</v>
      </c>
      <c r="AJ367" s="1" t="s">
        <v>8733</v>
      </c>
      <c r="AK367" s="1" t="s">
        <v>8734</v>
      </c>
      <c r="AL367" s="1" t="s">
        <v>8735</v>
      </c>
      <c r="AM367" s="1" t="s">
        <v>8736</v>
      </c>
      <c r="AN367" s="1" t="s">
        <v>2614</v>
      </c>
      <c r="AO367" s="1" t="s">
        <v>9235</v>
      </c>
      <c r="AP367" s="1" t="s">
        <v>2614</v>
      </c>
      <c r="AQ367" s="1" t="s">
        <v>9235</v>
      </c>
      <c r="AR367" s="1" t="s">
        <v>2614</v>
      </c>
      <c r="AS367" s="1" t="s">
        <v>9235</v>
      </c>
      <c r="AT367" s="1" t="s">
        <v>2614</v>
      </c>
      <c r="AU367" s="1" t="s">
        <v>9235</v>
      </c>
      <c r="AV367" s="1" t="s">
        <v>2614</v>
      </c>
      <c r="AW367" s="1" t="s">
        <v>9235</v>
      </c>
      <c r="AX367" s="1" t="s">
        <v>2614</v>
      </c>
      <c r="AY367" s="1" t="s">
        <v>9235</v>
      </c>
      <c r="AZ367" s="1" t="s">
        <v>9561</v>
      </c>
      <c r="BA367" s="1" t="s">
        <v>9235</v>
      </c>
      <c r="BB367" s="1" t="s">
        <v>9561</v>
      </c>
      <c r="BC367" s="1" t="s">
        <v>9903</v>
      </c>
      <c r="BD367" s="1" t="s">
        <v>9561</v>
      </c>
      <c r="BE367" s="1" t="s">
        <v>9903</v>
      </c>
      <c r="BF367" s="29" t="s">
        <v>901</v>
      </c>
      <c r="BG367" s="85">
        <v>44393</v>
      </c>
      <c r="BH367" s="29" t="s">
        <v>902</v>
      </c>
      <c r="BI367" s="89"/>
      <c r="BJ367" s="81"/>
      <c r="BK367" s="81"/>
      <c r="BL367" s="81"/>
      <c r="BM367" s="81"/>
      <c r="BN367" s="39" t="s">
        <v>955</v>
      </c>
      <c r="BO367" s="89"/>
      <c r="BP367" s="89"/>
      <c r="BR367" s="132" t="s">
        <v>5191</v>
      </c>
      <c r="BS367" s="132" t="s">
        <v>5192</v>
      </c>
      <c r="BT367" s="132"/>
      <c r="BU367" s="132"/>
    </row>
    <row r="368" spans="1:73" s="54" customFormat="1" ht="90" hidden="1" customHeight="1">
      <c r="A368" s="91" t="s">
        <v>1608</v>
      </c>
      <c r="B368" s="13" t="s">
        <v>1347</v>
      </c>
      <c r="C368" s="77">
        <v>43670</v>
      </c>
      <c r="D368" s="77" t="s">
        <v>4285</v>
      </c>
      <c r="E368" s="91" t="s">
        <v>1109</v>
      </c>
      <c r="F368" s="83" t="s">
        <v>6857</v>
      </c>
      <c r="G368" s="1" t="s">
        <v>816</v>
      </c>
      <c r="H368" s="1" t="s">
        <v>747</v>
      </c>
      <c r="I368" s="1" t="s">
        <v>741</v>
      </c>
      <c r="J368" s="13" t="s">
        <v>748</v>
      </c>
      <c r="K368" s="94">
        <v>2</v>
      </c>
      <c r="L368" s="364">
        <v>43709</v>
      </c>
      <c r="M368" s="364">
        <v>44012</v>
      </c>
      <c r="N368" s="34">
        <f t="shared" si="14"/>
        <v>44</v>
      </c>
      <c r="O368" s="121">
        <v>2</v>
      </c>
      <c r="P368" s="132" t="s">
        <v>44</v>
      </c>
      <c r="Q368" s="132"/>
      <c r="R368" s="1" t="s">
        <v>6874</v>
      </c>
      <c r="S368" s="120">
        <f t="shared" si="15"/>
        <v>233</v>
      </c>
      <c r="T368" s="132" t="s">
        <v>936</v>
      </c>
      <c r="U368" s="132" t="s">
        <v>936</v>
      </c>
      <c r="V368" s="132" t="s">
        <v>936</v>
      </c>
      <c r="W368" s="132" t="s">
        <v>936</v>
      </c>
      <c r="X368" s="132" t="s">
        <v>936</v>
      </c>
      <c r="Y368" s="132" t="s">
        <v>936</v>
      </c>
      <c r="Z368" s="132" t="s">
        <v>936</v>
      </c>
      <c r="AA368" s="1" t="s">
        <v>936</v>
      </c>
      <c r="AB368" s="1" t="s">
        <v>949</v>
      </c>
      <c r="AC368" s="1" t="s">
        <v>939</v>
      </c>
      <c r="AD368" s="1" t="s">
        <v>6875</v>
      </c>
      <c r="AE368" s="1" t="s">
        <v>6879</v>
      </c>
      <c r="AF368" s="1" t="s">
        <v>8737</v>
      </c>
      <c r="AG368" s="1" t="s">
        <v>6880</v>
      </c>
      <c r="AH368" s="4" t="s">
        <v>8732</v>
      </c>
      <c r="AI368" s="4" t="s">
        <v>6881</v>
      </c>
      <c r="AJ368" s="1" t="s">
        <v>8733</v>
      </c>
      <c r="AK368" s="1" t="s">
        <v>8738</v>
      </c>
      <c r="AL368" s="4" t="s">
        <v>8735</v>
      </c>
      <c r="AM368" s="4" t="s">
        <v>8736</v>
      </c>
      <c r="AN368" s="1" t="s">
        <v>2614</v>
      </c>
      <c r="AO368" s="1" t="s">
        <v>9235</v>
      </c>
      <c r="AP368" s="1" t="s">
        <v>2614</v>
      </c>
      <c r="AQ368" s="1" t="s">
        <v>9235</v>
      </c>
      <c r="AR368" s="1" t="s">
        <v>2614</v>
      </c>
      <c r="AS368" s="1" t="s">
        <v>9235</v>
      </c>
      <c r="AT368" s="1" t="s">
        <v>2614</v>
      </c>
      <c r="AU368" s="1" t="s">
        <v>9235</v>
      </c>
      <c r="AV368" s="1" t="s">
        <v>2614</v>
      </c>
      <c r="AW368" s="1" t="s">
        <v>9235</v>
      </c>
      <c r="AX368" s="1" t="s">
        <v>2614</v>
      </c>
      <c r="AY368" s="1" t="s">
        <v>9235</v>
      </c>
      <c r="AZ368" s="1" t="s">
        <v>9561</v>
      </c>
      <c r="BA368" s="1" t="s">
        <v>9235</v>
      </c>
      <c r="BB368" s="1" t="s">
        <v>9561</v>
      </c>
      <c r="BC368" s="1" t="s">
        <v>9903</v>
      </c>
      <c r="BD368" s="1" t="s">
        <v>9561</v>
      </c>
      <c r="BE368" s="1" t="s">
        <v>9903</v>
      </c>
      <c r="BF368" s="29" t="s">
        <v>901</v>
      </c>
      <c r="BG368" s="85">
        <v>44393</v>
      </c>
      <c r="BH368" s="29" t="s">
        <v>902</v>
      </c>
      <c r="BI368" s="89"/>
      <c r="BJ368" s="81"/>
      <c r="BK368" s="81"/>
      <c r="BL368" s="81"/>
      <c r="BM368" s="81"/>
      <c r="BN368" s="39" t="s">
        <v>955</v>
      </c>
      <c r="BO368" s="89"/>
      <c r="BP368" s="89"/>
      <c r="BR368" s="132" t="s">
        <v>5191</v>
      </c>
      <c r="BS368" s="132" t="s">
        <v>5192</v>
      </c>
      <c r="BT368" s="132"/>
      <c r="BU368" s="132"/>
    </row>
    <row r="369" spans="1:73" s="54" customFormat="1" ht="90" hidden="1" customHeight="1">
      <c r="A369" s="91" t="s">
        <v>1609</v>
      </c>
      <c r="B369" s="13" t="s">
        <v>1347</v>
      </c>
      <c r="C369" s="77">
        <v>43670</v>
      </c>
      <c r="D369" s="77" t="s">
        <v>4285</v>
      </c>
      <c r="E369" s="91" t="s">
        <v>1109</v>
      </c>
      <c r="F369" s="83" t="s">
        <v>6857</v>
      </c>
      <c r="G369" s="1" t="s">
        <v>816</v>
      </c>
      <c r="H369" s="1" t="s">
        <v>749</v>
      </c>
      <c r="I369" s="1" t="s">
        <v>750</v>
      </c>
      <c r="J369" s="13" t="s">
        <v>751</v>
      </c>
      <c r="K369" s="94">
        <v>3</v>
      </c>
      <c r="L369" s="364">
        <v>43709</v>
      </c>
      <c r="M369" s="364">
        <v>44012</v>
      </c>
      <c r="N369" s="34">
        <f t="shared" si="14"/>
        <v>44</v>
      </c>
      <c r="O369" s="121">
        <v>3</v>
      </c>
      <c r="P369" s="132" t="s">
        <v>24</v>
      </c>
      <c r="Q369" s="132" t="s">
        <v>44</v>
      </c>
      <c r="R369" s="1" t="s">
        <v>6882</v>
      </c>
      <c r="S369" s="120">
        <f t="shared" si="15"/>
        <v>239</v>
      </c>
      <c r="T369" s="132" t="s">
        <v>936</v>
      </c>
      <c r="U369" s="132" t="s">
        <v>936</v>
      </c>
      <c r="V369" s="132" t="s">
        <v>936</v>
      </c>
      <c r="W369" s="132" t="s">
        <v>936</v>
      </c>
      <c r="X369" s="132" t="s">
        <v>936</v>
      </c>
      <c r="Y369" s="132" t="s">
        <v>936</v>
      </c>
      <c r="Z369" s="132" t="s">
        <v>936</v>
      </c>
      <c r="AA369" s="1" t="s">
        <v>936</v>
      </c>
      <c r="AB369" s="1" t="s">
        <v>949</v>
      </c>
      <c r="AC369" s="1" t="s">
        <v>939</v>
      </c>
      <c r="AD369" s="1" t="s">
        <v>6883</v>
      </c>
      <c r="AE369" s="1" t="s">
        <v>6884</v>
      </c>
      <c r="AF369" s="1" t="s">
        <v>8739</v>
      </c>
      <c r="AG369" s="1" t="s">
        <v>6885</v>
      </c>
      <c r="AH369" s="53" t="s">
        <v>2206</v>
      </c>
      <c r="AI369" s="1" t="s">
        <v>2207</v>
      </c>
      <c r="AJ369" s="1" t="s">
        <v>2207</v>
      </c>
      <c r="AK369" s="1" t="s">
        <v>2207</v>
      </c>
      <c r="AL369" s="1" t="s">
        <v>2614</v>
      </c>
      <c r="AM369" s="1" t="s">
        <v>2207</v>
      </c>
      <c r="AN369" s="1" t="s">
        <v>2614</v>
      </c>
      <c r="AO369" s="1" t="s">
        <v>2207</v>
      </c>
      <c r="AP369" s="1" t="s">
        <v>1152</v>
      </c>
      <c r="AQ369" s="1" t="s">
        <v>2207</v>
      </c>
      <c r="AR369" s="1" t="s">
        <v>1152</v>
      </c>
      <c r="AS369" s="1" t="s">
        <v>2207</v>
      </c>
      <c r="AT369" s="1" t="s">
        <v>1152</v>
      </c>
      <c r="AU369" s="1" t="s">
        <v>2207</v>
      </c>
      <c r="AV369" s="1" t="s">
        <v>1152</v>
      </c>
      <c r="AW369" s="1" t="s">
        <v>2207</v>
      </c>
      <c r="AX369" s="1" t="s">
        <v>1152</v>
      </c>
      <c r="AY369" s="1" t="s">
        <v>2207</v>
      </c>
      <c r="AZ369" s="1" t="s">
        <v>936</v>
      </c>
      <c r="BA369" s="1" t="s">
        <v>2207</v>
      </c>
      <c r="BB369" s="1" t="s">
        <v>936</v>
      </c>
      <c r="BC369" s="1" t="s">
        <v>2207</v>
      </c>
      <c r="BD369" s="1" t="s">
        <v>936</v>
      </c>
      <c r="BE369" s="1" t="s">
        <v>2207</v>
      </c>
      <c r="BF369" s="29" t="s">
        <v>780</v>
      </c>
      <c r="BG369" s="85">
        <v>44026</v>
      </c>
      <c r="BH369" s="29" t="s">
        <v>902</v>
      </c>
      <c r="BI369" s="89"/>
      <c r="BJ369" s="81"/>
      <c r="BK369" s="81"/>
      <c r="BL369" s="81"/>
      <c r="BM369" s="81"/>
      <c r="BN369" s="39" t="s">
        <v>955</v>
      </c>
      <c r="BO369" s="89"/>
      <c r="BP369" s="89"/>
      <c r="BR369" s="132" t="s">
        <v>5191</v>
      </c>
      <c r="BS369" s="132" t="s">
        <v>5192</v>
      </c>
      <c r="BT369" s="132"/>
      <c r="BU369" s="132"/>
    </row>
    <row r="370" spans="1:73" s="54" customFormat="1" ht="90" hidden="1" customHeight="1">
      <c r="A370" s="91" t="s">
        <v>1610</v>
      </c>
      <c r="B370" s="13" t="s">
        <v>1347</v>
      </c>
      <c r="C370" s="77">
        <v>43670</v>
      </c>
      <c r="D370" s="77" t="s">
        <v>4285</v>
      </c>
      <c r="E370" s="91" t="s">
        <v>1109</v>
      </c>
      <c r="F370" s="83" t="s">
        <v>6857</v>
      </c>
      <c r="G370" s="1" t="s">
        <v>816</v>
      </c>
      <c r="H370" s="1" t="s">
        <v>749</v>
      </c>
      <c r="I370" s="1" t="s">
        <v>741</v>
      </c>
      <c r="J370" s="13" t="s">
        <v>752</v>
      </c>
      <c r="K370" s="94">
        <v>2</v>
      </c>
      <c r="L370" s="364">
        <v>43709</v>
      </c>
      <c r="M370" s="364">
        <v>44012</v>
      </c>
      <c r="N370" s="34">
        <f t="shared" si="14"/>
        <v>44</v>
      </c>
      <c r="O370" s="122">
        <v>2</v>
      </c>
      <c r="P370" s="132" t="s">
        <v>44</v>
      </c>
      <c r="Q370" s="132"/>
      <c r="R370" s="1" t="s">
        <v>6886</v>
      </c>
      <c r="S370" s="120">
        <f t="shared" si="15"/>
        <v>188</v>
      </c>
      <c r="T370" s="132" t="s">
        <v>936</v>
      </c>
      <c r="U370" s="132" t="s">
        <v>936</v>
      </c>
      <c r="V370" s="132" t="s">
        <v>936</v>
      </c>
      <c r="W370" s="132" t="s">
        <v>936</v>
      </c>
      <c r="X370" s="132" t="s">
        <v>936</v>
      </c>
      <c r="Y370" s="132" t="s">
        <v>936</v>
      </c>
      <c r="Z370" s="132" t="s">
        <v>936</v>
      </c>
      <c r="AA370" s="1" t="s">
        <v>936</v>
      </c>
      <c r="AB370" s="1" t="s">
        <v>949</v>
      </c>
      <c r="AC370" s="1" t="s">
        <v>939</v>
      </c>
      <c r="AD370" s="1" t="s">
        <v>6868</v>
      </c>
      <c r="AE370" s="1" t="s">
        <v>6887</v>
      </c>
      <c r="AF370" s="1" t="s">
        <v>8740</v>
      </c>
      <c r="AG370" s="1" t="s">
        <v>6888</v>
      </c>
      <c r="AH370" s="1" t="s">
        <v>8732</v>
      </c>
      <c r="AI370" s="1" t="s">
        <v>6889</v>
      </c>
      <c r="AJ370" s="1" t="s">
        <v>2205</v>
      </c>
      <c r="AK370" s="1" t="s">
        <v>2205</v>
      </c>
      <c r="AL370" s="1" t="s">
        <v>936</v>
      </c>
      <c r="AM370" s="1" t="s">
        <v>9242</v>
      </c>
      <c r="AN370" s="1" t="s">
        <v>936</v>
      </c>
      <c r="AO370" s="1" t="s">
        <v>9242</v>
      </c>
      <c r="AP370" s="1" t="s">
        <v>936</v>
      </c>
      <c r="AQ370" s="1" t="s">
        <v>9242</v>
      </c>
      <c r="AR370" s="1" t="s">
        <v>936</v>
      </c>
      <c r="AS370" s="1" t="s">
        <v>9242</v>
      </c>
      <c r="AT370" s="1" t="s">
        <v>936</v>
      </c>
      <c r="AU370" s="1" t="s">
        <v>9242</v>
      </c>
      <c r="AV370" s="1" t="s">
        <v>936</v>
      </c>
      <c r="AW370" s="1" t="s">
        <v>9242</v>
      </c>
      <c r="AX370" s="1" t="s">
        <v>936</v>
      </c>
      <c r="AY370" s="1" t="s">
        <v>9242</v>
      </c>
      <c r="AZ370" s="1" t="s">
        <v>936</v>
      </c>
      <c r="BA370" s="1" t="s">
        <v>9242</v>
      </c>
      <c r="BB370" s="1" t="s">
        <v>936</v>
      </c>
      <c r="BC370" s="1" t="s">
        <v>9912</v>
      </c>
      <c r="BD370" s="1" t="s">
        <v>936</v>
      </c>
      <c r="BE370" s="1" t="s">
        <v>9912</v>
      </c>
      <c r="BF370" s="29" t="s">
        <v>901</v>
      </c>
      <c r="BG370" s="85">
        <v>44125</v>
      </c>
      <c r="BH370" s="29" t="s">
        <v>902</v>
      </c>
      <c r="BI370" s="89"/>
      <c r="BJ370" s="81"/>
      <c r="BK370" s="81"/>
      <c r="BL370" s="81"/>
      <c r="BM370" s="81"/>
      <c r="BN370" s="39" t="s">
        <v>955</v>
      </c>
      <c r="BO370" s="89"/>
      <c r="BP370" s="89"/>
      <c r="BR370" s="132" t="s">
        <v>5191</v>
      </c>
      <c r="BS370" s="132" t="s">
        <v>5192</v>
      </c>
      <c r="BT370" s="132"/>
      <c r="BU370" s="132"/>
    </row>
    <row r="371" spans="1:73" s="54" customFormat="1" ht="90" hidden="1" customHeight="1">
      <c r="A371" s="91" t="s">
        <v>1611</v>
      </c>
      <c r="B371" s="13" t="s">
        <v>1347</v>
      </c>
      <c r="C371" s="77">
        <v>43670</v>
      </c>
      <c r="D371" s="77" t="s">
        <v>4285</v>
      </c>
      <c r="E371" s="91" t="s">
        <v>1110</v>
      </c>
      <c r="F371" s="83" t="s">
        <v>6890</v>
      </c>
      <c r="G371" s="1" t="s">
        <v>753</v>
      </c>
      <c r="H371" s="123" t="s">
        <v>754</v>
      </c>
      <c r="I371" s="123" t="s">
        <v>755</v>
      </c>
      <c r="J371" s="67" t="s">
        <v>756</v>
      </c>
      <c r="K371" s="89">
        <v>3</v>
      </c>
      <c r="L371" s="364">
        <v>43710</v>
      </c>
      <c r="M371" s="364">
        <v>43784</v>
      </c>
      <c r="N371" s="34">
        <f t="shared" si="14"/>
        <v>11</v>
      </c>
      <c r="O371" s="121">
        <v>3</v>
      </c>
      <c r="P371" s="132" t="s">
        <v>757</v>
      </c>
      <c r="Q371" s="132"/>
      <c r="R371" s="1" t="s">
        <v>6891</v>
      </c>
      <c r="S371" s="120">
        <f t="shared" si="15"/>
        <v>175</v>
      </c>
      <c r="T371" s="132" t="s">
        <v>936</v>
      </c>
      <c r="U371" s="132" t="s">
        <v>936</v>
      </c>
      <c r="V371" s="132" t="s">
        <v>936</v>
      </c>
      <c r="W371" s="132" t="s">
        <v>936</v>
      </c>
      <c r="X371" s="132" t="s">
        <v>936</v>
      </c>
      <c r="Y371" s="132" t="s">
        <v>936</v>
      </c>
      <c r="Z371" s="132" t="s">
        <v>936</v>
      </c>
      <c r="AA371" s="1" t="s">
        <v>936</v>
      </c>
      <c r="AB371" s="1" t="s">
        <v>949</v>
      </c>
      <c r="AC371" s="1" t="s">
        <v>939</v>
      </c>
      <c r="AD371" s="123" t="s">
        <v>6892</v>
      </c>
      <c r="AE371" s="1" t="s">
        <v>1150</v>
      </c>
      <c r="AF371" s="1" t="s">
        <v>6893</v>
      </c>
      <c r="AG371" s="1" t="s">
        <v>6894</v>
      </c>
      <c r="AH371" s="53" t="s">
        <v>936</v>
      </c>
      <c r="AI371" s="1" t="s">
        <v>9234</v>
      </c>
      <c r="AJ371" s="53" t="s">
        <v>936</v>
      </c>
      <c r="AK371" s="1" t="s">
        <v>9234</v>
      </c>
      <c r="AL371" s="53" t="s">
        <v>936</v>
      </c>
      <c r="AM371" s="1" t="s">
        <v>9234</v>
      </c>
      <c r="AN371" s="53" t="s">
        <v>936</v>
      </c>
      <c r="AO371" s="1" t="s">
        <v>9234</v>
      </c>
      <c r="AP371" s="53" t="s">
        <v>936</v>
      </c>
      <c r="AQ371" s="1" t="s">
        <v>9234</v>
      </c>
      <c r="AR371" s="53" t="s">
        <v>936</v>
      </c>
      <c r="AS371" s="1" t="s">
        <v>9234</v>
      </c>
      <c r="AT371" s="53" t="s">
        <v>936</v>
      </c>
      <c r="AU371" s="1" t="s">
        <v>9234</v>
      </c>
      <c r="AV371" s="53" t="s">
        <v>936</v>
      </c>
      <c r="AW371" s="1" t="s">
        <v>9234</v>
      </c>
      <c r="AX371" s="53" t="s">
        <v>936</v>
      </c>
      <c r="AY371" s="1" t="s">
        <v>9234</v>
      </c>
      <c r="AZ371" s="53" t="s">
        <v>936</v>
      </c>
      <c r="BA371" s="1" t="s">
        <v>9234</v>
      </c>
      <c r="BB371" s="53" t="s">
        <v>936</v>
      </c>
      <c r="BC371" s="1" t="s">
        <v>9906</v>
      </c>
      <c r="BD371" s="53" t="s">
        <v>936</v>
      </c>
      <c r="BE371" s="1" t="s">
        <v>9906</v>
      </c>
      <c r="BF371" s="29" t="s">
        <v>780</v>
      </c>
      <c r="BG371" s="85">
        <v>44033</v>
      </c>
      <c r="BH371" s="29" t="s">
        <v>902</v>
      </c>
      <c r="BI371" s="89"/>
      <c r="BJ371" s="81"/>
      <c r="BK371" s="81"/>
      <c r="BL371" s="81"/>
      <c r="BM371" s="81"/>
      <c r="BN371" s="39" t="s">
        <v>955</v>
      </c>
      <c r="BO371" s="89"/>
      <c r="BP371" s="89"/>
      <c r="BR371" s="132" t="s">
        <v>5193</v>
      </c>
      <c r="BS371" s="132" t="s">
        <v>8741</v>
      </c>
      <c r="BT371" s="132"/>
      <c r="BU371" s="132"/>
    </row>
    <row r="372" spans="1:73" s="54" customFormat="1" ht="90" hidden="1" customHeight="1">
      <c r="A372" s="91" t="s">
        <v>1612</v>
      </c>
      <c r="B372" s="13" t="s">
        <v>1347</v>
      </c>
      <c r="C372" s="77">
        <v>43670</v>
      </c>
      <c r="D372" s="77" t="s">
        <v>4285</v>
      </c>
      <c r="E372" s="91" t="s">
        <v>1110</v>
      </c>
      <c r="F372" s="83" t="s">
        <v>6890</v>
      </c>
      <c r="G372" s="1" t="s">
        <v>753</v>
      </c>
      <c r="H372" s="123" t="s">
        <v>758</v>
      </c>
      <c r="I372" s="1" t="s">
        <v>759</v>
      </c>
      <c r="J372" s="1" t="s">
        <v>760</v>
      </c>
      <c r="K372" s="118">
        <v>1</v>
      </c>
      <c r="L372" s="364">
        <v>43787</v>
      </c>
      <c r="M372" s="364">
        <v>43830</v>
      </c>
      <c r="N372" s="34">
        <f t="shared" si="14"/>
        <v>7</v>
      </c>
      <c r="O372" s="137">
        <v>1</v>
      </c>
      <c r="P372" s="132" t="s">
        <v>757</v>
      </c>
      <c r="Q372" s="132"/>
      <c r="R372" s="1" t="s">
        <v>6895</v>
      </c>
      <c r="S372" s="120">
        <f t="shared" si="15"/>
        <v>342</v>
      </c>
      <c r="T372" s="132" t="s">
        <v>936</v>
      </c>
      <c r="U372" s="132" t="s">
        <v>936</v>
      </c>
      <c r="V372" s="132" t="s">
        <v>936</v>
      </c>
      <c r="W372" s="132" t="s">
        <v>936</v>
      </c>
      <c r="X372" s="132" t="s">
        <v>936</v>
      </c>
      <c r="Y372" s="132" t="s">
        <v>936</v>
      </c>
      <c r="Z372" s="132" t="s">
        <v>936</v>
      </c>
      <c r="AA372" s="1" t="s">
        <v>936</v>
      </c>
      <c r="AB372" s="1" t="s">
        <v>949</v>
      </c>
      <c r="AC372" s="1" t="s">
        <v>939</v>
      </c>
      <c r="AD372" s="1" t="s">
        <v>6896</v>
      </c>
      <c r="AE372" s="1" t="s">
        <v>1150</v>
      </c>
      <c r="AF372" s="1" t="s">
        <v>6897</v>
      </c>
      <c r="AG372" s="78" t="s">
        <v>6898</v>
      </c>
      <c r="AH372" s="1" t="s">
        <v>1821</v>
      </c>
      <c r="AI372" s="78" t="s">
        <v>6899</v>
      </c>
      <c r="AJ372" s="123" t="s">
        <v>2614</v>
      </c>
      <c r="AK372" s="123" t="s">
        <v>3859</v>
      </c>
      <c r="AL372" s="123" t="s">
        <v>2614</v>
      </c>
      <c r="AM372" s="123" t="s">
        <v>3859</v>
      </c>
      <c r="AN372" s="123" t="s">
        <v>2614</v>
      </c>
      <c r="AO372" s="123" t="s">
        <v>3859</v>
      </c>
      <c r="AP372" s="123" t="s">
        <v>1152</v>
      </c>
      <c r="AQ372" s="123" t="s">
        <v>3859</v>
      </c>
      <c r="AR372" s="123" t="s">
        <v>1152</v>
      </c>
      <c r="AS372" s="123" t="s">
        <v>3859</v>
      </c>
      <c r="AT372" s="123" t="s">
        <v>1152</v>
      </c>
      <c r="AU372" s="123" t="s">
        <v>3859</v>
      </c>
      <c r="AV372" s="123" t="s">
        <v>1152</v>
      </c>
      <c r="AW372" s="123" t="s">
        <v>3859</v>
      </c>
      <c r="AX372" s="123" t="s">
        <v>1152</v>
      </c>
      <c r="AY372" s="123" t="s">
        <v>3859</v>
      </c>
      <c r="AZ372" s="123" t="s">
        <v>936</v>
      </c>
      <c r="BA372" s="123" t="s">
        <v>3859</v>
      </c>
      <c r="BB372" s="123" t="s">
        <v>936</v>
      </c>
      <c r="BC372" s="123" t="s">
        <v>3859</v>
      </c>
      <c r="BD372" s="123" t="s">
        <v>936</v>
      </c>
      <c r="BE372" s="123" t="s">
        <v>3859</v>
      </c>
      <c r="BF372" s="29" t="s">
        <v>1326</v>
      </c>
      <c r="BG372" s="85">
        <v>44070</v>
      </c>
      <c r="BH372" s="29" t="s">
        <v>1806</v>
      </c>
      <c r="BI372" s="85">
        <v>44070</v>
      </c>
      <c r="BJ372" s="144" t="s">
        <v>1805</v>
      </c>
      <c r="BK372" s="81" t="s">
        <v>936</v>
      </c>
      <c r="BL372" s="81" t="s">
        <v>9193</v>
      </c>
      <c r="BM372" s="81" t="s">
        <v>9201</v>
      </c>
      <c r="BN372" s="39" t="s">
        <v>4365</v>
      </c>
      <c r="BO372" s="89" t="s">
        <v>936</v>
      </c>
      <c r="BP372" s="89" t="s">
        <v>1612</v>
      </c>
      <c r="BR372" s="132" t="s">
        <v>5193</v>
      </c>
      <c r="BS372" s="132" t="s">
        <v>8741</v>
      </c>
      <c r="BT372" s="132"/>
      <c r="BU372" s="132"/>
    </row>
    <row r="373" spans="1:73" s="54" customFormat="1" ht="90" hidden="1" customHeight="1">
      <c r="A373" s="28" t="s">
        <v>1612</v>
      </c>
      <c r="B373" s="31" t="s">
        <v>1347</v>
      </c>
      <c r="C373" s="30">
        <v>43670</v>
      </c>
      <c r="D373" s="77" t="s">
        <v>4285</v>
      </c>
      <c r="E373" s="28" t="s">
        <v>1110</v>
      </c>
      <c r="F373" s="93" t="s">
        <v>6900</v>
      </c>
      <c r="G373" s="33" t="s">
        <v>753</v>
      </c>
      <c r="H373" s="33" t="s">
        <v>1343</v>
      </c>
      <c r="I373" s="33" t="s">
        <v>1344</v>
      </c>
      <c r="J373" s="31" t="s">
        <v>617</v>
      </c>
      <c r="K373" s="27">
        <v>1</v>
      </c>
      <c r="L373" s="365">
        <v>43922</v>
      </c>
      <c r="M373" s="365">
        <v>44439</v>
      </c>
      <c r="N373" s="34">
        <f t="shared" si="14"/>
        <v>22</v>
      </c>
      <c r="O373" s="122">
        <v>1</v>
      </c>
      <c r="P373" s="132" t="s">
        <v>757</v>
      </c>
      <c r="Q373" s="132"/>
      <c r="R373" s="1" t="s">
        <v>6901</v>
      </c>
      <c r="S373" s="120">
        <f t="shared" si="15"/>
        <v>282</v>
      </c>
      <c r="T373" s="132" t="s">
        <v>936</v>
      </c>
      <c r="U373" s="132" t="s">
        <v>936</v>
      </c>
      <c r="V373" s="132" t="s">
        <v>936</v>
      </c>
      <c r="W373" s="132" t="s">
        <v>936</v>
      </c>
      <c r="X373" s="132" t="s">
        <v>936</v>
      </c>
      <c r="Y373" s="132" t="s">
        <v>936</v>
      </c>
      <c r="Z373" s="132" t="s">
        <v>936</v>
      </c>
      <c r="AA373" s="1" t="s">
        <v>936</v>
      </c>
      <c r="AB373" s="1" t="s">
        <v>949</v>
      </c>
      <c r="AC373" s="1" t="s">
        <v>939</v>
      </c>
      <c r="AD373" s="1" t="s">
        <v>6896</v>
      </c>
      <c r="AE373" s="1" t="s">
        <v>1150</v>
      </c>
      <c r="AF373" s="1" t="s">
        <v>6897</v>
      </c>
      <c r="AG373" s="78" t="s">
        <v>6898</v>
      </c>
      <c r="AH373" s="1" t="s">
        <v>1834</v>
      </c>
      <c r="AI373" s="78" t="s">
        <v>8742</v>
      </c>
      <c r="AJ373" s="78" t="s">
        <v>6902</v>
      </c>
      <c r="AK373" s="78" t="s">
        <v>6903</v>
      </c>
      <c r="AL373" s="78" t="s">
        <v>2725</v>
      </c>
      <c r="AM373" s="78" t="s">
        <v>6904</v>
      </c>
      <c r="AN373" s="78" t="s">
        <v>8743</v>
      </c>
      <c r="AO373" s="145" t="s">
        <v>6905</v>
      </c>
      <c r="AP373" s="1" t="s">
        <v>1152</v>
      </c>
      <c r="AQ373" s="1" t="s">
        <v>4124</v>
      </c>
      <c r="AR373" s="1" t="s">
        <v>1152</v>
      </c>
      <c r="AS373" s="1" t="s">
        <v>4124</v>
      </c>
      <c r="AT373" s="1" t="s">
        <v>1152</v>
      </c>
      <c r="AU373" s="1" t="s">
        <v>4124</v>
      </c>
      <c r="AV373" s="1" t="s">
        <v>1152</v>
      </c>
      <c r="AW373" s="1" t="s">
        <v>4124</v>
      </c>
      <c r="AX373" s="1" t="s">
        <v>1152</v>
      </c>
      <c r="AY373" s="1" t="s">
        <v>4124</v>
      </c>
      <c r="AZ373" s="1" t="s">
        <v>936</v>
      </c>
      <c r="BA373" s="1" t="s">
        <v>4124</v>
      </c>
      <c r="BB373" s="1" t="s">
        <v>936</v>
      </c>
      <c r="BC373" s="1" t="s">
        <v>4124</v>
      </c>
      <c r="BD373" s="1" t="s">
        <v>936</v>
      </c>
      <c r="BE373" s="1" t="s">
        <v>4124</v>
      </c>
      <c r="BF373" s="29" t="s">
        <v>780</v>
      </c>
      <c r="BG373" s="85">
        <v>44477</v>
      </c>
      <c r="BH373" s="29" t="s">
        <v>902</v>
      </c>
      <c r="BI373" s="89"/>
      <c r="BJ373" s="81"/>
      <c r="BK373" s="81"/>
      <c r="BL373" s="81"/>
      <c r="BM373" s="81"/>
      <c r="BN373" s="39" t="s">
        <v>955</v>
      </c>
      <c r="BO373" s="89"/>
      <c r="BP373" s="89"/>
      <c r="BR373" s="132" t="s">
        <v>5193</v>
      </c>
      <c r="BS373" s="132" t="s">
        <v>8741</v>
      </c>
      <c r="BT373" s="132"/>
      <c r="BU373" s="132"/>
    </row>
    <row r="374" spans="1:73" s="54" customFormat="1" ht="90" hidden="1" customHeight="1">
      <c r="A374" s="91" t="s">
        <v>1613</v>
      </c>
      <c r="B374" s="13" t="s">
        <v>1347</v>
      </c>
      <c r="C374" s="77">
        <v>43670</v>
      </c>
      <c r="D374" s="77" t="s">
        <v>4285</v>
      </c>
      <c r="E374" s="91" t="s">
        <v>1111</v>
      </c>
      <c r="F374" s="83" t="s">
        <v>6906</v>
      </c>
      <c r="G374" s="1" t="s">
        <v>761</v>
      </c>
      <c r="H374" s="123" t="s">
        <v>762</v>
      </c>
      <c r="I374" s="123" t="s">
        <v>8744</v>
      </c>
      <c r="J374" s="123" t="s">
        <v>756</v>
      </c>
      <c r="K374" s="129">
        <v>10</v>
      </c>
      <c r="L374" s="364">
        <v>43710</v>
      </c>
      <c r="M374" s="364">
        <v>43830</v>
      </c>
      <c r="N374" s="34">
        <f t="shared" si="14"/>
        <v>18</v>
      </c>
      <c r="O374" s="137">
        <v>4</v>
      </c>
      <c r="P374" s="132" t="s">
        <v>757</v>
      </c>
      <c r="Q374" s="132"/>
      <c r="R374" s="1" t="s">
        <v>6907</v>
      </c>
      <c r="S374" s="120">
        <f t="shared" si="15"/>
        <v>298</v>
      </c>
      <c r="T374" s="132" t="s">
        <v>936</v>
      </c>
      <c r="U374" s="132" t="s">
        <v>936</v>
      </c>
      <c r="V374" s="132" t="s">
        <v>936</v>
      </c>
      <c r="W374" s="132" t="s">
        <v>936</v>
      </c>
      <c r="X374" s="132" t="s">
        <v>936</v>
      </c>
      <c r="Y374" s="132" t="s">
        <v>936</v>
      </c>
      <c r="Z374" s="132" t="s">
        <v>936</v>
      </c>
      <c r="AA374" s="1" t="s">
        <v>936</v>
      </c>
      <c r="AB374" s="1" t="s">
        <v>949</v>
      </c>
      <c r="AC374" s="1" t="s">
        <v>939</v>
      </c>
      <c r="AD374" s="123" t="s">
        <v>6908</v>
      </c>
      <c r="AE374" s="1" t="s">
        <v>1150</v>
      </c>
      <c r="AF374" s="1" t="s">
        <v>3860</v>
      </c>
      <c r="AG374" s="1" t="s">
        <v>8745</v>
      </c>
      <c r="AH374" s="81" t="s">
        <v>8746</v>
      </c>
      <c r="AI374" s="83" t="s">
        <v>8747</v>
      </c>
      <c r="AJ374" s="1" t="s">
        <v>8748</v>
      </c>
      <c r="AK374" s="83" t="s">
        <v>6909</v>
      </c>
      <c r="AL374" s="1" t="s">
        <v>2754</v>
      </c>
      <c r="AM374" s="57" t="s">
        <v>6910</v>
      </c>
      <c r="AN374" s="57" t="s">
        <v>2614</v>
      </c>
      <c r="AO374" s="57" t="s">
        <v>3858</v>
      </c>
      <c r="AP374" s="57" t="s">
        <v>1152</v>
      </c>
      <c r="AQ374" s="57" t="s">
        <v>3858</v>
      </c>
      <c r="AR374" s="57" t="s">
        <v>1152</v>
      </c>
      <c r="AS374" s="57" t="s">
        <v>3858</v>
      </c>
      <c r="AT374" s="57" t="s">
        <v>1152</v>
      </c>
      <c r="AU374" s="57" t="s">
        <v>3858</v>
      </c>
      <c r="AV374" s="57" t="s">
        <v>1152</v>
      </c>
      <c r="AW374" s="57" t="s">
        <v>3858</v>
      </c>
      <c r="AX374" s="57" t="s">
        <v>1152</v>
      </c>
      <c r="AY374" s="57" t="s">
        <v>3858</v>
      </c>
      <c r="AZ374" s="57" t="s">
        <v>936</v>
      </c>
      <c r="BA374" s="57" t="s">
        <v>3858</v>
      </c>
      <c r="BB374" s="57" t="s">
        <v>936</v>
      </c>
      <c r="BC374" s="57" t="s">
        <v>3858</v>
      </c>
      <c r="BD374" s="57" t="s">
        <v>936</v>
      </c>
      <c r="BE374" s="57" t="s">
        <v>3858</v>
      </c>
      <c r="BF374" s="29" t="s">
        <v>1326</v>
      </c>
      <c r="BG374" s="85">
        <v>44377</v>
      </c>
      <c r="BH374" s="29" t="s">
        <v>4370</v>
      </c>
      <c r="BI374" s="85">
        <v>44183</v>
      </c>
      <c r="BJ374" s="1" t="s">
        <v>6911</v>
      </c>
      <c r="BK374" s="1" t="s">
        <v>9198</v>
      </c>
      <c r="BL374" s="1" t="s">
        <v>9199</v>
      </c>
      <c r="BM374" s="1" t="s">
        <v>9200</v>
      </c>
      <c r="BN374" s="39" t="s">
        <v>1884</v>
      </c>
      <c r="BO374" s="89" t="s">
        <v>2579</v>
      </c>
      <c r="BP374" s="94" t="s">
        <v>9149</v>
      </c>
      <c r="BR374" s="13" t="s">
        <v>5193</v>
      </c>
      <c r="BS374" s="132" t="s">
        <v>5194</v>
      </c>
      <c r="BT374" s="132"/>
      <c r="BU374" s="132"/>
    </row>
    <row r="375" spans="1:73" s="54" customFormat="1" ht="90" hidden="1" customHeight="1">
      <c r="A375" s="28" t="s">
        <v>1613</v>
      </c>
      <c r="B375" s="31" t="s">
        <v>1347</v>
      </c>
      <c r="C375" s="30">
        <v>43670</v>
      </c>
      <c r="D375" s="77" t="s">
        <v>4285</v>
      </c>
      <c r="E375" s="28" t="s">
        <v>1111</v>
      </c>
      <c r="F375" s="93" t="s">
        <v>6912</v>
      </c>
      <c r="G375" s="221" t="s">
        <v>761</v>
      </c>
      <c r="H375" s="221" t="s">
        <v>8749</v>
      </c>
      <c r="I375" s="221" t="s">
        <v>2749</v>
      </c>
      <c r="J375" s="221" t="s">
        <v>2750</v>
      </c>
      <c r="K375" s="222">
        <v>1</v>
      </c>
      <c r="L375" s="367">
        <v>44392</v>
      </c>
      <c r="M375" s="367">
        <v>44561</v>
      </c>
      <c r="N375" s="34">
        <f t="shared" si="14"/>
        <v>25</v>
      </c>
      <c r="O375" s="122">
        <v>1</v>
      </c>
      <c r="P375" s="132" t="s">
        <v>757</v>
      </c>
      <c r="Q375" s="132"/>
      <c r="R375" s="1" t="s">
        <v>6913</v>
      </c>
      <c r="S375" s="120">
        <f t="shared" si="15"/>
        <v>353</v>
      </c>
      <c r="T375" s="132" t="s">
        <v>936</v>
      </c>
      <c r="U375" s="132" t="s">
        <v>936</v>
      </c>
      <c r="V375" s="132" t="s">
        <v>936</v>
      </c>
      <c r="W375" s="132" t="s">
        <v>936</v>
      </c>
      <c r="X375" s="132"/>
      <c r="Y375" s="132"/>
      <c r="Z375" s="132"/>
      <c r="AA375" s="1"/>
      <c r="AB375" s="1" t="s">
        <v>949</v>
      </c>
      <c r="AC375" s="1" t="s">
        <v>939</v>
      </c>
      <c r="AD375" s="123" t="s">
        <v>6908</v>
      </c>
      <c r="AE375" s="1" t="s">
        <v>1150</v>
      </c>
      <c r="AF375" s="1" t="s">
        <v>3860</v>
      </c>
      <c r="AG375" s="1" t="s">
        <v>8745</v>
      </c>
      <c r="AH375" s="81" t="s">
        <v>8746</v>
      </c>
      <c r="AI375" s="83" t="s">
        <v>8747</v>
      </c>
      <c r="AJ375" s="1" t="s">
        <v>8748</v>
      </c>
      <c r="AK375" s="83" t="s">
        <v>6909</v>
      </c>
      <c r="AL375" s="1" t="s">
        <v>2754</v>
      </c>
      <c r="AM375" s="57" t="s">
        <v>6910</v>
      </c>
      <c r="AN375" s="123" t="s">
        <v>6914</v>
      </c>
      <c r="AO375" s="57" t="s">
        <v>6915</v>
      </c>
      <c r="AP375" s="1" t="s">
        <v>8750</v>
      </c>
      <c r="AQ375" s="57" t="s">
        <v>6916</v>
      </c>
      <c r="AR375" s="1" t="s">
        <v>1152</v>
      </c>
      <c r="AS375" s="1" t="s">
        <v>4274</v>
      </c>
      <c r="AT375" s="1" t="s">
        <v>1152</v>
      </c>
      <c r="AU375" s="1" t="s">
        <v>4274</v>
      </c>
      <c r="AV375" s="1" t="s">
        <v>1152</v>
      </c>
      <c r="AW375" s="1" t="s">
        <v>4274</v>
      </c>
      <c r="AX375" s="1" t="s">
        <v>1152</v>
      </c>
      <c r="AY375" s="1" t="s">
        <v>4274</v>
      </c>
      <c r="AZ375" s="1" t="s">
        <v>936</v>
      </c>
      <c r="BA375" s="1" t="s">
        <v>4274</v>
      </c>
      <c r="BB375" s="1" t="s">
        <v>936</v>
      </c>
      <c r="BC375" s="1" t="s">
        <v>4274</v>
      </c>
      <c r="BD375" s="1" t="s">
        <v>936</v>
      </c>
      <c r="BE375" s="1" t="s">
        <v>4274</v>
      </c>
      <c r="BF375" s="29" t="s">
        <v>780</v>
      </c>
      <c r="BG375" s="85">
        <v>44580</v>
      </c>
      <c r="BH375" s="29" t="s">
        <v>902</v>
      </c>
      <c r="BI375" s="85"/>
      <c r="BJ375" s="1"/>
      <c r="BK375" s="1"/>
      <c r="BL375" s="81"/>
      <c r="BM375" s="81"/>
      <c r="BN375" s="39" t="s">
        <v>955</v>
      </c>
      <c r="BO375" s="89"/>
      <c r="BP375" s="89"/>
      <c r="BR375" s="13" t="s">
        <v>5193</v>
      </c>
      <c r="BS375" s="132" t="s">
        <v>5194</v>
      </c>
      <c r="BT375" s="132"/>
      <c r="BU375" s="132"/>
    </row>
    <row r="376" spans="1:73" s="54" customFormat="1" ht="90" hidden="1" customHeight="1">
      <c r="A376" s="91" t="s">
        <v>1614</v>
      </c>
      <c r="B376" s="13" t="s">
        <v>1347</v>
      </c>
      <c r="C376" s="77">
        <v>43670</v>
      </c>
      <c r="D376" s="77" t="s">
        <v>4285</v>
      </c>
      <c r="E376" s="91" t="s">
        <v>1111</v>
      </c>
      <c r="F376" s="83" t="s">
        <v>6906</v>
      </c>
      <c r="G376" s="1" t="s">
        <v>761</v>
      </c>
      <c r="H376" s="123" t="s">
        <v>763</v>
      </c>
      <c r="I376" s="123" t="s">
        <v>764</v>
      </c>
      <c r="J376" s="67" t="s">
        <v>756</v>
      </c>
      <c r="K376" s="129">
        <v>10</v>
      </c>
      <c r="L376" s="364">
        <v>43831</v>
      </c>
      <c r="M376" s="364">
        <v>44012</v>
      </c>
      <c r="N376" s="34">
        <f t="shared" si="14"/>
        <v>26</v>
      </c>
      <c r="O376" s="137">
        <v>0</v>
      </c>
      <c r="P376" s="132" t="s">
        <v>757</v>
      </c>
      <c r="Q376" s="132"/>
      <c r="R376" s="1" t="s">
        <v>6917</v>
      </c>
      <c r="S376" s="120">
        <f t="shared" si="15"/>
        <v>298</v>
      </c>
      <c r="T376" s="132" t="s">
        <v>936</v>
      </c>
      <c r="U376" s="132" t="s">
        <v>936</v>
      </c>
      <c r="V376" s="132" t="s">
        <v>936</v>
      </c>
      <c r="W376" s="132" t="s">
        <v>936</v>
      </c>
      <c r="X376" s="132" t="s">
        <v>936</v>
      </c>
      <c r="Y376" s="132" t="s">
        <v>936</v>
      </c>
      <c r="Z376" s="132" t="s">
        <v>936</v>
      </c>
      <c r="AA376" s="1" t="s">
        <v>936</v>
      </c>
      <c r="AB376" s="1" t="s">
        <v>949</v>
      </c>
      <c r="AC376" s="1" t="s">
        <v>939</v>
      </c>
      <c r="AD376" s="123" t="s">
        <v>6918</v>
      </c>
      <c r="AE376" s="1" t="s">
        <v>1151</v>
      </c>
      <c r="AF376" s="1" t="s">
        <v>6919</v>
      </c>
      <c r="AG376" s="1" t="s">
        <v>9106</v>
      </c>
      <c r="AH376" s="81" t="s">
        <v>8751</v>
      </c>
      <c r="AI376" s="1" t="s">
        <v>8752</v>
      </c>
      <c r="AJ376" s="1" t="s">
        <v>2236</v>
      </c>
      <c r="AK376" s="1" t="s">
        <v>6920</v>
      </c>
      <c r="AL376" s="1" t="s">
        <v>2726</v>
      </c>
      <c r="AM376" s="57" t="s">
        <v>6921</v>
      </c>
      <c r="AN376" s="57" t="s">
        <v>2614</v>
      </c>
      <c r="AO376" s="57" t="s">
        <v>3858</v>
      </c>
      <c r="AP376" s="1" t="s">
        <v>1152</v>
      </c>
      <c r="AQ376" s="57" t="s">
        <v>3858</v>
      </c>
      <c r="AR376" s="57" t="s">
        <v>1152</v>
      </c>
      <c r="AS376" s="57" t="s">
        <v>3858</v>
      </c>
      <c r="AT376" s="57" t="s">
        <v>1152</v>
      </c>
      <c r="AU376" s="57" t="s">
        <v>3858</v>
      </c>
      <c r="AV376" s="57" t="s">
        <v>1152</v>
      </c>
      <c r="AW376" s="57" t="s">
        <v>3858</v>
      </c>
      <c r="AX376" s="57" t="s">
        <v>1152</v>
      </c>
      <c r="AY376" s="57" t="s">
        <v>3858</v>
      </c>
      <c r="AZ376" s="57" t="s">
        <v>936</v>
      </c>
      <c r="BA376" s="57" t="s">
        <v>3858</v>
      </c>
      <c r="BB376" s="57" t="s">
        <v>936</v>
      </c>
      <c r="BC376" s="57" t="s">
        <v>3858</v>
      </c>
      <c r="BD376" s="57" t="s">
        <v>936</v>
      </c>
      <c r="BE376" s="57" t="s">
        <v>3858</v>
      </c>
      <c r="BF376" s="29" t="s">
        <v>1326</v>
      </c>
      <c r="BG376" s="85">
        <v>44377</v>
      </c>
      <c r="BH376" s="29" t="s">
        <v>4370</v>
      </c>
      <c r="BI376" s="85">
        <v>44183</v>
      </c>
      <c r="BJ376" s="1" t="s">
        <v>6911</v>
      </c>
      <c r="BK376" s="1" t="s">
        <v>9198</v>
      </c>
      <c r="BL376" s="1" t="s">
        <v>9199</v>
      </c>
      <c r="BM376" s="1" t="s">
        <v>9200</v>
      </c>
      <c r="BN376" s="39" t="s">
        <v>1884</v>
      </c>
      <c r="BO376" s="89" t="s">
        <v>2579</v>
      </c>
      <c r="BP376" s="94" t="s">
        <v>9150</v>
      </c>
      <c r="BR376" s="13" t="s">
        <v>5193</v>
      </c>
      <c r="BS376" s="132" t="s">
        <v>5194</v>
      </c>
      <c r="BT376" s="132"/>
      <c r="BU376" s="132"/>
    </row>
    <row r="377" spans="1:73" s="54" customFormat="1" ht="90" hidden="1" customHeight="1">
      <c r="A377" s="28" t="s">
        <v>1614</v>
      </c>
      <c r="B377" s="31" t="s">
        <v>1347</v>
      </c>
      <c r="C377" s="30">
        <v>43670</v>
      </c>
      <c r="D377" s="77" t="s">
        <v>4285</v>
      </c>
      <c r="E377" s="28" t="s">
        <v>1111</v>
      </c>
      <c r="F377" s="93" t="s">
        <v>6912</v>
      </c>
      <c r="G377" s="223" t="s">
        <v>761</v>
      </c>
      <c r="H377" s="223" t="s">
        <v>2751</v>
      </c>
      <c r="I377" s="221" t="s">
        <v>2752</v>
      </c>
      <c r="J377" s="221" t="s">
        <v>2750</v>
      </c>
      <c r="K377" s="222">
        <v>1</v>
      </c>
      <c r="L377" s="367">
        <v>44392</v>
      </c>
      <c r="M377" s="367">
        <v>44561</v>
      </c>
      <c r="N377" s="34">
        <f t="shared" si="14"/>
        <v>25</v>
      </c>
      <c r="O377" s="92">
        <v>1</v>
      </c>
      <c r="P377" s="132" t="s">
        <v>757</v>
      </c>
      <c r="Q377" s="132"/>
      <c r="R377" s="1" t="s">
        <v>6922</v>
      </c>
      <c r="S377" s="120">
        <f t="shared" si="15"/>
        <v>302</v>
      </c>
      <c r="T377" s="132" t="s">
        <v>936</v>
      </c>
      <c r="U377" s="132" t="s">
        <v>936</v>
      </c>
      <c r="V377" s="132" t="s">
        <v>936</v>
      </c>
      <c r="W377" s="132" t="s">
        <v>936</v>
      </c>
      <c r="X377" s="132"/>
      <c r="Y377" s="132"/>
      <c r="Z377" s="132"/>
      <c r="AA377" s="1"/>
      <c r="AB377" s="1" t="s">
        <v>949</v>
      </c>
      <c r="AC377" s="1" t="s">
        <v>939</v>
      </c>
      <c r="AD377" s="123" t="s">
        <v>6918</v>
      </c>
      <c r="AE377" s="1" t="s">
        <v>1151</v>
      </c>
      <c r="AF377" s="1" t="s">
        <v>6919</v>
      </c>
      <c r="AG377" s="1" t="s">
        <v>9106</v>
      </c>
      <c r="AH377" s="81" t="s">
        <v>8751</v>
      </c>
      <c r="AI377" s="1" t="s">
        <v>8752</v>
      </c>
      <c r="AJ377" s="1" t="s">
        <v>2236</v>
      </c>
      <c r="AK377" s="1" t="s">
        <v>6920</v>
      </c>
      <c r="AL377" s="1" t="s">
        <v>2726</v>
      </c>
      <c r="AM377" s="57" t="s">
        <v>6921</v>
      </c>
      <c r="AN377" s="57" t="s">
        <v>6923</v>
      </c>
      <c r="AO377" s="57" t="s">
        <v>6924</v>
      </c>
      <c r="AP377" s="1" t="s">
        <v>8753</v>
      </c>
      <c r="AQ377" s="57" t="s">
        <v>6925</v>
      </c>
      <c r="AR377" s="1" t="s">
        <v>1152</v>
      </c>
      <c r="AS377" s="1" t="s">
        <v>4274</v>
      </c>
      <c r="AT377" s="1" t="s">
        <v>1152</v>
      </c>
      <c r="AU377" s="1" t="s">
        <v>4274</v>
      </c>
      <c r="AV377" s="1" t="s">
        <v>1152</v>
      </c>
      <c r="AW377" s="1" t="s">
        <v>4274</v>
      </c>
      <c r="AX377" s="1" t="s">
        <v>1152</v>
      </c>
      <c r="AY377" s="1" t="s">
        <v>4274</v>
      </c>
      <c r="AZ377" s="1" t="s">
        <v>936</v>
      </c>
      <c r="BA377" s="1" t="s">
        <v>4274</v>
      </c>
      <c r="BB377" s="1" t="s">
        <v>936</v>
      </c>
      <c r="BC377" s="1" t="s">
        <v>4274</v>
      </c>
      <c r="BD377" s="1" t="s">
        <v>936</v>
      </c>
      <c r="BE377" s="1" t="s">
        <v>4274</v>
      </c>
      <c r="BF377" s="29" t="s">
        <v>780</v>
      </c>
      <c r="BG377" s="85">
        <v>44575</v>
      </c>
      <c r="BH377" s="29" t="s">
        <v>902</v>
      </c>
      <c r="BI377" s="85"/>
      <c r="BJ377" s="1"/>
      <c r="BK377" s="1"/>
      <c r="BL377" s="81"/>
      <c r="BM377" s="81"/>
      <c r="BN377" s="39" t="s">
        <v>955</v>
      </c>
      <c r="BO377" s="89"/>
      <c r="BP377" s="89"/>
      <c r="BR377" s="13" t="s">
        <v>5193</v>
      </c>
      <c r="BS377" s="132" t="s">
        <v>5194</v>
      </c>
      <c r="BT377" s="132"/>
      <c r="BU377" s="132"/>
    </row>
    <row r="378" spans="1:73" s="54" customFormat="1" ht="90" hidden="1" customHeight="1">
      <c r="A378" s="91" t="s">
        <v>1615</v>
      </c>
      <c r="B378" s="13" t="s">
        <v>1347</v>
      </c>
      <c r="C378" s="77">
        <v>43670</v>
      </c>
      <c r="D378" s="77" t="s">
        <v>4285</v>
      </c>
      <c r="E378" s="91" t="s">
        <v>1112</v>
      </c>
      <c r="F378" s="83" t="s">
        <v>6926</v>
      </c>
      <c r="G378" s="1" t="s">
        <v>765</v>
      </c>
      <c r="H378" s="1" t="s">
        <v>766</v>
      </c>
      <c r="I378" s="1" t="s">
        <v>767</v>
      </c>
      <c r="J378" s="1" t="s">
        <v>768</v>
      </c>
      <c r="K378" s="94">
        <v>1</v>
      </c>
      <c r="L378" s="364">
        <v>43689</v>
      </c>
      <c r="M378" s="364">
        <v>43714</v>
      </c>
      <c r="N378" s="34">
        <f t="shared" si="14"/>
        <v>4</v>
      </c>
      <c r="O378" s="121">
        <v>1</v>
      </c>
      <c r="P378" s="13" t="s">
        <v>15</v>
      </c>
      <c r="Q378" s="13" t="s">
        <v>564</v>
      </c>
      <c r="R378" s="1" t="s">
        <v>785</v>
      </c>
      <c r="S378" s="120">
        <f t="shared" si="15"/>
        <v>233</v>
      </c>
      <c r="T378" s="132" t="s">
        <v>936</v>
      </c>
      <c r="U378" s="132" t="s">
        <v>936</v>
      </c>
      <c r="V378" s="132" t="s">
        <v>936</v>
      </c>
      <c r="W378" s="132" t="s">
        <v>936</v>
      </c>
      <c r="X378" s="132" t="s">
        <v>936</v>
      </c>
      <c r="Y378" s="132" t="s">
        <v>936</v>
      </c>
      <c r="Z378" s="132" t="s">
        <v>936</v>
      </c>
      <c r="AA378" s="1" t="s">
        <v>936</v>
      </c>
      <c r="AB378" s="1" t="s">
        <v>949</v>
      </c>
      <c r="AC378" s="1" t="s">
        <v>939</v>
      </c>
      <c r="AD378" s="1" t="s">
        <v>6927</v>
      </c>
      <c r="AE378" s="1" t="s">
        <v>1119</v>
      </c>
      <c r="AF378" s="123" t="s">
        <v>1809</v>
      </c>
      <c r="AG378" s="123" t="s">
        <v>1819</v>
      </c>
      <c r="AH378" s="123" t="s">
        <v>1809</v>
      </c>
      <c r="AI378" s="123" t="s">
        <v>1819</v>
      </c>
      <c r="AJ378" s="123" t="s">
        <v>1819</v>
      </c>
      <c r="AK378" s="123" t="s">
        <v>1819</v>
      </c>
      <c r="AL378" s="1" t="s">
        <v>2727</v>
      </c>
      <c r="AM378" s="123" t="s">
        <v>1819</v>
      </c>
      <c r="AN378" s="123" t="s">
        <v>2614</v>
      </c>
      <c r="AO378" s="123" t="s">
        <v>1819</v>
      </c>
      <c r="AP378" s="1" t="s">
        <v>1152</v>
      </c>
      <c r="AQ378" s="123" t="s">
        <v>1819</v>
      </c>
      <c r="AR378" s="123" t="s">
        <v>1152</v>
      </c>
      <c r="AS378" s="123" t="s">
        <v>1819</v>
      </c>
      <c r="AT378" s="123" t="s">
        <v>1152</v>
      </c>
      <c r="AU378" s="123" t="s">
        <v>1819</v>
      </c>
      <c r="AV378" s="123" t="s">
        <v>1152</v>
      </c>
      <c r="AW378" s="123" t="s">
        <v>1819</v>
      </c>
      <c r="AX378" s="123" t="s">
        <v>1152</v>
      </c>
      <c r="AY378" s="123" t="s">
        <v>1819</v>
      </c>
      <c r="AZ378" s="123" t="s">
        <v>936</v>
      </c>
      <c r="BA378" s="123" t="s">
        <v>1819</v>
      </c>
      <c r="BB378" s="123" t="s">
        <v>936</v>
      </c>
      <c r="BC378" s="123" t="s">
        <v>1819</v>
      </c>
      <c r="BD378" s="123" t="s">
        <v>936</v>
      </c>
      <c r="BE378" s="123" t="s">
        <v>1819</v>
      </c>
      <c r="BF378" s="29" t="s">
        <v>780</v>
      </c>
      <c r="BG378" s="85">
        <v>43829</v>
      </c>
      <c r="BH378" s="29" t="s">
        <v>4370</v>
      </c>
      <c r="BI378" s="85">
        <v>44183</v>
      </c>
      <c r="BJ378" s="1" t="s">
        <v>6928</v>
      </c>
      <c r="BK378" s="1" t="s">
        <v>8720</v>
      </c>
      <c r="BL378" s="81" t="s">
        <v>8721</v>
      </c>
      <c r="BM378" s="81" t="s">
        <v>2294</v>
      </c>
      <c r="BN378" s="39" t="s">
        <v>1884</v>
      </c>
      <c r="BO378" s="89" t="s">
        <v>2579</v>
      </c>
      <c r="BP378" s="89" t="s">
        <v>2400</v>
      </c>
      <c r="BR378" s="13" t="s">
        <v>5195</v>
      </c>
      <c r="BS378" s="132" t="s">
        <v>5196</v>
      </c>
      <c r="BT378" s="132" t="s">
        <v>5197</v>
      </c>
      <c r="BU378" s="13"/>
    </row>
    <row r="379" spans="1:73" s="54" customFormat="1" ht="90" hidden="1" customHeight="1">
      <c r="A379" s="91" t="s">
        <v>1616</v>
      </c>
      <c r="B379" s="13" t="s">
        <v>1347</v>
      </c>
      <c r="C379" s="77">
        <v>43670</v>
      </c>
      <c r="D379" s="77" t="s">
        <v>4285</v>
      </c>
      <c r="E379" s="91" t="s">
        <v>1112</v>
      </c>
      <c r="F379" s="83" t="s">
        <v>6926</v>
      </c>
      <c r="G379" s="1" t="s">
        <v>765</v>
      </c>
      <c r="H379" s="1" t="s">
        <v>769</v>
      </c>
      <c r="I379" s="1" t="s">
        <v>6929</v>
      </c>
      <c r="J379" s="1" t="s">
        <v>768</v>
      </c>
      <c r="K379" s="94">
        <v>1</v>
      </c>
      <c r="L379" s="364">
        <v>43710</v>
      </c>
      <c r="M379" s="364">
        <v>43830</v>
      </c>
      <c r="N379" s="34">
        <f t="shared" si="14"/>
        <v>18</v>
      </c>
      <c r="O379" s="121">
        <v>1</v>
      </c>
      <c r="P379" s="132" t="s">
        <v>15</v>
      </c>
      <c r="Q379" s="132"/>
      <c r="R379" s="1" t="s">
        <v>786</v>
      </c>
      <c r="S379" s="120">
        <f t="shared" si="15"/>
        <v>195</v>
      </c>
      <c r="T379" s="132" t="s">
        <v>936</v>
      </c>
      <c r="U379" s="132" t="s">
        <v>936</v>
      </c>
      <c r="V379" s="132" t="s">
        <v>936</v>
      </c>
      <c r="W379" s="132" t="s">
        <v>936</v>
      </c>
      <c r="X379" s="132" t="s">
        <v>936</v>
      </c>
      <c r="Y379" s="132" t="s">
        <v>936</v>
      </c>
      <c r="Z379" s="132" t="s">
        <v>936</v>
      </c>
      <c r="AA379" s="1" t="s">
        <v>936</v>
      </c>
      <c r="AB379" s="1" t="s">
        <v>949</v>
      </c>
      <c r="AC379" s="1" t="s">
        <v>939</v>
      </c>
      <c r="AD379" s="1" t="s">
        <v>6930</v>
      </c>
      <c r="AE379" s="1" t="s">
        <v>1119</v>
      </c>
      <c r="AF379" s="123" t="s">
        <v>1809</v>
      </c>
      <c r="AG379" s="123" t="s">
        <v>1819</v>
      </c>
      <c r="AH379" s="123" t="s">
        <v>1809</v>
      </c>
      <c r="AI379" s="123" t="s">
        <v>1819</v>
      </c>
      <c r="AJ379" s="123" t="s">
        <v>1819</v>
      </c>
      <c r="AK379" s="123" t="s">
        <v>1819</v>
      </c>
      <c r="AL379" s="1" t="s">
        <v>2728</v>
      </c>
      <c r="AM379" s="123" t="s">
        <v>1819</v>
      </c>
      <c r="AN379" s="123" t="s">
        <v>2614</v>
      </c>
      <c r="AO379" s="123" t="s">
        <v>1819</v>
      </c>
      <c r="AP379" s="1" t="s">
        <v>1152</v>
      </c>
      <c r="AQ379" s="123" t="s">
        <v>1819</v>
      </c>
      <c r="AR379" s="123" t="s">
        <v>1152</v>
      </c>
      <c r="AS379" s="123" t="s">
        <v>1819</v>
      </c>
      <c r="AT379" s="123" t="s">
        <v>1152</v>
      </c>
      <c r="AU379" s="123" t="s">
        <v>1819</v>
      </c>
      <c r="AV379" s="123" t="s">
        <v>1152</v>
      </c>
      <c r="AW379" s="123" t="s">
        <v>1819</v>
      </c>
      <c r="AX379" s="123" t="s">
        <v>1152</v>
      </c>
      <c r="AY379" s="123" t="s">
        <v>1819</v>
      </c>
      <c r="AZ379" s="123" t="s">
        <v>936</v>
      </c>
      <c r="BA379" s="123" t="s">
        <v>1819</v>
      </c>
      <c r="BB379" s="123" t="s">
        <v>936</v>
      </c>
      <c r="BC379" s="123" t="s">
        <v>1819</v>
      </c>
      <c r="BD379" s="123" t="s">
        <v>936</v>
      </c>
      <c r="BE379" s="123" t="s">
        <v>1819</v>
      </c>
      <c r="BF379" s="29" t="s">
        <v>780</v>
      </c>
      <c r="BG379" s="85">
        <v>43829</v>
      </c>
      <c r="BH379" s="29" t="s">
        <v>4370</v>
      </c>
      <c r="BI379" s="85">
        <v>44183</v>
      </c>
      <c r="BJ379" s="1" t="s">
        <v>6928</v>
      </c>
      <c r="BK379" s="1" t="s">
        <v>8720</v>
      </c>
      <c r="BL379" s="81" t="s">
        <v>8721</v>
      </c>
      <c r="BM379" s="81" t="s">
        <v>2294</v>
      </c>
      <c r="BN379" s="4" t="s">
        <v>1884</v>
      </c>
      <c r="BO379" s="89" t="s">
        <v>2579</v>
      </c>
      <c r="BP379" s="89" t="s">
        <v>2400</v>
      </c>
      <c r="BR379" s="13" t="s">
        <v>5195</v>
      </c>
      <c r="BS379" s="132" t="s">
        <v>5196</v>
      </c>
      <c r="BT379" s="132" t="s">
        <v>5197</v>
      </c>
      <c r="BU379" s="132"/>
    </row>
    <row r="380" spans="1:73" s="54" customFormat="1" ht="90" hidden="1" customHeight="1">
      <c r="A380" s="91" t="s">
        <v>1617</v>
      </c>
      <c r="B380" s="13" t="s">
        <v>1347</v>
      </c>
      <c r="C380" s="77">
        <v>43670</v>
      </c>
      <c r="D380" s="77" t="s">
        <v>4285</v>
      </c>
      <c r="E380" s="91" t="s">
        <v>1112</v>
      </c>
      <c r="F380" s="83" t="s">
        <v>6926</v>
      </c>
      <c r="G380" s="1" t="s">
        <v>765</v>
      </c>
      <c r="H380" s="1" t="s">
        <v>770</v>
      </c>
      <c r="I380" s="1" t="s">
        <v>771</v>
      </c>
      <c r="J380" s="1" t="s">
        <v>760</v>
      </c>
      <c r="K380" s="94">
        <v>1</v>
      </c>
      <c r="L380" s="364">
        <v>43710</v>
      </c>
      <c r="M380" s="364">
        <v>43830</v>
      </c>
      <c r="N380" s="34">
        <f t="shared" si="14"/>
        <v>18</v>
      </c>
      <c r="O380" s="121">
        <v>1</v>
      </c>
      <c r="P380" s="132" t="s">
        <v>116</v>
      </c>
      <c r="Q380" s="132" t="s">
        <v>60</v>
      </c>
      <c r="R380" s="1" t="s">
        <v>6931</v>
      </c>
      <c r="S380" s="120">
        <f t="shared" si="15"/>
        <v>383</v>
      </c>
      <c r="T380" s="132" t="s">
        <v>936</v>
      </c>
      <c r="U380" s="132" t="s">
        <v>936</v>
      </c>
      <c r="V380" s="132" t="s">
        <v>936</v>
      </c>
      <c r="W380" s="132" t="s">
        <v>936</v>
      </c>
      <c r="X380" s="132" t="s">
        <v>936</v>
      </c>
      <c r="Y380" s="132" t="s">
        <v>936</v>
      </c>
      <c r="Z380" s="132" t="s">
        <v>936</v>
      </c>
      <c r="AA380" s="1" t="s">
        <v>936</v>
      </c>
      <c r="AB380" s="1" t="s">
        <v>949</v>
      </c>
      <c r="AC380" s="1" t="s">
        <v>939</v>
      </c>
      <c r="AD380" s="1" t="s">
        <v>6932</v>
      </c>
      <c r="AE380" s="1" t="s">
        <v>6933</v>
      </c>
      <c r="AF380" s="1" t="s">
        <v>1158</v>
      </c>
      <c r="AG380" s="1" t="s">
        <v>6934</v>
      </c>
      <c r="AH380" s="1" t="s">
        <v>1827</v>
      </c>
      <c r="AI380" s="83" t="s">
        <v>6935</v>
      </c>
      <c r="AJ380" s="1" t="s">
        <v>8754</v>
      </c>
      <c r="AK380" s="83" t="s">
        <v>6936</v>
      </c>
      <c r="AL380" s="1" t="s">
        <v>936</v>
      </c>
      <c r="AM380" s="1" t="s">
        <v>9242</v>
      </c>
      <c r="AN380" s="1" t="s">
        <v>936</v>
      </c>
      <c r="AO380" s="1" t="s">
        <v>9242</v>
      </c>
      <c r="AP380" s="1" t="s">
        <v>936</v>
      </c>
      <c r="AQ380" s="1" t="s">
        <v>9242</v>
      </c>
      <c r="AR380" s="1" t="s">
        <v>936</v>
      </c>
      <c r="AS380" s="1" t="s">
        <v>9242</v>
      </c>
      <c r="AT380" s="1" t="s">
        <v>936</v>
      </c>
      <c r="AU380" s="1" t="s">
        <v>9242</v>
      </c>
      <c r="AV380" s="1" t="s">
        <v>936</v>
      </c>
      <c r="AW380" s="1" t="s">
        <v>9242</v>
      </c>
      <c r="AX380" s="1" t="s">
        <v>936</v>
      </c>
      <c r="AY380" s="1" t="s">
        <v>9242</v>
      </c>
      <c r="AZ380" s="1" t="s">
        <v>936</v>
      </c>
      <c r="BA380" s="1" t="s">
        <v>9242</v>
      </c>
      <c r="BB380" s="1" t="s">
        <v>936</v>
      </c>
      <c r="BC380" s="1" t="s">
        <v>9912</v>
      </c>
      <c r="BD380" s="1" t="s">
        <v>936</v>
      </c>
      <c r="BE380" s="1" t="s">
        <v>9912</v>
      </c>
      <c r="BF380" s="29" t="s">
        <v>901</v>
      </c>
      <c r="BG380" s="77">
        <v>44215</v>
      </c>
      <c r="BH380" s="29" t="s">
        <v>4370</v>
      </c>
      <c r="BI380" s="85">
        <v>44183</v>
      </c>
      <c r="BJ380" s="1" t="s">
        <v>6928</v>
      </c>
      <c r="BK380" s="1" t="s">
        <v>8720</v>
      </c>
      <c r="BL380" s="81" t="s">
        <v>8721</v>
      </c>
      <c r="BM380" s="81" t="s">
        <v>2294</v>
      </c>
      <c r="BN380" s="4" t="s">
        <v>1884</v>
      </c>
      <c r="BO380" s="89" t="s">
        <v>2579</v>
      </c>
      <c r="BP380" s="89" t="s">
        <v>2400</v>
      </c>
      <c r="BR380" s="13" t="s">
        <v>5195</v>
      </c>
      <c r="BS380" s="132" t="s">
        <v>5196</v>
      </c>
      <c r="BT380" s="132" t="s">
        <v>5197</v>
      </c>
      <c r="BU380" s="132"/>
    </row>
    <row r="381" spans="1:73" s="54" customFormat="1" ht="90" hidden="1" customHeight="1">
      <c r="A381" s="91" t="s">
        <v>1618</v>
      </c>
      <c r="B381" s="13" t="s">
        <v>1345</v>
      </c>
      <c r="C381" s="77">
        <v>43795</v>
      </c>
      <c r="D381" s="77" t="s">
        <v>4285</v>
      </c>
      <c r="E381" s="91" t="s">
        <v>1019</v>
      </c>
      <c r="F381" s="123" t="s">
        <v>6937</v>
      </c>
      <c r="G381" s="123" t="s">
        <v>772</v>
      </c>
      <c r="H381" s="1" t="s">
        <v>773</v>
      </c>
      <c r="I381" s="1" t="s">
        <v>774</v>
      </c>
      <c r="J381" s="81" t="s">
        <v>473</v>
      </c>
      <c r="K381" s="89">
        <v>1</v>
      </c>
      <c r="L381" s="360">
        <v>43862</v>
      </c>
      <c r="M381" s="360">
        <v>43951</v>
      </c>
      <c r="N381" s="34">
        <f t="shared" si="14"/>
        <v>13</v>
      </c>
      <c r="O381" s="137">
        <v>0</v>
      </c>
      <c r="P381" s="13" t="s">
        <v>24</v>
      </c>
      <c r="Q381" s="13"/>
      <c r="R381" s="1" t="s">
        <v>6938</v>
      </c>
      <c r="S381" s="120">
        <f t="shared" si="15"/>
        <v>303</v>
      </c>
      <c r="T381" s="13"/>
      <c r="U381" s="13"/>
      <c r="V381" s="13"/>
      <c r="W381" s="132" t="s">
        <v>936</v>
      </c>
      <c r="X381" s="132" t="s">
        <v>936</v>
      </c>
      <c r="Y381" s="132" t="s">
        <v>936</v>
      </c>
      <c r="Z381" s="132" t="s">
        <v>936</v>
      </c>
      <c r="AA381" s="1" t="s">
        <v>936</v>
      </c>
      <c r="AB381" s="1" t="s">
        <v>936</v>
      </c>
      <c r="AC381" s="1" t="s">
        <v>936</v>
      </c>
      <c r="AD381" s="1" t="s">
        <v>6939</v>
      </c>
      <c r="AE381" s="1" t="s">
        <v>6940</v>
      </c>
      <c r="AF381" s="1" t="s">
        <v>8755</v>
      </c>
      <c r="AG381" s="1" t="s">
        <v>6941</v>
      </c>
      <c r="AH381" s="123" t="s">
        <v>1822</v>
      </c>
      <c r="AI381" s="1" t="s">
        <v>6942</v>
      </c>
      <c r="AJ381" s="123" t="s">
        <v>2614</v>
      </c>
      <c r="AK381" s="123" t="s">
        <v>3859</v>
      </c>
      <c r="AL381" s="123" t="s">
        <v>2614</v>
      </c>
      <c r="AM381" s="123" t="s">
        <v>3859</v>
      </c>
      <c r="AN381" s="123" t="s">
        <v>2614</v>
      </c>
      <c r="AO381" s="123" t="s">
        <v>3859</v>
      </c>
      <c r="AP381" s="1" t="s">
        <v>1152</v>
      </c>
      <c r="AQ381" s="123" t="s">
        <v>3859</v>
      </c>
      <c r="AR381" s="123" t="s">
        <v>1152</v>
      </c>
      <c r="AS381" s="123" t="s">
        <v>3859</v>
      </c>
      <c r="AT381" s="123" t="s">
        <v>1152</v>
      </c>
      <c r="AU381" s="123" t="s">
        <v>3859</v>
      </c>
      <c r="AV381" s="123" t="s">
        <v>1152</v>
      </c>
      <c r="AW381" s="123" t="s">
        <v>3859</v>
      </c>
      <c r="AX381" s="123" t="s">
        <v>1152</v>
      </c>
      <c r="AY381" s="123" t="s">
        <v>3859</v>
      </c>
      <c r="AZ381" s="123" t="s">
        <v>936</v>
      </c>
      <c r="BA381" s="123" t="s">
        <v>3859</v>
      </c>
      <c r="BB381" s="123" t="s">
        <v>936</v>
      </c>
      <c r="BC381" s="123" t="s">
        <v>3859</v>
      </c>
      <c r="BD381" s="123" t="s">
        <v>936</v>
      </c>
      <c r="BE381" s="123" t="s">
        <v>3859</v>
      </c>
      <c r="BF381" s="29" t="s">
        <v>956</v>
      </c>
      <c r="BG381" s="85">
        <v>44070</v>
      </c>
      <c r="BH381" s="29" t="s">
        <v>1806</v>
      </c>
      <c r="BI381" s="85">
        <v>44070</v>
      </c>
      <c r="BJ381" s="1" t="s">
        <v>4153</v>
      </c>
      <c r="BK381" s="81" t="s">
        <v>936</v>
      </c>
      <c r="BL381" s="81" t="s">
        <v>9193</v>
      </c>
      <c r="BM381" s="81" t="s">
        <v>9201</v>
      </c>
      <c r="BN381" s="39" t="s">
        <v>4365</v>
      </c>
      <c r="BO381" s="89" t="s">
        <v>2579</v>
      </c>
      <c r="BP381" s="94" t="s">
        <v>2770</v>
      </c>
      <c r="BR381" s="4" t="s">
        <v>5175</v>
      </c>
      <c r="BS381" s="13" t="s">
        <v>5198</v>
      </c>
      <c r="BT381" s="13" t="s">
        <v>5199</v>
      </c>
      <c r="BU381" s="13" t="s">
        <v>5200</v>
      </c>
    </row>
    <row r="382" spans="1:73" s="54" customFormat="1" ht="90" hidden="1" customHeight="1">
      <c r="A382" s="91" t="s">
        <v>1619</v>
      </c>
      <c r="B382" s="13" t="s">
        <v>1345</v>
      </c>
      <c r="C382" s="77">
        <v>43795</v>
      </c>
      <c r="D382" s="77" t="s">
        <v>4285</v>
      </c>
      <c r="E382" s="91" t="s">
        <v>1019</v>
      </c>
      <c r="F382" s="123" t="s">
        <v>6943</v>
      </c>
      <c r="G382" s="123" t="s">
        <v>772</v>
      </c>
      <c r="H382" s="1" t="s">
        <v>773</v>
      </c>
      <c r="I382" s="1" t="s">
        <v>8756</v>
      </c>
      <c r="J382" s="76" t="s">
        <v>621</v>
      </c>
      <c r="K382" s="89">
        <v>1</v>
      </c>
      <c r="L382" s="360">
        <v>43891</v>
      </c>
      <c r="M382" s="360">
        <v>43951</v>
      </c>
      <c r="N382" s="34">
        <f t="shared" si="14"/>
        <v>9</v>
      </c>
      <c r="O382" s="121">
        <v>1</v>
      </c>
      <c r="P382" s="13" t="s">
        <v>24</v>
      </c>
      <c r="Q382" s="13"/>
      <c r="R382" s="1" t="s">
        <v>6944</v>
      </c>
      <c r="S382" s="120">
        <f t="shared" si="15"/>
        <v>300</v>
      </c>
      <c r="T382" s="13"/>
      <c r="U382" s="13"/>
      <c r="V382" s="13"/>
      <c r="W382" s="132" t="s">
        <v>936</v>
      </c>
      <c r="X382" s="132" t="s">
        <v>936</v>
      </c>
      <c r="Y382" s="132" t="s">
        <v>936</v>
      </c>
      <c r="Z382" s="132" t="s">
        <v>936</v>
      </c>
      <c r="AA382" s="1" t="s">
        <v>936</v>
      </c>
      <c r="AB382" s="1" t="s">
        <v>936</v>
      </c>
      <c r="AC382" s="1" t="s">
        <v>936</v>
      </c>
      <c r="AD382" s="1" t="s">
        <v>6945</v>
      </c>
      <c r="AE382" s="1" t="s">
        <v>6946</v>
      </c>
      <c r="AF382" s="1" t="s">
        <v>8755</v>
      </c>
      <c r="AG382" s="1" t="s">
        <v>6947</v>
      </c>
      <c r="AH382" s="53" t="s">
        <v>2206</v>
      </c>
      <c r="AI382" s="1" t="s">
        <v>2207</v>
      </c>
      <c r="AJ382" s="1" t="s">
        <v>2207</v>
      </c>
      <c r="AK382" s="1" t="s">
        <v>2207</v>
      </c>
      <c r="AL382" s="1" t="s">
        <v>2730</v>
      </c>
      <c r="AM382" s="1" t="s">
        <v>2207</v>
      </c>
      <c r="AN382" s="1" t="s">
        <v>2614</v>
      </c>
      <c r="AO382" s="1" t="s">
        <v>2207</v>
      </c>
      <c r="AP382" s="1" t="s">
        <v>1152</v>
      </c>
      <c r="AQ382" s="1" t="s">
        <v>2207</v>
      </c>
      <c r="AR382" s="1" t="s">
        <v>1152</v>
      </c>
      <c r="AS382" s="1" t="s">
        <v>2207</v>
      </c>
      <c r="AT382" s="1" t="s">
        <v>1152</v>
      </c>
      <c r="AU382" s="1" t="s">
        <v>2207</v>
      </c>
      <c r="AV382" s="1" t="s">
        <v>1152</v>
      </c>
      <c r="AW382" s="1" t="s">
        <v>2207</v>
      </c>
      <c r="AX382" s="1" t="s">
        <v>1152</v>
      </c>
      <c r="AY382" s="1" t="s">
        <v>2207</v>
      </c>
      <c r="AZ382" s="1" t="s">
        <v>936</v>
      </c>
      <c r="BA382" s="1" t="s">
        <v>2207</v>
      </c>
      <c r="BB382" s="1" t="s">
        <v>936</v>
      </c>
      <c r="BC382" s="1" t="s">
        <v>2207</v>
      </c>
      <c r="BD382" s="1" t="s">
        <v>936</v>
      </c>
      <c r="BE382" s="1" t="s">
        <v>2207</v>
      </c>
      <c r="BF382" s="29" t="s">
        <v>780</v>
      </c>
      <c r="BG382" s="85">
        <v>44026</v>
      </c>
      <c r="BH382" s="29" t="s">
        <v>902</v>
      </c>
      <c r="BI382" s="89"/>
      <c r="BJ382" s="1"/>
      <c r="BK382" s="81"/>
      <c r="BL382" s="81"/>
      <c r="BM382" s="81"/>
      <c r="BN382" s="39" t="s">
        <v>955</v>
      </c>
      <c r="BO382" s="89"/>
      <c r="BP382" s="89"/>
      <c r="BR382" s="4" t="s">
        <v>5175</v>
      </c>
      <c r="BS382" s="13" t="s">
        <v>5198</v>
      </c>
      <c r="BT382" s="13" t="s">
        <v>5199</v>
      </c>
      <c r="BU382" s="13" t="s">
        <v>5200</v>
      </c>
    </row>
    <row r="383" spans="1:73" s="54" customFormat="1" ht="90" hidden="1" customHeight="1">
      <c r="A383" s="91" t="s">
        <v>1620</v>
      </c>
      <c r="B383" s="13" t="s">
        <v>1345</v>
      </c>
      <c r="C383" s="77">
        <v>43795</v>
      </c>
      <c r="D383" s="77" t="s">
        <v>4285</v>
      </c>
      <c r="E383" s="91" t="s">
        <v>1019</v>
      </c>
      <c r="F383" s="123" t="s">
        <v>6943</v>
      </c>
      <c r="G383" s="123" t="s">
        <v>772</v>
      </c>
      <c r="H383" s="1" t="s">
        <v>775</v>
      </c>
      <c r="I383" s="1" t="s">
        <v>776</v>
      </c>
      <c r="J383" s="76" t="s">
        <v>777</v>
      </c>
      <c r="K383" s="89">
        <v>1</v>
      </c>
      <c r="L383" s="360">
        <v>43891</v>
      </c>
      <c r="M383" s="360">
        <v>43951</v>
      </c>
      <c r="N383" s="34">
        <f t="shared" si="14"/>
        <v>9</v>
      </c>
      <c r="O383" s="121">
        <v>1</v>
      </c>
      <c r="P383" s="13" t="s">
        <v>24</v>
      </c>
      <c r="Q383" s="13"/>
      <c r="R383" s="1" t="s">
        <v>6948</v>
      </c>
      <c r="S383" s="120">
        <f t="shared" si="15"/>
        <v>243</v>
      </c>
      <c r="T383" s="13"/>
      <c r="U383" s="13"/>
      <c r="V383" s="13"/>
      <c r="W383" s="132" t="s">
        <v>936</v>
      </c>
      <c r="X383" s="132" t="s">
        <v>936</v>
      </c>
      <c r="Y383" s="132" t="s">
        <v>936</v>
      </c>
      <c r="Z383" s="132" t="s">
        <v>936</v>
      </c>
      <c r="AA383" s="1" t="s">
        <v>936</v>
      </c>
      <c r="AB383" s="1" t="s">
        <v>936</v>
      </c>
      <c r="AC383" s="1" t="s">
        <v>936</v>
      </c>
      <c r="AD383" s="1" t="s">
        <v>6949</v>
      </c>
      <c r="AE383" s="81" t="s">
        <v>6950</v>
      </c>
      <c r="AF383" s="1" t="s">
        <v>8757</v>
      </c>
      <c r="AG383" s="1" t="s">
        <v>8758</v>
      </c>
      <c r="AH383" s="53" t="s">
        <v>2206</v>
      </c>
      <c r="AI383" s="1" t="s">
        <v>2207</v>
      </c>
      <c r="AJ383" s="1" t="s">
        <v>2207</v>
      </c>
      <c r="AK383" s="1" t="s">
        <v>2207</v>
      </c>
      <c r="AL383" s="1" t="s">
        <v>6951</v>
      </c>
      <c r="AM383" s="1" t="s">
        <v>2207</v>
      </c>
      <c r="AN383" s="1" t="s">
        <v>2614</v>
      </c>
      <c r="AO383" s="1" t="s">
        <v>2207</v>
      </c>
      <c r="AP383" s="1" t="s">
        <v>1152</v>
      </c>
      <c r="AQ383" s="1" t="s">
        <v>2207</v>
      </c>
      <c r="AR383" s="1" t="s">
        <v>1152</v>
      </c>
      <c r="AS383" s="1" t="s">
        <v>2207</v>
      </c>
      <c r="AT383" s="1" t="s">
        <v>1152</v>
      </c>
      <c r="AU383" s="1" t="s">
        <v>2207</v>
      </c>
      <c r="AV383" s="1" t="s">
        <v>1152</v>
      </c>
      <c r="AW383" s="1" t="s">
        <v>2207</v>
      </c>
      <c r="AX383" s="1" t="s">
        <v>1152</v>
      </c>
      <c r="AY383" s="1" t="s">
        <v>2207</v>
      </c>
      <c r="AZ383" s="1" t="s">
        <v>936</v>
      </c>
      <c r="BA383" s="1" t="s">
        <v>2207</v>
      </c>
      <c r="BB383" s="1" t="s">
        <v>936</v>
      </c>
      <c r="BC383" s="1" t="s">
        <v>2207</v>
      </c>
      <c r="BD383" s="1" t="s">
        <v>936</v>
      </c>
      <c r="BE383" s="1" t="s">
        <v>2207</v>
      </c>
      <c r="BF383" s="29" t="s">
        <v>780</v>
      </c>
      <c r="BG383" s="85">
        <v>44026</v>
      </c>
      <c r="BH383" s="29" t="s">
        <v>902</v>
      </c>
      <c r="BI383" s="89"/>
      <c r="BJ383" s="81"/>
      <c r="BK383" s="81"/>
      <c r="BL383" s="81"/>
      <c r="BM383" s="81"/>
      <c r="BN383" s="39" t="s">
        <v>955</v>
      </c>
      <c r="BO383" s="89"/>
      <c r="BP383" s="89"/>
      <c r="BR383" s="4" t="s">
        <v>5175</v>
      </c>
      <c r="BS383" s="13" t="s">
        <v>5198</v>
      </c>
      <c r="BT383" s="13" t="s">
        <v>5199</v>
      </c>
      <c r="BU383" s="13" t="s">
        <v>5200</v>
      </c>
    </row>
    <row r="384" spans="1:73" s="54" customFormat="1" ht="90" hidden="1" customHeight="1">
      <c r="A384" s="91" t="s">
        <v>1621</v>
      </c>
      <c r="B384" s="13" t="s">
        <v>903</v>
      </c>
      <c r="C384" s="77">
        <v>43812</v>
      </c>
      <c r="D384" s="77" t="s">
        <v>4285</v>
      </c>
      <c r="E384" s="91" t="s">
        <v>1019</v>
      </c>
      <c r="F384" s="74" t="s">
        <v>6952</v>
      </c>
      <c r="G384" s="74" t="s">
        <v>817</v>
      </c>
      <c r="H384" s="71" t="s">
        <v>818</v>
      </c>
      <c r="I384" s="74" t="s">
        <v>819</v>
      </c>
      <c r="J384" s="155" t="s">
        <v>820</v>
      </c>
      <c r="K384" s="147">
        <v>63</v>
      </c>
      <c r="L384" s="368">
        <v>43864</v>
      </c>
      <c r="M384" s="368">
        <v>44042</v>
      </c>
      <c r="N384" s="34">
        <f t="shared" si="14"/>
        <v>26</v>
      </c>
      <c r="O384" s="121">
        <v>63</v>
      </c>
      <c r="P384" s="13" t="s">
        <v>48</v>
      </c>
      <c r="Q384" s="13"/>
      <c r="R384" s="1" t="s">
        <v>2285</v>
      </c>
      <c r="S384" s="120">
        <f t="shared" si="15"/>
        <v>68</v>
      </c>
      <c r="T384" s="13"/>
      <c r="U384" s="13"/>
      <c r="V384" s="13"/>
      <c r="W384" s="132" t="s">
        <v>936</v>
      </c>
      <c r="X384" s="132" t="s">
        <v>936</v>
      </c>
      <c r="Y384" s="132" t="s">
        <v>936</v>
      </c>
      <c r="Z384" s="132" t="s">
        <v>936</v>
      </c>
      <c r="AA384" s="1" t="s">
        <v>936</v>
      </c>
      <c r="AB384" s="1" t="s">
        <v>936</v>
      </c>
      <c r="AC384" s="1" t="s">
        <v>936</v>
      </c>
      <c r="AD384" s="1" t="s">
        <v>1159</v>
      </c>
      <c r="AE384" s="1" t="s">
        <v>6953</v>
      </c>
      <c r="AF384" s="148" t="s">
        <v>6954</v>
      </c>
      <c r="AG384" s="1" t="s">
        <v>6955</v>
      </c>
      <c r="AH384" s="1" t="s">
        <v>1856</v>
      </c>
      <c r="AI384" s="78" t="s">
        <v>6956</v>
      </c>
      <c r="AJ384" s="1" t="s">
        <v>2205</v>
      </c>
      <c r="AK384" s="1" t="s">
        <v>2205</v>
      </c>
      <c r="AL384" s="1" t="s">
        <v>6957</v>
      </c>
      <c r="AM384" s="1" t="s">
        <v>2205</v>
      </c>
      <c r="AN384" s="1" t="s">
        <v>2614</v>
      </c>
      <c r="AO384" s="1" t="s">
        <v>2205</v>
      </c>
      <c r="AP384" s="1" t="s">
        <v>1152</v>
      </c>
      <c r="AQ384" s="1" t="s">
        <v>2205</v>
      </c>
      <c r="AR384" s="1" t="s">
        <v>1152</v>
      </c>
      <c r="AS384" s="1" t="s">
        <v>2205</v>
      </c>
      <c r="AT384" s="1" t="s">
        <v>1152</v>
      </c>
      <c r="AU384" s="1" t="s">
        <v>2205</v>
      </c>
      <c r="AV384" s="1" t="s">
        <v>1152</v>
      </c>
      <c r="AW384" s="1" t="s">
        <v>2205</v>
      </c>
      <c r="AX384" s="1" t="s">
        <v>1152</v>
      </c>
      <c r="AY384" s="1" t="s">
        <v>2205</v>
      </c>
      <c r="AZ384" s="1" t="s">
        <v>936</v>
      </c>
      <c r="BA384" s="1" t="s">
        <v>2205</v>
      </c>
      <c r="BB384" s="1" t="s">
        <v>936</v>
      </c>
      <c r="BC384" s="1" t="s">
        <v>2205</v>
      </c>
      <c r="BD384" s="1" t="s">
        <v>936</v>
      </c>
      <c r="BE384" s="1" t="s">
        <v>2205</v>
      </c>
      <c r="BF384" s="29" t="s">
        <v>780</v>
      </c>
      <c r="BG384" s="85">
        <v>44133</v>
      </c>
      <c r="BH384" s="29" t="s">
        <v>902</v>
      </c>
      <c r="BI384" s="89"/>
      <c r="BJ384" s="81"/>
      <c r="BK384" s="81"/>
      <c r="BL384" s="81"/>
      <c r="BM384" s="81"/>
      <c r="BN384" s="39" t="s">
        <v>955</v>
      </c>
      <c r="BO384" s="89"/>
      <c r="BP384" s="89"/>
      <c r="BQ384" s="146"/>
      <c r="BR384" s="4" t="s">
        <v>5201</v>
      </c>
      <c r="BS384" s="13" t="s">
        <v>5202</v>
      </c>
      <c r="BT384" s="13" t="s">
        <v>5203</v>
      </c>
      <c r="BU384" s="13"/>
    </row>
    <row r="385" spans="1:73" s="54" customFormat="1" ht="90" hidden="1" customHeight="1">
      <c r="A385" s="91" t="s">
        <v>1622</v>
      </c>
      <c r="B385" s="13" t="s">
        <v>903</v>
      </c>
      <c r="C385" s="77">
        <v>43812</v>
      </c>
      <c r="D385" s="77" t="s">
        <v>4285</v>
      </c>
      <c r="E385" s="91" t="s">
        <v>1019</v>
      </c>
      <c r="F385" s="74" t="s">
        <v>6958</v>
      </c>
      <c r="G385" s="74" t="s">
        <v>817</v>
      </c>
      <c r="H385" s="74" t="s">
        <v>821</v>
      </c>
      <c r="I385" s="74" t="s">
        <v>822</v>
      </c>
      <c r="J385" s="131" t="s">
        <v>823</v>
      </c>
      <c r="K385" s="147">
        <v>8</v>
      </c>
      <c r="L385" s="368">
        <v>43864</v>
      </c>
      <c r="M385" s="368">
        <v>44134</v>
      </c>
      <c r="N385" s="34">
        <f t="shared" si="14"/>
        <v>39</v>
      </c>
      <c r="O385" s="137">
        <v>1</v>
      </c>
      <c r="P385" s="13" t="s">
        <v>893</v>
      </c>
      <c r="Q385" s="13" t="s">
        <v>48</v>
      </c>
      <c r="R385" s="1" t="s">
        <v>6959</v>
      </c>
      <c r="S385" s="120">
        <f t="shared" si="15"/>
        <v>340</v>
      </c>
      <c r="T385" s="132" t="s">
        <v>936</v>
      </c>
      <c r="U385" s="132" t="s">
        <v>936</v>
      </c>
      <c r="V385" s="132" t="s">
        <v>936</v>
      </c>
      <c r="W385" s="132" t="s">
        <v>936</v>
      </c>
      <c r="X385" s="132" t="s">
        <v>936</v>
      </c>
      <c r="Y385" s="132" t="s">
        <v>936</v>
      </c>
      <c r="Z385" s="132" t="s">
        <v>936</v>
      </c>
      <c r="AA385" s="1" t="s">
        <v>936</v>
      </c>
      <c r="AB385" s="1" t="s">
        <v>936</v>
      </c>
      <c r="AC385" s="1" t="s">
        <v>936</v>
      </c>
      <c r="AD385" s="1" t="s">
        <v>1159</v>
      </c>
      <c r="AE385" s="1" t="s">
        <v>6960</v>
      </c>
      <c r="AF385" s="148" t="s">
        <v>6961</v>
      </c>
      <c r="AG385" s="1" t="s">
        <v>6962</v>
      </c>
      <c r="AH385" s="1" t="s">
        <v>1838</v>
      </c>
      <c r="AI385" s="1" t="s">
        <v>6963</v>
      </c>
      <c r="AJ385" s="1" t="s">
        <v>6964</v>
      </c>
      <c r="AK385" s="1" t="s">
        <v>6965</v>
      </c>
      <c r="AL385" s="1" t="s">
        <v>6966</v>
      </c>
      <c r="AM385" s="1" t="s">
        <v>6967</v>
      </c>
      <c r="AN385" s="57" t="s">
        <v>2614</v>
      </c>
      <c r="AO385" s="57" t="s">
        <v>3858</v>
      </c>
      <c r="AP385" s="1" t="s">
        <v>1152</v>
      </c>
      <c r="AQ385" s="57" t="s">
        <v>3858</v>
      </c>
      <c r="AR385" s="57" t="s">
        <v>1152</v>
      </c>
      <c r="AS385" s="57" t="s">
        <v>3858</v>
      </c>
      <c r="AT385" s="57" t="s">
        <v>1152</v>
      </c>
      <c r="AU385" s="57" t="s">
        <v>3858</v>
      </c>
      <c r="AV385" s="57" t="s">
        <v>1152</v>
      </c>
      <c r="AW385" s="57" t="s">
        <v>3858</v>
      </c>
      <c r="AX385" s="57" t="s">
        <v>1152</v>
      </c>
      <c r="AY385" s="57" t="s">
        <v>3858</v>
      </c>
      <c r="AZ385" s="57" t="s">
        <v>936</v>
      </c>
      <c r="BA385" s="57" t="s">
        <v>3858</v>
      </c>
      <c r="BB385" s="57" t="s">
        <v>936</v>
      </c>
      <c r="BC385" s="57" t="s">
        <v>3858</v>
      </c>
      <c r="BD385" s="57" t="s">
        <v>936</v>
      </c>
      <c r="BE385" s="57" t="s">
        <v>3858</v>
      </c>
      <c r="BF385" s="29" t="s">
        <v>956</v>
      </c>
      <c r="BG385" s="85">
        <v>44377</v>
      </c>
      <c r="BH385" s="29" t="s">
        <v>1806</v>
      </c>
      <c r="BI385" s="85">
        <v>44377</v>
      </c>
      <c r="BJ385" s="57" t="s">
        <v>2772</v>
      </c>
      <c r="BK385" s="81" t="s">
        <v>936</v>
      </c>
      <c r="BL385" s="81" t="s">
        <v>9190</v>
      </c>
      <c r="BM385" s="81" t="s">
        <v>9201</v>
      </c>
      <c r="BN385" s="39" t="s">
        <v>4365</v>
      </c>
      <c r="BO385" s="89" t="s">
        <v>2579</v>
      </c>
      <c r="BP385" s="89" t="s">
        <v>2765</v>
      </c>
      <c r="BQ385" s="146"/>
      <c r="BR385" s="4" t="s">
        <v>5201</v>
      </c>
      <c r="BS385" s="13" t="s">
        <v>5202</v>
      </c>
      <c r="BT385" s="13" t="s">
        <v>5203</v>
      </c>
      <c r="BU385" s="13"/>
    </row>
    <row r="386" spans="1:73" s="54" customFormat="1" ht="90" hidden="1" customHeight="1">
      <c r="A386" s="91" t="s">
        <v>1623</v>
      </c>
      <c r="B386" s="13" t="s">
        <v>903</v>
      </c>
      <c r="C386" s="77">
        <v>43812</v>
      </c>
      <c r="D386" s="77" t="s">
        <v>4285</v>
      </c>
      <c r="E386" s="91" t="s">
        <v>1019</v>
      </c>
      <c r="F386" s="74" t="s">
        <v>6952</v>
      </c>
      <c r="G386" s="74" t="s">
        <v>817</v>
      </c>
      <c r="H386" s="74" t="s">
        <v>6968</v>
      </c>
      <c r="I386" s="74" t="s">
        <v>905</v>
      </c>
      <c r="J386" s="131" t="s">
        <v>824</v>
      </c>
      <c r="K386" s="147">
        <v>1</v>
      </c>
      <c r="L386" s="368">
        <v>43864</v>
      </c>
      <c r="M386" s="368">
        <v>44074</v>
      </c>
      <c r="N386" s="34">
        <f t="shared" si="14"/>
        <v>30</v>
      </c>
      <c r="O386" s="137">
        <v>0</v>
      </c>
      <c r="P386" s="13" t="s">
        <v>48</v>
      </c>
      <c r="Q386" s="13" t="s">
        <v>892</v>
      </c>
      <c r="R386" s="1" t="s">
        <v>6969</v>
      </c>
      <c r="S386" s="120">
        <f t="shared" si="15"/>
        <v>345</v>
      </c>
      <c r="T386" s="13"/>
      <c r="U386" s="13"/>
      <c r="V386" s="13"/>
      <c r="W386" s="132" t="s">
        <v>936</v>
      </c>
      <c r="X386" s="132" t="s">
        <v>936</v>
      </c>
      <c r="Y386" s="132" t="s">
        <v>936</v>
      </c>
      <c r="Z386" s="132" t="s">
        <v>936</v>
      </c>
      <c r="AA386" s="1" t="s">
        <v>936</v>
      </c>
      <c r="AB386" s="1" t="s">
        <v>936</v>
      </c>
      <c r="AC386" s="1" t="s">
        <v>936</v>
      </c>
      <c r="AD386" s="1" t="s">
        <v>1159</v>
      </c>
      <c r="AE386" s="1" t="s">
        <v>6953</v>
      </c>
      <c r="AF386" s="1" t="s">
        <v>6970</v>
      </c>
      <c r="AG386" s="1" t="s">
        <v>8759</v>
      </c>
      <c r="AH386" s="1" t="s">
        <v>1874</v>
      </c>
      <c r="AI386" s="1" t="s">
        <v>9194</v>
      </c>
      <c r="AJ386" s="123" t="s">
        <v>2614</v>
      </c>
      <c r="AK386" s="123" t="s">
        <v>3859</v>
      </c>
      <c r="AL386" s="123" t="s">
        <v>2614</v>
      </c>
      <c r="AM386" s="123" t="s">
        <v>3859</v>
      </c>
      <c r="AN386" s="123" t="s">
        <v>2614</v>
      </c>
      <c r="AO386" s="123" t="s">
        <v>3859</v>
      </c>
      <c r="AP386" s="1" t="s">
        <v>1152</v>
      </c>
      <c r="AQ386" s="123" t="s">
        <v>3859</v>
      </c>
      <c r="AR386" s="123" t="s">
        <v>1152</v>
      </c>
      <c r="AS386" s="123" t="s">
        <v>3859</v>
      </c>
      <c r="AT386" s="123" t="s">
        <v>1152</v>
      </c>
      <c r="AU386" s="123" t="s">
        <v>3859</v>
      </c>
      <c r="AV386" s="123" t="s">
        <v>1152</v>
      </c>
      <c r="AW386" s="123" t="s">
        <v>3859</v>
      </c>
      <c r="AX386" s="123" t="s">
        <v>1152</v>
      </c>
      <c r="AY386" s="123" t="s">
        <v>3859</v>
      </c>
      <c r="AZ386" s="123" t="s">
        <v>936</v>
      </c>
      <c r="BA386" s="123" t="s">
        <v>3859</v>
      </c>
      <c r="BB386" s="123" t="s">
        <v>936</v>
      </c>
      <c r="BC386" s="123" t="s">
        <v>3859</v>
      </c>
      <c r="BD386" s="123" t="s">
        <v>936</v>
      </c>
      <c r="BE386" s="123" t="s">
        <v>3859</v>
      </c>
      <c r="BF386" s="29" t="s">
        <v>1326</v>
      </c>
      <c r="BG386" s="85">
        <v>44070</v>
      </c>
      <c r="BH386" s="29" t="s">
        <v>1806</v>
      </c>
      <c r="BI386" s="85">
        <v>44070</v>
      </c>
      <c r="BJ386" s="63" t="s">
        <v>4154</v>
      </c>
      <c r="BK386" s="81" t="s">
        <v>936</v>
      </c>
      <c r="BL386" s="81" t="s">
        <v>9193</v>
      </c>
      <c r="BM386" s="81" t="s">
        <v>9201</v>
      </c>
      <c r="BN386" s="39" t="s">
        <v>4365</v>
      </c>
      <c r="BO386" s="89" t="s">
        <v>936</v>
      </c>
      <c r="BP386" s="89" t="s">
        <v>1623</v>
      </c>
      <c r="BQ386" s="146"/>
      <c r="BR386" s="4" t="s">
        <v>5201</v>
      </c>
      <c r="BS386" s="13" t="s">
        <v>5202</v>
      </c>
      <c r="BT386" s="13" t="s">
        <v>5203</v>
      </c>
      <c r="BU386" s="13"/>
    </row>
    <row r="387" spans="1:73" s="54" customFormat="1" ht="90" hidden="1" customHeight="1">
      <c r="A387" s="91" t="s">
        <v>1623</v>
      </c>
      <c r="B387" s="13" t="s">
        <v>903</v>
      </c>
      <c r="C387" s="77">
        <v>43812</v>
      </c>
      <c r="D387" s="77" t="s">
        <v>4285</v>
      </c>
      <c r="E387" s="91" t="s">
        <v>1019</v>
      </c>
      <c r="F387" s="74" t="s">
        <v>6952</v>
      </c>
      <c r="G387" s="74" t="s">
        <v>817</v>
      </c>
      <c r="H387" s="74" t="s">
        <v>6968</v>
      </c>
      <c r="I387" s="74" t="s">
        <v>905</v>
      </c>
      <c r="J387" s="131" t="s">
        <v>824</v>
      </c>
      <c r="K387" s="147">
        <v>1</v>
      </c>
      <c r="L387" s="368">
        <v>43864</v>
      </c>
      <c r="M387" s="368">
        <v>44408</v>
      </c>
      <c r="N387" s="34">
        <f t="shared" si="14"/>
        <v>26</v>
      </c>
      <c r="O387" s="137">
        <v>0</v>
      </c>
      <c r="P387" s="13" t="s">
        <v>48</v>
      </c>
      <c r="Q387" s="13" t="s">
        <v>892</v>
      </c>
      <c r="R387" s="1" t="s">
        <v>2785</v>
      </c>
      <c r="S387" s="120">
        <f t="shared" si="15"/>
        <v>369</v>
      </c>
      <c r="T387" s="132" t="s">
        <v>936</v>
      </c>
      <c r="U387" s="132" t="s">
        <v>936</v>
      </c>
      <c r="V387" s="132" t="s">
        <v>936</v>
      </c>
      <c r="W387" s="132" t="s">
        <v>936</v>
      </c>
      <c r="X387" s="132" t="s">
        <v>936</v>
      </c>
      <c r="Y387" s="132" t="s">
        <v>936</v>
      </c>
      <c r="Z387" s="132" t="s">
        <v>936</v>
      </c>
      <c r="AA387" s="1" t="s">
        <v>936</v>
      </c>
      <c r="AB387" s="1" t="s">
        <v>936</v>
      </c>
      <c r="AC387" s="1" t="s">
        <v>936</v>
      </c>
      <c r="AD387" s="1" t="s">
        <v>1159</v>
      </c>
      <c r="AE387" s="1" t="s">
        <v>6953</v>
      </c>
      <c r="AF387" s="1" t="s">
        <v>6970</v>
      </c>
      <c r="AG387" s="1" t="s">
        <v>8759</v>
      </c>
      <c r="AH387" s="1" t="s">
        <v>1857</v>
      </c>
      <c r="AI387" s="1" t="s">
        <v>6971</v>
      </c>
      <c r="AJ387" s="1" t="s">
        <v>2211</v>
      </c>
      <c r="AK387" s="1" t="s">
        <v>6972</v>
      </c>
      <c r="AL387" s="123" t="s">
        <v>6973</v>
      </c>
      <c r="AM387" s="1" t="s">
        <v>6974</v>
      </c>
      <c r="AN387" s="57" t="s">
        <v>2614</v>
      </c>
      <c r="AO387" s="57" t="s">
        <v>3858</v>
      </c>
      <c r="AP387" s="1" t="s">
        <v>1152</v>
      </c>
      <c r="AQ387" s="57" t="s">
        <v>3858</v>
      </c>
      <c r="AR387" s="57" t="s">
        <v>1152</v>
      </c>
      <c r="AS387" s="57" t="s">
        <v>3858</v>
      </c>
      <c r="AT387" s="57" t="s">
        <v>1152</v>
      </c>
      <c r="AU387" s="57" t="s">
        <v>3858</v>
      </c>
      <c r="AV387" s="57" t="s">
        <v>1152</v>
      </c>
      <c r="AW387" s="57" t="s">
        <v>3858</v>
      </c>
      <c r="AX387" s="57" t="s">
        <v>1152</v>
      </c>
      <c r="AY387" s="57" t="s">
        <v>3858</v>
      </c>
      <c r="AZ387" s="57" t="s">
        <v>936</v>
      </c>
      <c r="BA387" s="57" t="s">
        <v>3858</v>
      </c>
      <c r="BB387" s="57" t="s">
        <v>936</v>
      </c>
      <c r="BC387" s="57" t="s">
        <v>3858</v>
      </c>
      <c r="BD387" s="57" t="s">
        <v>936</v>
      </c>
      <c r="BE387" s="57" t="s">
        <v>3858</v>
      </c>
      <c r="BF387" s="29" t="s">
        <v>956</v>
      </c>
      <c r="BG387" s="85">
        <v>44377</v>
      </c>
      <c r="BH387" s="29" t="s">
        <v>1806</v>
      </c>
      <c r="BI387" s="85">
        <v>44377</v>
      </c>
      <c r="BJ387" s="57" t="s">
        <v>2772</v>
      </c>
      <c r="BK387" s="81" t="s">
        <v>936</v>
      </c>
      <c r="BL387" s="81" t="s">
        <v>9190</v>
      </c>
      <c r="BM387" s="81" t="s">
        <v>9201</v>
      </c>
      <c r="BN387" s="39" t="s">
        <v>4365</v>
      </c>
      <c r="BO387" s="89" t="s">
        <v>2579</v>
      </c>
      <c r="BP387" s="89" t="s">
        <v>2689</v>
      </c>
      <c r="BQ387" s="146"/>
      <c r="BR387" s="4" t="s">
        <v>5201</v>
      </c>
      <c r="BS387" s="13" t="s">
        <v>5202</v>
      </c>
      <c r="BT387" s="13" t="s">
        <v>5203</v>
      </c>
      <c r="BU387" s="13"/>
    </row>
    <row r="388" spans="1:73" s="54" customFormat="1" ht="90" hidden="1" customHeight="1">
      <c r="A388" s="91" t="s">
        <v>1624</v>
      </c>
      <c r="B388" s="13" t="s">
        <v>903</v>
      </c>
      <c r="C388" s="77">
        <v>43812</v>
      </c>
      <c r="D388" s="77" t="s">
        <v>4285</v>
      </c>
      <c r="E388" s="91" t="s">
        <v>1019</v>
      </c>
      <c r="F388" s="74" t="s">
        <v>6952</v>
      </c>
      <c r="G388" s="74" t="s">
        <v>817</v>
      </c>
      <c r="H388" s="74" t="s">
        <v>825</v>
      </c>
      <c r="I388" s="74" t="s">
        <v>826</v>
      </c>
      <c r="J388" s="131" t="s">
        <v>827</v>
      </c>
      <c r="K388" s="149">
        <v>1</v>
      </c>
      <c r="L388" s="368">
        <v>43864</v>
      </c>
      <c r="M388" s="368">
        <v>44196</v>
      </c>
      <c r="N388" s="34">
        <f t="shared" si="14"/>
        <v>48</v>
      </c>
      <c r="O388" s="137">
        <v>0</v>
      </c>
      <c r="P388" s="13" t="s">
        <v>48</v>
      </c>
      <c r="Q388" s="13" t="s">
        <v>892</v>
      </c>
      <c r="R388" s="1" t="s">
        <v>2785</v>
      </c>
      <c r="S388" s="120">
        <f t="shared" si="15"/>
        <v>369</v>
      </c>
      <c r="T388" s="132" t="s">
        <v>936</v>
      </c>
      <c r="U388" s="132" t="s">
        <v>936</v>
      </c>
      <c r="V388" s="132" t="s">
        <v>936</v>
      </c>
      <c r="W388" s="132" t="s">
        <v>936</v>
      </c>
      <c r="X388" s="132" t="s">
        <v>936</v>
      </c>
      <c r="Y388" s="132" t="s">
        <v>936</v>
      </c>
      <c r="Z388" s="132" t="s">
        <v>936</v>
      </c>
      <c r="AA388" s="1" t="s">
        <v>936</v>
      </c>
      <c r="AB388" s="1" t="s">
        <v>936</v>
      </c>
      <c r="AC388" s="1" t="s">
        <v>936</v>
      </c>
      <c r="AD388" s="1" t="s">
        <v>1159</v>
      </c>
      <c r="AE388" s="1" t="s">
        <v>6975</v>
      </c>
      <c r="AF388" s="1" t="s">
        <v>8760</v>
      </c>
      <c r="AG388" s="1" t="s">
        <v>6976</v>
      </c>
      <c r="AH388" s="1" t="s">
        <v>8761</v>
      </c>
      <c r="AI388" s="1" t="s">
        <v>6977</v>
      </c>
      <c r="AJ388" s="1" t="s">
        <v>6978</v>
      </c>
      <c r="AK388" s="1" t="s">
        <v>6979</v>
      </c>
      <c r="AL388" s="123" t="s">
        <v>6973</v>
      </c>
      <c r="AM388" s="1" t="s">
        <v>6980</v>
      </c>
      <c r="AN388" s="57" t="s">
        <v>2614</v>
      </c>
      <c r="AO388" s="57" t="s">
        <v>3858</v>
      </c>
      <c r="AP388" s="1" t="s">
        <v>1152</v>
      </c>
      <c r="AQ388" s="57" t="s">
        <v>3858</v>
      </c>
      <c r="AR388" s="57" t="s">
        <v>1152</v>
      </c>
      <c r="AS388" s="57" t="s">
        <v>3858</v>
      </c>
      <c r="AT388" s="57" t="s">
        <v>1152</v>
      </c>
      <c r="AU388" s="57" t="s">
        <v>3858</v>
      </c>
      <c r="AV388" s="57" t="s">
        <v>1152</v>
      </c>
      <c r="AW388" s="57" t="s">
        <v>3858</v>
      </c>
      <c r="AX388" s="57" t="s">
        <v>1152</v>
      </c>
      <c r="AY388" s="57" t="s">
        <v>3858</v>
      </c>
      <c r="AZ388" s="57" t="s">
        <v>936</v>
      </c>
      <c r="BA388" s="57" t="s">
        <v>3858</v>
      </c>
      <c r="BB388" s="57" t="s">
        <v>936</v>
      </c>
      <c r="BC388" s="57" t="s">
        <v>3858</v>
      </c>
      <c r="BD388" s="57" t="s">
        <v>936</v>
      </c>
      <c r="BE388" s="57" t="s">
        <v>3858</v>
      </c>
      <c r="BF388" s="29" t="s">
        <v>956</v>
      </c>
      <c r="BG388" s="85">
        <v>44377</v>
      </c>
      <c r="BH388" s="29" t="s">
        <v>1806</v>
      </c>
      <c r="BI388" s="85">
        <v>44377</v>
      </c>
      <c r="BJ388" s="57" t="s">
        <v>4155</v>
      </c>
      <c r="BK388" s="81" t="s">
        <v>936</v>
      </c>
      <c r="BL388" s="81" t="s">
        <v>9190</v>
      </c>
      <c r="BM388" s="81" t="s">
        <v>9201</v>
      </c>
      <c r="BN388" s="39" t="s">
        <v>4365</v>
      </c>
      <c r="BO388" s="89" t="s">
        <v>2579</v>
      </c>
      <c r="BP388" s="89" t="s">
        <v>2689</v>
      </c>
      <c r="BQ388" s="146"/>
      <c r="BR388" s="4" t="s">
        <v>5201</v>
      </c>
      <c r="BS388" s="13" t="s">
        <v>5202</v>
      </c>
      <c r="BT388" s="13" t="s">
        <v>5203</v>
      </c>
      <c r="BU388" s="13"/>
    </row>
    <row r="389" spans="1:73" s="54" customFormat="1" ht="90" hidden="1" customHeight="1">
      <c r="A389" s="91" t="s">
        <v>1625</v>
      </c>
      <c r="B389" s="13" t="s">
        <v>903</v>
      </c>
      <c r="C389" s="77">
        <v>43812</v>
      </c>
      <c r="D389" s="77" t="s">
        <v>4285</v>
      </c>
      <c r="E389" s="91" t="s">
        <v>1107</v>
      </c>
      <c r="F389" s="74" t="s">
        <v>6981</v>
      </c>
      <c r="G389" s="74" t="s">
        <v>828</v>
      </c>
      <c r="H389" s="74" t="s">
        <v>6982</v>
      </c>
      <c r="I389" s="74" t="s">
        <v>829</v>
      </c>
      <c r="J389" s="131" t="s">
        <v>830</v>
      </c>
      <c r="K389" s="147">
        <v>1</v>
      </c>
      <c r="L389" s="368">
        <v>43858</v>
      </c>
      <c r="M389" s="368">
        <v>44104</v>
      </c>
      <c r="N389" s="34">
        <f t="shared" si="14"/>
        <v>36</v>
      </c>
      <c r="O389" s="121">
        <v>1</v>
      </c>
      <c r="P389" s="13" t="s">
        <v>48</v>
      </c>
      <c r="Q389" s="13" t="s">
        <v>892</v>
      </c>
      <c r="R389" s="1" t="s">
        <v>6983</v>
      </c>
      <c r="S389" s="120">
        <f t="shared" si="15"/>
        <v>308</v>
      </c>
      <c r="T389" s="132" t="s">
        <v>936</v>
      </c>
      <c r="U389" s="132" t="s">
        <v>936</v>
      </c>
      <c r="V389" s="132" t="s">
        <v>936</v>
      </c>
      <c r="W389" s="132" t="s">
        <v>936</v>
      </c>
      <c r="X389" s="132" t="s">
        <v>936</v>
      </c>
      <c r="Y389" s="132" t="s">
        <v>936</v>
      </c>
      <c r="Z389" s="132" t="s">
        <v>936</v>
      </c>
      <c r="AA389" s="1" t="s">
        <v>936</v>
      </c>
      <c r="AB389" s="1" t="s">
        <v>936</v>
      </c>
      <c r="AC389" s="1" t="s">
        <v>936</v>
      </c>
      <c r="AD389" s="1" t="s">
        <v>1159</v>
      </c>
      <c r="AE389" s="1" t="s">
        <v>6984</v>
      </c>
      <c r="AF389" s="1" t="s">
        <v>6985</v>
      </c>
      <c r="AG389" s="1" t="s">
        <v>6986</v>
      </c>
      <c r="AH389" s="1" t="s">
        <v>1858</v>
      </c>
      <c r="AI389" s="1" t="s">
        <v>6987</v>
      </c>
      <c r="AJ389" s="1" t="s">
        <v>936</v>
      </c>
      <c r="AK389" s="1" t="s">
        <v>9239</v>
      </c>
      <c r="AL389" s="1" t="s">
        <v>936</v>
      </c>
      <c r="AM389" s="1" t="s">
        <v>9239</v>
      </c>
      <c r="AN389" s="1" t="s">
        <v>936</v>
      </c>
      <c r="AO389" s="1" t="s">
        <v>9239</v>
      </c>
      <c r="AP389" s="1" t="s">
        <v>936</v>
      </c>
      <c r="AQ389" s="1" t="s">
        <v>9239</v>
      </c>
      <c r="AR389" s="1" t="s">
        <v>936</v>
      </c>
      <c r="AS389" s="1" t="s">
        <v>9239</v>
      </c>
      <c r="AT389" s="1" t="s">
        <v>936</v>
      </c>
      <c r="AU389" s="1" t="s">
        <v>9239</v>
      </c>
      <c r="AV389" s="1" t="s">
        <v>936</v>
      </c>
      <c r="AW389" s="1" t="s">
        <v>9239</v>
      </c>
      <c r="AX389" s="1" t="s">
        <v>936</v>
      </c>
      <c r="AY389" s="1" t="s">
        <v>9239</v>
      </c>
      <c r="AZ389" s="1" t="s">
        <v>936</v>
      </c>
      <c r="BA389" s="1" t="s">
        <v>9239</v>
      </c>
      <c r="BB389" s="1" t="s">
        <v>936</v>
      </c>
      <c r="BC389" s="1" t="s">
        <v>9908</v>
      </c>
      <c r="BD389" s="1" t="s">
        <v>936</v>
      </c>
      <c r="BE389" s="1" t="s">
        <v>9908</v>
      </c>
      <c r="BF389" s="29" t="s">
        <v>901</v>
      </c>
      <c r="BG389" s="85">
        <v>44126</v>
      </c>
      <c r="BH389" s="29" t="s">
        <v>902</v>
      </c>
      <c r="BI389" s="89"/>
      <c r="BJ389" s="81"/>
      <c r="BK389" s="81"/>
      <c r="BL389" s="81"/>
      <c r="BM389" s="81"/>
      <c r="BN389" s="39" t="s">
        <v>955</v>
      </c>
      <c r="BO389" s="89"/>
      <c r="BP389" s="89"/>
      <c r="BQ389" s="146"/>
      <c r="BR389" s="4" t="s">
        <v>5183</v>
      </c>
      <c r="BS389" s="13" t="s">
        <v>5204</v>
      </c>
      <c r="BT389" s="13"/>
      <c r="BU389" s="13"/>
    </row>
    <row r="390" spans="1:73" s="54" customFormat="1" ht="90" hidden="1" customHeight="1">
      <c r="A390" s="91" t="s">
        <v>1626</v>
      </c>
      <c r="B390" s="13" t="s">
        <v>903</v>
      </c>
      <c r="C390" s="77">
        <v>43812</v>
      </c>
      <c r="D390" s="77" t="s">
        <v>4285</v>
      </c>
      <c r="E390" s="91" t="s">
        <v>1020</v>
      </c>
      <c r="F390" s="74" t="s">
        <v>6989</v>
      </c>
      <c r="G390" s="74" t="s">
        <v>831</v>
      </c>
      <c r="H390" s="74" t="s">
        <v>832</v>
      </c>
      <c r="I390" s="74" t="s">
        <v>833</v>
      </c>
      <c r="J390" s="131" t="s">
        <v>834</v>
      </c>
      <c r="K390" s="147">
        <v>1</v>
      </c>
      <c r="L390" s="368">
        <v>43864</v>
      </c>
      <c r="M390" s="368">
        <v>44196</v>
      </c>
      <c r="N390" s="34">
        <f t="shared" si="14"/>
        <v>48</v>
      </c>
      <c r="O390" s="136">
        <v>0.4</v>
      </c>
      <c r="P390" s="13" t="s">
        <v>893</v>
      </c>
      <c r="Q390" s="13" t="s">
        <v>898</v>
      </c>
      <c r="R390" s="1" t="s">
        <v>2786</v>
      </c>
      <c r="S390" s="120">
        <f t="shared" si="15"/>
        <v>286</v>
      </c>
      <c r="T390" s="132" t="s">
        <v>936</v>
      </c>
      <c r="U390" s="132" t="s">
        <v>936</v>
      </c>
      <c r="V390" s="132" t="s">
        <v>936</v>
      </c>
      <c r="W390" s="132" t="s">
        <v>936</v>
      </c>
      <c r="X390" s="132" t="s">
        <v>936</v>
      </c>
      <c r="Y390" s="132" t="s">
        <v>936</v>
      </c>
      <c r="Z390" s="132" t="s">
        <v>936</v>
      </c>
      <c r="AA390" s="1" t="s">
        <v>936</v>
      </c>
      <c r="AB390" s="1" t="s">
        <v>936</v>
      </c>
      <c r="AC390" s="1" t="s">
        <v>936</v>
      </c>
      <c r="AD390" s="1" t="s">
        <v>1159</v>
      </c>
      <c r="AE390" s="1" t="s">
        <v>6990</v>
      </c>
      <c r="AF390" s="1" t="s">
        <v>6991</v>
      </c>
      <c r="AG390" s="1" t="s">
        <v>6992</v>
      </c>
      <c r="AH390" s="1" t="s">
        <v>1839</v>
      </c>
      <c r="AI390" s="1" t="s">
        <v>6993</v>
      </c>
      <c r="AJ390" s="1" t="s">
        <v>2212</v>
      </c>
      <c r="AK390" s="1" t="s">
        <v>6994</v>
      </c>
      <c r="AL390" s="1" t="s">
        <v>6995</v>
      </c>
      <c r="AM390" s="83" t="s">
        <v>6996</v>
      </c>
      <c r="AN390" s="57" t="s">
        <v>2614</v>
      </c>
      <c r="AO390" s="57" t="s">
        <v>3858</v>
      </c>
      <c r="AP390" s="1" t="s">
        <v>1152</v>
      </c>
      <c r="AQ390" s="57" t="s">
        <v>3858</v>
      </c>
      <c r="AR390" s="57" t="s">
        <v>1152</v>
      </c>
      <c r="AS390" s="57" t="s">
        <v>3858</v>
      </c>
      <c r="AT390" s="57" t="s">
        <v>1152</v>
      </c>
      <c r="AU390" s="57" t="s">
        <v>3858</v>
      </c>
      <c r="AV390" s="57" t="s">
        <v>1152</v>
      </c>
      <c r="AW390" s="57" t="s">
        <v>3858</v>
      </c>
      <c r="AX390" s="57" t="s">
        <v>1152</v>
      </c>
      <c r="AY390" s="57" t="s">
        <v>3858</v>
      </c>
      <c r="AZ390" s="57" t="s">
        <v>936</v>
      </c>
      <c r="BA390" s="57" t="s">
        <v>3858</v>
      </c>
      <c r="BB390" s="57" t="s">
        <v>936</v>
      </c>
      <c r="BC390" s="57" t="s">
        <v>3858</v>
      </c>
      <c r="BD390" s="57" t="s">
        <v>936</v>
      </c>
      <c r="BE390" s="57" t="s">
        <v>3858</v>
      </c>
      <c r="BF390" s="29" t="s">
        <v>1326</v>
      </c>
      <c r="BG390" s="85">
        <v>44377</v>
      </c>
      <c r="BH390" s="29" t="s">
        <v>1806</v>
      </c>
      <c r="BI390" s="85">
        <v>44377</v>
      </c>
      <c r="BJ390" s="57" t="s">
        <v>2772</v>
      </c>
      <c r="BK390" s="81" t="s">
        <v>936</v>
      </c>
      <c r="BL390" s="81" t="s">
        <v>9190</v>
      </c>
      <c r="BM390" s="81" t="s">
        <v>9201</v>
      </c>
      <c r="BN390" s="39" t="s">
        <v>4365</v>
      </c>
      <c r="BO390" s="89" t="s">
        <v>936</v>
      </c>
      <c r="BP390" s="89" t="s">
        <v>1626</v>
      </c>
      <c r="BQ390" s="146"/>
      <c r="BR390" s="4" t="s">
        <v>5183</v>
      </c>
      <c r="BS390" s="13" t="s">
        <v>5205</v>
      </c>
      <c r="BT390" s="13"/>
      <c r="BU390" s="13"/>
    </row>
    <row r="391" spans="1:73" s="54" customFormat="1" ht="90" hidden="1" customHeight="1">
      <c r="A391" s="28" t="s">
        <v>1626</v>
      </c>
      <c r="B391" s="31" t="s">
        <v>903</v>
      </c>
      <c r="C391" s="30">
        <v>43812</v>
      </c>
      <c r="D391" s="77" t="s">
        <v>4285</v>
      </c>
      <c r="E391" s="28" t="s">
        <v>1020</v>
      </c>
      <c r="F391" s="71" t="s">
        <v>6997</v>
      </c>
      <c r="G391" s="150" t="s">
        <v>831</v>
      </c>
      <c r="H391" s="150" t="s">
        <v>2693</v>
      </c>
      <c r="I391" s="150" t="s">
        <v>2694</v>
      </c>
      <c r="J391" s="151" t="s">
        <v>473</v>
      </c>
      <c r="K391" s="152">
        <v>1</v>
      </c>
      <c r="L391" s="369">
        <v>43864</v>
      </c>
      <c r="M391" s="369">
        <v>44560</v>
      </c>
      <c r="N391" s="34">
        <f t="shared" si="14"/>
        <v>48</v>
      </c>
      <c r="O391" s="153">
        <v>1</v>
      </c>
      <c r="P391" s="13" t="s">
        <v>893</v>
      </c>
      <c r="Q391" s="13"/>
      <c r="R391" s="1" t="s">
        <v>6998</v>
      </c>
      <c r="S391" s="120">
        <f t="shared" si="15"/>
        <v>265</v>
      </c>
      <c r="T391" s="132" t="s">
        <v>936</v>
      </c>
      <c r="U391" s="132" t="s">
        <v>936</v>
      </c>
      <c r="V391" s="132" t="s">
        <v>936</v>
      </c>
      <c r="W391" s="132" t="s">
        <v>936</v>
      </c>
      <c r="X391" s="132" t="s">
        <v>936</v>
      </c>
      <c r="Y391" s="132" t="s">
        <v>936</v>
      </c>
      <c r="Z391" s="132" t="s">
        <v>936</v>
      </c>
      <c r="AA391" s="1" t="s">
        <v>936</v>
      </c>
      <c r="AB391" s="1" t="s">
        <v>936</v>
      </c>
      <c r="AC391" s="1" t="s">
        <v>936</v>
      </c>
      <c r="AD391" s="1"/>
      <c r="AE391" s="1"/>
      <c r="AF391" s="1"/>
      <c r="AG391" s="1"/>
      <c r="AH391" s="1"/>
      <c r="AI391" s="1"/>
      <c r="AJ391" s="1"/>
      <c r="AK391" s="1" t="s">
        <v>6994</v>
      </c>
      <c r="AL391" s="1" t="s">
        <v>2732</v>
      </c>
      <c r="AM391" s="1" t="s">
        <v>6999</v>
      </c>
      <c r="AN391" s="63" t="s">
        <v>4039</v>
      </c>
      <c r="AO391" s="1" t="s">
        <v>7000</v>
      </c>
      <c r="AP391" s="1" t="s">
        <v>4250</v>
      </c>
      <c r="AQ391" s="1" t="s">
        <v>7001</v>
      </c>
      <c r="AR391" s="1" t="s">
        <v>4295</v>
      </c>
      <c r="AS391" s="1" t="s">
        <v>7002</v>
      </c>
      <c r="AT391" s="1" t="s">
        <v>1152</v>
      </c>
      <c r="AU391" s="1" t="s">
        <v>9237</v>
      </c>
      <c r="AV391" s="1" t="s">
        <v>1152</v>
      </c>
      <c r="AW391" s="1" t="s">
        <v>9237</v>
      </c>
      <c r="AX391" s="1" t="s">
        <v>1152</v>
      </c>
      <c r="AY391" s="1" t="s">
        <v>9237</v>
      </c>
      <c r="AZ391" s="1" t="s">
        <v>936</v>
      </c>
      <c r="BA391" s="1" t="s">
        <v>9237</v>
      </c>
      <c r="BB391" s="1" t="s">
        <v>936</v>
      </c>
      <c r="BC391" s="1" t="s">
        <v>9905</v>
      </c>
      <c r="BD391" s="1" t="s">
        <v>936</v>
      </c>
      <c r="BE391" s="1" t="s">
        <v>9905</v>
      </c>
      <c r="BF391" s="29" t="s">
        <v>901</v>
      </c>
      <c r="BG391" s="85">
        <v>44672</v>
      </c>
      <c r="BH391" s="29" t="s">
        <v>902</v>
      </c>
      <c r="BI391" s="89"/>
      <c r="BJ391" s="81"/>
      <c r="BK391" s="81"/>
      <c r="BL391" s="81"/>
      <c r="BM391" s="81"/>
      <c r="BN391" s="39" t="s">
        <v>955</v>
      </c>
      <c r="BO391" s="89"/>
      <c r="BP391" s="89"/>
      <c r="BQ391" s="146"/>
      <c r="BR391" s="4" t="s">
        <v>5183</v>
      </c>
      <c r="BS391" s="13" t="s">
        <v>5205</v>
      </c>
      <c r="BT391" s="13"/>
      <c r="BU391" s="13"/>
    </row>
    <row r="392" spans="1:73" s="54" customFormat="1" ht="90" hidden="1" customHeight="1">
      <c r="A392" s="91" t="s">
        <v>1627</v>
      </c>
      <c r="B392" s="13" t="s">
        <v>903</v>
      </c>
      <c r="C392" s="77">
        <v>43812</v>
      </c>
      <c r="D392" s="77" t="s">
        <v>4285</v>
      </c>
      <c r="E392" s="91" t="s">
        <v>1036</v>
      </c>
      <c r="F392" s="74" t="s">
        <v>7003</v>
      </c>
      <c r="G392" s="74" t="s">
        <v>835</v>
      </c>
      <c r="H392" s="74" t="s">
        <v>836</v>
      </c>
      <c r="I392" s="74" t="s">
        <v>837</v>
      </c>
      <c r="J392" s="131" t="s">
        <v>838</v>
      </c>
      <c r="K392" s="154">
        <v>1</v>
      </c>
      <c r="L392" s="368">
        <v>43878</v>
      </c>
      <c r="M392" s="368">
        <v>44196</v>
      </c>
      <c r="N392" s="34">
        <f t="shared" si="14"/>
        <v>46</v>
      </c>
      <c r="O392" s="121">
        <v>1</v>
      </c>
      <c r="P392" s="13" t="s">
        <v>48</v>
      </c>
      <c r="Q392" s="13" t="s">
        <v>899</v>
      </c>
      <c r="R392" s="1" t="s">
        <v>7004</v>
      </c>
      <c r="S392" s="120">
        <f t="shared" si="15"/>
        <v>285</v>
      </c>
      <c r="T392" s="13"/>
      <c r="U392" s="13"/>
      <c r="V392" s="13"/>
      <c r="W392" s="132" t="s">
        <v>936</v>
      </c>
      <c r="X392" s="132" t="s">
        <v>936</v>
      </c>
      <c r="Y392" s="132" t="s">
        <v>936</v>
      </c>
      <c r="Z392" s="132" t="s">
        <v>936</v>
      </c>
      <c r="AA392" s="1" t="s">
        <v>936</v>
      </c>
      <c r="AB392" s="1" t="s">
        <v>936</v>
      </c>
      <c r="AC392" s="1" t="s">
        <v>936</v>
      </c>
      <c r="AD392" s="1" t="s">
        <v>1159</v>
      </c>
      <c r="AE392" s="1" t="s">
        <v>7005</v>
      </c>
      <c r="AF392" s="1" t="s">
        <v>8762</v>
      </c>
      <c r="AG392" s="1" t="s">
        <v>7006</v>
      </c>
      <c r="AH392" s="1" t="s">
        <v>1859</v>
      </c>
      <c r="AI392" s="1" t="s">
        <v>7007</v>
      </c>
      <c r="AJ392" s="33"/>
      <c r="AK392" s="1" t="s">
        <v>7008</v>
      </c>
      <c r="AL392" s="1" t="s">
        <v>2614</v>
      </c>
      <c r="AM392" s="1" t="s">
        <v>3642</v>
      </c>
      <c r="AN392" s="1" t="s">
        <v>2614</v>
      </c>
      <c r="AO392" s="1" t="s">
        <v>3642</v>
      </c>
      <c r="AP392" s="1" t="s">
        <v>1152</v>
      </c>
      <c r="AQ392" s="1" t="s">
        <v>3642</v>
      </c>
      <c r="AR392" s="1" t="s">
        <v>1152</v>
      </c>
      <c r="AS392" s="1" t="s">
        <v>3642</v>
      </c>
      <c r="AT392" s="1" t="s">
        <v>1152</v>
      </c>
      <c r="AU392" s="1" t="s">
        <v>3642</v>
      </c>
      <c r="AV392" s="1" t="s">
        <v>1152</v>
      </c>
      <c r="AW392" s="1" t="s">
        <v>3642</v>
      </c>
      <c r="AX392" s="1" t="s">
        <v>1152</v>
      </c>
      <c r="AY392" s="1" t="s">
        <v>3642</v>
      </c>
      <c r="AZ392" s="1" t="s">
        <v>936</v>
      </c>
      <c r="BA392" s="1" t="s">
        <v>3642</v>
      </c>
      <c r="BB392" s="1" t="s">
        <v>936</v>
      </c>
      <c r="BC392" s="1" t="s">
        <v>3642</v>
      </c>
      <c r="BD392" s="1" t="s">
        <v>936</v>
      </c>
      <c r="BE392" s="1" t="s">
        <v>3642</v>
      </c>
      <c r="BF392" s="29" t="s">
        <v>780</v>
      </c>
      <c r="BG392" s="85">
        <v>44224</v>
      </c>
      <c r="BH392" s="29" t="s">
        <v>902</v>
      </c>
      <c r="BI392" s="89"/>
      <c r="BJ392" s="81"/>
      <c r="BK392" s="81"/>
      <c r="BL392" s="81"/>
      <c r="BM392" s="81"/>
      <c r="BN392" s="39" t="s">
        <v>955</v>
      </c>
      <c r="BO392" s="89"/>
      <c r="BP392" s="89"/>
      <c r="BQ392" s="146"/>
      <c r="BR392" s="4" t="s">
        <v>5201</v>
      </c>
      <c r="BS392" s="13" t="s">
        <v>5206</v>
      </c>
      <c r="BT392" s="13"/>
      <c r="BU392" s="13"/>
    </row>
    <row r="393" spans="1:73" s="54" customFormat="1" ht="90" hidden="1" customHeight="1">
      <c r="A393" s="28" t="s">
        <v>1628</v>
      </c>
      <c r="B393" s="31" t="s">
        <v>903</v>
      </c>
      <c r="C393" s="30">
        <v>43812</v>
      </c>
      <c r="D393" s="77" t="s">
        <v>4285</v>
      </c>
      <c r="E393" s="28" t="s">
        <v>1036</v>
      </c>
      <c r="F393" s="71" t="s">
        <v>7009</v>
      </c>
      <c r="G393" s="71" t="s">
        <v>835</v>
      </c>
      <c r="H393" s="71" t="s">
        <v>839</v>
      </c>
      <c r="I393" s="71" t="s">
        <v>840</v>
      </c>
      <c r="J393" s="155" t="s">
        <v>838</v>
      </c>
      <c r="K393" s="156">
        <v>1</v>
      </c>
      <c r="L393" s="370">
        <v>44229</v>
      </c>
      <c r="M393" s="370">
        <v>44560</v>
      </c>
      <c r="N393" s="34">
        <f t="shared" si="14"/>
        <v>48</v>
      </c>
      <c r="O393" s="122">
        <v>1</v>
      </c>
      <c r="P393" s="13" t="s">
        <v>48</v>
      </c>
      <c r="Q393" s="13" t="s">
        <v>899</v>
      </c>
      <c r="R393" s="1" t="s">
        <v>7010</v>
      </c>
      <c r="S393" s="120">
        <f t="shared" ref="S393:S423" si="16">LEN(R393)</f>
        <v>389</v>
      </c>
      <c r="T393" s="13"/>
      <c r="U393" s="13"/>
      <c r="V393" s="13"/>
      <c r="W393" s="132" t="s">
        <v>936</v>
      </c>
      <c r="X393" s="132" t="s">
        <v>936</v>
      </c>
      <c r="Y393" s="132" t="s">
        <v>936</v>
      </c>
      <c r="Z393" s="132" t="s">
        <v>936</v>
      </c>
      <c r="AA393" s="1" t="s">
        <v>936</v>
      </c>
      <c r="AB393" s="1" t="s">
        <v>936</v>
      </c>
      <c r="AC393" s="1" t="s">
        <v>936</v>
      </c>
      <c r="AD393" s="1" t="s">
        <v>951</v>
      </c>
      <c r="AE393" s="1" t="s">
        <v>7011</v>
      </c>
      <c r="AF393" s="1" t="s">
        <v>7012</v>
      </c>
      <c r="AG393" s="1" t="s">
        <v>7013</v>
      </c>
      <c r="AH393" s="1" t="s">
        <v>1860</v>
      </c>
      <c r="AI393" s="1" t="s">
        <v>7014</v>
      </c>
      <c r="AJ393" s="1"/>
      <c r="AK393" s="1" t="s">
        <v>7015</v>
      </c>
      <c r="AL393" s="1" t="s">
        <v>2733</v>
      </c>
      <c r="AM393" s="83" t="s">
        <v>8763</v>
      </c>
      <c r="AN393" s="63" t="s">
        <v>8764</v>
      </c>
      <c r="AO393" s="1" t="s">
        <v>7016</v>
      </c>
      <c r="AP393" s="1" t="s">
        <v>1152</v>
      </c>
      <c r="AQ393" s="1" t="s">
        <v>4277</v>
      </c>
      <c r="AR393" s="1" t="s">
        <v>1152</v>
      </c>
      <c r="AS393" s="1" t="s">
        <v>4277</v>
      </c>
      <c r="AT393" s="1" t="s">
        <v>1152</v>
      </c>
      <c r="AU393" s="1" t="s">
        <v>4277</v>
      </c>
      <c r="AV393" s="1" t="s">
        <v>1152</v>
      </c>
      <c r="AW393" s="1" t="s">
        <v>4277</v>
      </c>
      <c r="AX393" s="1" t="s">
        <v>1152</v>
      </c>
      <c r="AY393" s="1" t="s">
        <v>4277</v>
      </c>
      <c r="AZ393" s="1" t="s">
        <v>936</v>
      </c>
      <c r="BA393" s="1" t="s">
        <v>4277</v>
      </c>
      <c r="BB393" s="1" t="s">
        <v>936</v>
      </c>
      <c r="BC393" s="1" t="s">
        <v>4277</v>
      </c>
      <c r="BD393" s="1" t="s">
        <v>936</v>
      </c>
      <c r="BE393" s="1" t="s">
        <v>4277</v>
      </c>
      <c r="BF393" s="29" t="s">
        <v>3060</v>
      </c>
      <c r="BG393" s="85">
        <v>44487</v>
      </c>
      <c r="BH393" s="29" t="s">
        <v>902</v>
      </c>
      <c r="BI393" s="89"/>
      <c r="BJ393" s="81"/>
      <c r="BK393" s="81"/>
      <c r="BL393" s="81"/>
      <c r="BM393" s="81"/>
      <c r="BN393" s="39" t="s">
        <v>955</v>
      </c>
      <c r="BO393" s="89"/>
      <c r="BP393" s="89"/>
      <c r="BQ393" s="146"/>
      <c r="BR393" s="4" t="s">
        <v>5201</v>
      </c>
      <c r="BS393" s="13" t="s">
        <v>5206</v>
      </c>
      <c r="BT393" s="13"/>
      <c r="BU393" s="13"/>
    </row>
    <row r="394" spans="1:73" s="54" customFormat="1" ht="90" hidden="1" customHeight="1">
      <c r="A394" s="91" t="s">
        <v>1629</v>
      </c>
      <c r="B394" s="13" t="s">
        <v>903</v>
      </c>
      <c r="C394" s="77">
        <v>43812</v>
      </c>
      <c r="D394" s="77" t="s">
        <v>4285</v>
      </c>
      <c r="E394" s="91" t="s">
        <v>1026</v>
      </c>
      <c r="F394" s="74" t="s">
        <v>8765</v>
      </c>
      <c r="G394" s="74" t="s">
        <v>841</v>
      </c>
      <c r="H394" s="74" t="s">
        <v>842</v>
      </c>
      <c r="I394" s="74" t="s">
        <v>843</v>
      </c>
      <c r="J394" s="131" t="s">
        <v>834</v>
      </c>
      <c r="K394" s="147">
        <v>2</v>
      </c>
      <c r="L394" s="368">
        <v>43891</v>
      </c>
      <c r="M394" s="368">
        <v>44196</v>
      </c>
      <c r="N394" s="34">
        <f t="shared" si="14"/>
        <v>44</v>
      </c>
      <c r="O394" s="137">
        <v>0</v>
      </c>
      <c r="P394" s="13" t="s">
        <v>48</v>
      </c>
      <c r="Q394" s="13" t="s">
        <v>897</v>
      </c>
      <c r="R394" s="1" t="s">
        <v>2787</v>
      </c>
      <c r="S394" s="120">
        <f t="shared" si="16"/>
        <v>286</v>
      </c>
      <c r="T394" s="132" t="s">
        <v>936</v>
      </c>
      <c r="U394" s="132" t="s">
        <v>936</v>
      </c>
      <c r="V394" s="132" t="s">
        <v>936</v>
      </c>
      <c r="W394" s="132" t="s">
        <v>936</v>
      </c>
      <c r="X394" s="132" t="s">
        <v>936</v>
      </c>
      <c r="Y394" s="132" t="s">
        <v>936</v>
      </c>
      <c r="Z394" s="132" t="s">
        <v>936</v>
      </c>
      <c r="AA394" s="1" t="s">
        <v>936</v>
      </c>
      <c r="AB394" s="1" t="s">
        <v>936</v>
      </c>
      <c r="AC394" s="1" t="s">
        <v>936</v>
      </c>
      <c r="AD394" s="1" t="s">
        <v>1159</v>
      </c>
      <c r="AE394" s="1" t="s">
        <v>7017</v>
      </c>
      <c r="AF394" s="1" t="s">
        <v>7018</v>
      </c>
      <c r="AG394" s="1" t="s">
        <v>7019</v>
      </c>
      <c r="AH394" s="1" t="s">
        <v>1861</v>
      </c>
      <c r="AI394" s="1" t="s">
        <v>7020</v>
      </c>
      <c r="AJ394" s="1" t="s">
        <v>2212</v>
      </c>
      <c r="AK394" s="1" t="s">
        <v>7021</v>
      </c>
      <c r="AL394" s="1" t="s">
        <v>7022</v>
      </c>
      <c r="AM394" s="1" t="s">
        <v>7023</v>
      </c>
      <c r="AN394" s="57" t="s">
        <v>2614</v>
      </c>
      <c r="AO394" s="57" t="s">
        <v>3858</v>
      </c>
      <c r="AP394" s="1" t="s">
        <v>1152</v>
      </c>
      <c r="AQ394" s="57" t="s">
        <v>3858</v>
      </c>
      <c r="AR394" s="57" t="s">
        <v>1152</v>
      </c>
      <c r="AS394" s="57" t="s">
        <v>3858</v>
      </c>
      <c r="AT394" s="57" t="s">
        <v>1152</v>
      </c>
      <c r="AU394" s="57" t="s">
        <v>3858</v>
      </c>
      <c r="AV394" s="57" t="s">
        <v>1152</v>
      </c>
      <c r="AW394" s="57" t="s">
        <v>3858</v>
      </c>
      <c r="AX394" s="57" t="s">
        <v>1152</v>
      </c>
      <c r="AY394" s="57" t="s">
        <v>3858</v>
      </c>
      <c r="AZ394" s="57" t="s">
        <v>936</v>
      </c>
      <c r="BA394" s="57" t="s">
        <v>3858</v>
      </c>
      <c r="BB394" s="57" t="s">
        <v>936</v>
      </c>
      <c r="BC394" s="57" t="s">
        <v>3858</v>
      </c>
      <c r="BD394" s="57" t="s">
        <v>936</v>
      </c>
      <c r="BE394" s="57" t="s">
        <v>3858</v>
      </c>
      <c r="BF394" s="29" t="s">
        <v>1326</v>
      </c>
      <c r="BG394" s="85">
        <v>44377</v>
      </c>
      <c r="BH394" s="29" t="s">
        <v>1806</v>
      </c>
      <c r="BI394" s="85">
        <v>44377</v>
      </c>
      <c r="BJ394" s="57" t="s">
        <v>2772</v>
      </c>
      <c r="BK394" s="81" t="s">
        <v>936</v>
      </c>
      <c r="BL394" s="81" t="s">
        <v>9190</v>
      </c>
      <c r="BM394" s="81" t="s">
        <v>9201</v>
      </c>
      <c r="BN394" s="39" t="s">
        <v>4365</v>
      </c>
      <c r="BO394" s="89" t="s">
        <v>936</v>
      </c>
      <c r="BP394" s="89" t="s">
        <v>1629</v>
      </c>
      <c r="BQ394" s="146"/>
      <c r="BR394" s="4" t="s">
        <v>5183</v>
      </c>
      <c r="BS394" s="13" t="s">
        <v>5207</v>
      </c>
      <c r="BT394" s="13"/>
      <c r="BU394" s="13"/>
    </row>
    <row r="395" spans="1:73" s="54" customFormat="1" ht="90" hidden="1" customHeight="1">
      <c r="A395" s="28" t="s">
        <v>1629</v>
      </c>
      <c r="B395" s="31" t="s">
        <v>903</v>
      </c>
      <c r="C395" s="30">
        <v>43812</v>
      </c>
      <c r="D395" s="77" t="s">
        <v>4285</v>
      </c>
      <c r="E395" s="28" t="s">
        <v>1026</v>
      </c>
      <c r="F395" s="71" t="s">
        <v>8766</v>
      </c>
      <c r="G395" s="150" t="s">
        <v>2695</v>
      </c>
      <c r="H395" s="150" t="s">
        <v>2696</v>
      </c>
      <c r="I395" s="150" t="s">
        <v>2697</v>
      </c>
      <c r="J395" s="151" t="s">
        <v>2698</v>
      </c>
      <c r="K395" s="152">
        <v>1</v>
      </c>
      <c r="L395" s="369">
        <v>43891</v>
      </c>
      <c r="M395" s="369">
        <v>44561</v>
      </c>
      <c r="N395" s="34">
        <f t="shared" si="14"/>
        <v>44</v>
      </c>
      <c r="O395" s="153">
        <v>1</v>
      </c>
      <c r="P395" s="13" t="s">
        <v>48</v>
      </c>
      <c r="Q395" s="13"/>
      <c r="R395" s="1" t="s">
        <v>7024</v>
      </c>
      <c r="S395" s="120">
        <f t="shared" si="16"/>
        <v>211</v>
      </c>
      <c r="T395" s="132" t="s">
        <v>936</v>
      </c>
      <c r="U395" s="132" t="s">
        <v>936</v>
      </c>
      <c r="V395" s="132" t="s">
        <v>936</v>
      </c>
      <c r="W395" s="132" t="s">
        <v>936</v>
      </c>
      <c r="X395" s="132" t="s">
        <v>936</v>
      </c>
      <c r="Y395" s="132" t="s">
        <v>936</v>
      </c>
      <c r="Z395" s="132" t="s">
        <v>936</v>
      </c>
      <c r="AA395" s="1" t="s">
        <v>936</v>
      </c>
      <c r="AB395" s="1" t="s">
        <v>936</v>
      </c>
      <c r="AC395" s="1" t="s">
        <v>936</v>
      </c>
      <c r="AD395" s="1"/>
      <c r="AE395" s="1"/>
      <c r="AF395" s="1"/>
      <c r="AG395" s="1"/>
      <c r="AH395" s="1"/>
      <c r="AI395" s="1"/>
      <c r="AJ395" s="1"/>
      <c r="AK395" s="1" t="s">
        <v>7021</v>
      </c>
      <c r="AL395" s="123" t="s">
        <v>2735</v>
      </c>
      <c r="AM395" s="1" t="s">
        <v>7025</v>
      </c>
      <c r="AN395" s="63" t="s">
        <v>4040</v>
      </c>
      <c r="AO395" s="1" t="s">
        <v>7026</v>
      </c>
      <c r="AP395" s="1" t="s">
        <v>4251</v>
      </c>
      <c r="AQ395" s="148" t="s">
        <v>7027</v>
      </c>
      <c r="AR395" s="1" t="s">
        <v>1152</v>
      </c>
      <c r="AS395" s="1" t="s">
        <v>4274</v>
      </c>
      <c r="AT395" s="1" t="s">
        <v>1152</v>
      </c>
      <c r="AU395" s="1" t="s">
        <v>4274</v>
      </c>
      <c r="AV395" s="1" t="s">
        <v>1152</v>
      </c>
      <c r="AW395" s="1" t="s">
        <v>4274</v>
      </c>
      <c r="AX395" s="1" t="s">
        <v>1152</v>
      </c>
      <c r="AY395" s="1" t="s">
        <v>4274</v>
      </c>
      <c r="AZ395" s="1" t="s">
        <v>936</v>
      </c>
      <c r="BA395" s="1" t="s">
        <v>4274</v>
      </c>
      <c r="BB395" s="1" t="s">
        <v>936</v>
      </c>
      <c r="BC395" s="1" t="s">
        <v>4274</v>
      </c>
      <c r="BD395" s="1" t="s">
        <v>936</v>
      </c>
      <c r="BE395" s="1" t="s">
        <v>4274</v>
      </c>
      <c r="BF395" s="29" t="s">
        <v>780</v>
      </c>
      <c r="BG395" s="85">
        <v>44580</v>
      </c>
      <c r="BH395" s="29" t="s">
        <v>902</v>
      </c>
      <c r="BI395" s="89"/>
      <c r="BJ395" s="81"/>
      <c r="BK395" s="81"/>
      <c r="BL395" s="81"/>
      <c r="BM395" s="81"/>
      <c r="BN395" s="39" t="s">
        <v>955</v>
      </c>
      <c r="BO395" s="89"/>
      <c r="BP395" s="89"/>
      <c r="BQ395" s="146"/>
      <c r="BR395" s="4" t="s">
        <v>5183</v>
      </c>
      <c r="BS395" s="13" t="s">
        <v>5207</v>
      </c>
      <c r="BT395" s="13"/>
      <c r="BU395" s="13"/>
    </row>
    <row r="396" spans="1:73" s="54" customFormat="1" ht="90" hidden="1" customHeight="1">
      <c r="A396" s="91" t="s">
        <v>1630</v>
      </c>
      <c r="B396" s="13" t="s">
        <v>903</v>
      </c>
      <c r="C396" s="77">
        <v>43812</v>
      </c>
      <c r="D396" s="77" t="s">
        <v>4285</v>
      </c>
      <c r="E396" s="91" t="s">
        <v>1026</v>
      </c>
      <c r="F396" s="74" t="s">
        <v>8765</v>
      </c>
      <c r="G396" s="71" t="s">
        <v>841</v>
      </c>
      <c r="H396" s="71" t="s">
        <v>844</v>
      </c>
      <c r="I396" s="71" t="s">
        <v>845</v>
      </c>
      <c r="J396" s="131" t="s">
        <v>834</v>
      </c>
      <c r="K396" s="147">
        <v>1</v>
      </c>
      <c r="L396" s="368">
        <v>43864</v>
      </c>
      <c r="M396" s="368">
        <v>44196</v>
      </c>
      <c r="N396" s="34">
        <f t="shared" si="14"/>
        <v>48</v>
      </c>
      <c r="O396" s="137">
        <v>0</v>
      </c>
      <c r="P396" s="13" t="s">
        <v>48</v>
      </c>
      <c r="Q396" s="13" t="s">
        <v>897</v>
      </c>
      <c r="R396" s="1" t="s">
        <v>2788</v>
      </c>
      <c r="S396" s="120">
        <f t="shared" si="16"/>
        <v>286</v>
      </c>
      <c r="T396" s="132" t="s">
        <v>936</v>
      </c>
      <c r="U396" s="132" t="s">
        <v>936</v>
      </c>
      <c r="V396" s="132" t="s">
        <v>936</v>
      </c>
      <c r="W396" s="132" t="s">
        <v>936</v>
      </c>
      <c r="X396" s="132" t="s">
        <v>936</v>
      </c>
      <c r="Y396" s="132" t="s">
        <v>936</v>
      </c>
      <c r="Z396" s="132" t="s">
        <v>936</v>
      </c>
      <c r="AA396" s="1" t="s">
        <v>936</v>
      </c>
      <c r="AB396" s="1" t="s">
        <v>936</v>
      </c>
      <c r="AC396" s="1" t="s">
        <v>936</v>
      </c>
      <c r="AD396" s="1" t="s">
        <v>1159</v>
      </c>
      <c r="AE396" s="1" t="s">
        <v>7028</v>
      </c>
      <c r="AF396" s="1" t="s">
        <v>8767</v>
      </c>
      <c r="AG396" s="1" t="s">
        <v>7029</v>
      </c>
      <c r="AH396" s="1" t="s">
        <v>1861</v>
      </c>
      <c r="AI396" s="1" t="s">
        <v>7030</v>
      </c>
      <c r="AJ396" s="1" t="s">
        <v>2213</v>
      </c>
      <c r="AK396" s="1" t="s">
        <v>7031</v>
      </c>
      <c r="AL396" s="1" t="s">
        <v>7032</v>
      </c>
      <c r="AM396" s="1" t="s">
        <v>7033</v>
      </c>
      <c r="AN396" s="57" t="s">
        <v>2614</v>
      </c>
      <c r="AO396" s="57" t="s">
        <v>3858</v>
      </c>
      <c r="AP396" s="1" t="s">
        <v>1152</v>
      </c>
      <c r="AQ396" s="57" t="s">
        <v>3858</v>
      </c>
      <c r="AR396" s="57" t="s">
        <v>1152</v>
      </c>
      <c r="AS396" s="57" t="s">
        <v>3858</v>
      </c>
      <c r="AT396" s="57" t="s">
        <v>1152</v>
      </c>
      <c r="AU396" s="57" t="s">
        <v>3858</v>
      </c>
      <c r="AV396" s="57" t="s">
        <v>1152</v>
      </c>
      <c r="AW396" s="57" t="s">
        <v>3858</v>
      </c>
      <c r="AX396" s="57" t="s">
        <v>1152</v>
      </c>
      <c r="AY396" s="57" t="s">
        <v>3858</v>
      </c>
      <c r="AZ396" s="57" t="s">
        <v>936</v>
      </c>
      <c r="BA396" s="57" t="s">
        <v>3858</v>
      </c>
      <c r="BB396" s="57" t="s">
        <v>936</v>
      </c>
      <c r="BC396" s="57" t="s">
        <v>3858</v>
      </c>
      <c r="BD396" s="57" t="s">
        <v>936</v>
      </c>
      <c r="BE396" s="57" t="s">
        <v>3858</v>
      </c>
      <c r="BF396" s="29" t="s">
        <v>1326</v>
      </c>
      <c r="BG396" s="85">
        <v>44377</v>
      </c>
      <c r="BH396" s="29" t="s">
        <v>1806</v>
      </c>
      <c r="BI396" s="85">
        <v>44377</v>
      </c>
      <c r="BJ396" s="57" t="s">
        <v>2772</v>
      </c>
      <c r="BK396" s="81" t="s">
        <v>936</v>
      </c>
      <c r="BL396" s="81" t="s">
        <v>9190</v>
      </c>
      <c r="BM396" s="81" t="s">
        <v>9201</v>
      </c>
      <c r="BN396" s="39" t="s">
        <v>4365</v>
      </c>
      <c r="BO396" s="89" t="s">
        <v>936</v>
      </c>
      <c r="BP396" s="89" t="s">
        <v>1630</v>
      </c>
      <c r="BQ396" s="146"/>
      <c r="BR396" s="4" t="s">
        <v>5183</v>
      </c>
      <c r="BS396" s="13" t="s">
        <v>5207</v>
      </c>
      <c r="BT396" s="13"/>
      <c r="BU396" s="13"/>
    </row>
    <row r="397" spans="1:73" s="54" customFormat="1" ht="90" hidden="1" customHeight="1">
      <c r="A397" s="28" t="s">
        <v>1630</v>
      </c>
      <c r="B397" s="31" t="s">
        <v>903</v>
      </c>
      <c r="C397" s="30">
        <v>43812</v>
      </c>
      <c r="D397" s="77" t="s">
        <v>4285</v>
      </c>
      <c r="E397" s="28" t="s">
        <v>1026</v>
      </c>
      <c r="F397" s="71" t="s">
        <v>8766</v>
      </c>
      <c r="G397" s="150" t="s">
        <v>2695</v>
      </c>
      <c r="H397" s="150" t="s">
        <v>2699</v>
      </c>
      <c r="I397" s="150" t="s">
        <v>2700</v>
      </c>
      <c r="J397" s="151" t="s">
        <v>473</v>
      </c>
      <c r="K397" s="157">
        <v>1</v>
      </c>
      <c r="L397" s="369">
        <v>43864</v>
      </c>
      <c r="M397" s="369">
        <v>44561</v>
      </c>
      <c r="N397" s="34">
        <f t="shared" si="14"/>
        <v>48</v>
      </c>
      <c r="O397" s="122">
        <v>1</v>
      </c>
      <c r="P397" s="13" t="s">
        <v>48</v>
      </c>
      <c r="Q397" s="13"/>
      <c r="R397" s="1" t="s">
        <v>7034</v>
      </c>
      <c r="S397" s="120">
        <f t="shared" si="16"/>
        <v>253</v>
      </c>
      <c r="T397" s="132" t="s">
        <v>936</v>
      </c>
      <c r="U397" s="132" t="s">
        <v>936</v>
      </c>
      <c r="V397" s="132" t="s">
        <v>936</v>
      </c>
      <c r="W397" s="132" t="s">
        <v>936</v>
      </c>
      <c r="X397" s="132" t="s">
        <v>936</v>
      </c>
      <c r="Y397" s="132" t="s">
        <v>936</v>
      </c>
      <c r="Z397" s="132" t="s">
        <v>936</v>
      </c>
      <c r="AA397" s="1" t="s">
        <v>936</v>
      </c>
      <c r="AB397" s="1" t="s">
        <v>936</v>
      </c>
      <c r="AC397" s="1" t="s">
        <v>936</v>
      </c>
      <c r="AD397" s="1"/>
      <c r="AE397" s="1"/>
      <c r="AF397" s="1"/>
      <c r="AG397" s="1"/>
      <c r="AH397" s="1"/>
      <c r="AI397" s="1"/>
      <c r="AJ397" s="1"/>
      <c r="AK397" s="1" t="s">
        <v>7031</v>
      </c>
      <c r="AL397" s="1" t="s">
        <v>2736</v>
      </c>
      <c r="AM397" s="1" t="s">
        <v>7035</v>
      </c>
      <c r="AN397" s="63" t="s">
        <v>4041</v>
      </c>
      <c r="AO397" s="1" t="s">
        <v>7036</v>
      </c>
      <c r="AP397" s="33" t="s">
        <v>4252</v>
      </c>
      <c r="AQ397" s="1" t="s">
        <v>7037</v>
      </c>
      <c r="AR397" s="1" t="s">
        <v>1152</v>
      </c>
      <c r="AS397" s="1" t="s">
        <v>4274</v>
      </c>
      <c r="AT397" s="1" t="s">
        <v>1152</v>
      </c>
      <c r="AU397" s="1" t="s">
        <v>4274</v>
      </c>
      <c r="AV397" s="1" t="s">
        <v>1152</v>
      </c>
      <c r="AW397" s="1" t="s">
        <v>4274</v>
      </c>
      <c r="AX397" s="1" t="s">
        <v>1152</v>
      </c>
      <c r="AY397" s="1" t="s">
        <v>4274</v>
      </c>
      <c r="AZ397" s="1" t="s">
        <v>936</v>
      </c>
      <c r="BA397" s="1" t="s">
        <v>4274</v>
      </c>
      <c r="BB397" s="1" t="s">
        <v>936</v>
      </c>
      <c r="BC397" s="1" t="s">
        <v>4274</v>
      </c>
      <c r="BD397" s="1" t="s">
        <v>936</v>
      </c>
      <c r="BE397" s="1" t="s">
        <v>4274</v>
      </c>
      <c r="BF397" s="29" t="s">
        <v>780</v>
      </c>
      <c r="BG397" s="85">
        <v>44580</v>
      </c>
      <c r="BH397" s="29" t="s">
        <v>902</v>
      </c>
      <c r="BI397" s="89"/>
      <c r="BJ397" s="81"/>
      <c r="BK397" s="81"/>
      <c r="BL397" s="81"/>
      <c r="BM397" s="81"/>
      <c r="BN397" s="39" t="s">
        <v>955</v>
      </c>
      <c r="BO397" s="89"/>
      <c r="BP397" s="89"/>
      <c r="BQ397" s="146"/>
      <c r="BR397" s="4" t="s">
        <v>5183</v>
      </c>
      <c r="BS397" s="13" t="s">
        <v>5207</v>
      </c>
      <c r="BT397" s="13"/>
      <c r="BU397" s="13"/>
    </row>
    <row r="398" spans="1:73" s="54" customFormat="1" ht="90" hidden="1" customHeight="1">
      <c r="A398" s="91" t="s">
        <v>1631</v>
      </c>
      <c r="B398" s="13" t="s">
        <v>903</v>
      </c>
      <c r="C398" s="77">
        <v>43812</v>
      </c>
      <c r="D398" s="77" t="s">
        <v>4285</v>
      </c>
      <c r="E398" s="91" t="s">
        <v>1024</v>
      </c>
      <c r="F398" s="71" t="s">
        <v>7038</v>
      </c>
      <c r="G398" s="71" t="s">
        <v>846</v>
      </c>
      <c r="H398" s="71" t="s">
        <v>847</v>
      </c>
      <c r="I398" s="74" t="s">
        <v>848</v>
      </c>
      <c r="J398" s="155" t="s">
        <v>849</v>
      </c>
      <c r="K398" s="147">
        <v>1</v>
      </c>
      <c r="L398" s="368">
        <v>43864</v>
      </c>
      <c r="M398" s="368">
        <v>44104</v>
      </c>
      <c r="N398" s="34">
        <f t="shared" si="14"/>
        <v>35</v>
      </c>
      <c r="O398" s="121">
        <v>1</v>
      </c>
      <c r="P398" s="13" t="s">
        <v>48</v>
      </c>
      <c r="Q398" s="13" t="s">
        <v>897</v>
      </c>
      <c r="R398" s="1" t="s">
        <v>7039</v>
      </c>
      <c r="S398" s="120">
        <f t="shared" si="16"/>
        <v>228</v>
      </c>
      <c r="T398" s="132" t="s">
        <v>936</v>
      </c>
      <c r="U398" s="132" t="s">
        <v>936</v>
      </c>
      <c r="V398" s="132" t="s">
        <v>936</v>
      </c>
      <c r="W398" s="132" t="s">
        <v>936</v>
      </c>
      <c r="X398" s="132" t="s">
        <v>936</v>
      </c>
      <c r="Y398" s="132" t="s">
        <v>936</v>
      </c>
      <c r="Z398" s="132" t="s">
        <v>936</v>
      </c>
      <c r="AA398" s="1" t="s">
        <v>936</v>
      </c>
      <c r="AB398" s="1" t="s">
        <v>936</v>
      </c>
      <c r="AC398" s="1" t="s">
        <v>936</v>
      </c>
      <c r="AD398" s="1" t="s">
        <v>1159</v>
      </c>
      <c r="AE398" s="1" t="s">
        <v>7040</v>
      </c>
      <c r="AF398" s="148" t="s">
        <v>8768</v>
      </c>
      <c r="AG398" s="1" t="s">
        <v>7041</v>
      </c>
      <c r="AH398" s="1" t="s">
        <v>8769</v>
      </c>
      <c r="AI398" s="1" t="s">
        <v>7042</v>
      </c>
      <c r="AJ398" s="1" t="s">
        <v>2205</v>
      </c>
      <c r="AK398" s="1" t="s">
        <v>2205</v>
      </c>
      <c r="AL398" s="1" t="s">
        <v>7043</v>
      </c>
      <c r="AM398" s="1" t="s">
        <v>2205</v>
      </c>
      <c r="AN398" s="1" t="s">
        <v>2614</v>
      </c>
      <c r="AO398" s="1" t="s">
        <v>2205</v>
      </c>
      <c r="AP398" s="1" t="s">
        <v>1152</v>
      </c>
      <c r="AQ398" s="1" t="s">
        <v>2205</v>
      </c>
      <c r="AR398" s="1" t="s">
        <v>1152</v>
      </c>
      <c r="AS398" s="1" t="s">
        <v>2205</v>
      </c>
      <c r="AT398" s="1" t="s">
        <v>1152</v>
      </c>
      <c r="AU398" s="1" t="s">
        <v>2205</v>
      </c>
      <c r="AV398" s="1" t="s">
        <v>1152</v>
      </c>
      <c r="AW398" s="1" t="s">
        <v>2205</v>
      </c>
      <c r="AX398" s="1" t="s">
        <v>1152</v>
      </c>
      <c r="AY398" s="1" t="s">
        <v>2205</v>
      </c>
      <c r="AZ398" s="1" t="s">
        <v>936</v>
      </c>
      <c r="BA398" s="1" t="s">
        <v>2205</v>
      </c>
      <c r="BB398" s="1" t="s">
        <v>936</v>
      </c>
      <c r="BC398" s="1" t="s">
        <v>2205</v>
      </c>
      <c r="BD398" s="1" t="s">
        <v>936</v>
      </c>
      <c r="BE398" s="1" t="s">
        <v>2205</v>
      </c>
      <c r="BF398" s="29" t="s">
        <v>780</v>
      </c>
      <c r="BG398" s="85">
        <v>44126</v>
      </c>
      <c r="BH398" s="29" t="s">
        <v>902</v>
      </c>
      <c r="BI398" s="89"/>
      <c r="BJ398" s="81"/>
      <c r="BK398" s="81"/>
      <c r="BL398" s="81"/>
      <c r="BM398" s="81"/>
      <c r="BN398" s="39" t="s">
        <v>955</v>
      </c>
      <c r="BO398" s="89"/>
      <c r="BP398" s="89"/>
      <c r="BQ398" s="146"/>
      <c r="BR398" s="4" t="s">
        <v>5183</v>
      </c>
      <c r="BS398" s="4" t="s">
        <v>5208</v>
      </c>
      <c r="BT398" s="13" t="s">
        <v>5209</v>
      </c>
      <c r="BU398" s="13"/>
    </row>
    <row r="399" spans="1:73" s="54" customFormat="1" ht="90" hidden="1" customHeight="1">
      <c r="A399" s="28" t="s">
        <v>1632</v>
      </c>
      <c r="B399" s="31" t="s">
        <v>903</v>
      </c>
      <c r="C399" s="30">
        <v>43812</v>
      </c>
      <c r="D399" s="77" t="s">
        <v>4285</v>
      </c>
      <c r="E399" s="28" t="s">
        <v>1024</v>
      </c>
      <c r="F399" s="71" t="s">
        <v>7038</v>
      </c>
      <c r="G399" s="71" t="s">
        <v>846</v>
      </c>
      <c r="H399" s="71" t="s">
        <v>906</v>
      </c>
      <c r="I399" s="71" t="s">
        <v>850</v>
      </c>
      <c r="J399" s="155" t="s">
        <v>851</v>
      </c>
      <c r="K399" s="149">
        <v>1</v>
      </c>
      <c r="L399" s="370">
        <v>44105</v>
      </c>
      <c r="M399" s="370">
        <v>44530</v>
      </c>
      <c r="N399" s="34">
        <f t="shared" si="14"/>
        <v>9</v>
      </c>
      <c r="O399" s="122">
        <v>1</v>
      </c>
      <c r="P399" s="13" t="s">
        <v>48</v>
      </c>
      <c r="Q399" s="76"/>
      <c r="R399" s="1" t="s">
        <v>7044</v>
      </c>
      <c r="S399" s="120">
        <f t="shared" si="16"/>
        <v>180</v>
      </c>
      <c r="T399" s="132" t="s">
        <v>936</v>
      </c>
      <c r="U399" s="132" t="s">
        <v>936</v>
      </c>
      <c r="V399" s="132" t="s">
        <v>936</v>
      </c>
      <c r="W399" s="132" t="s">
        <v>936</v>
      </c>
      <c r="X399" s="132" t="s">
        <v>936</v>
      </c>
      <c r="Y399" s="132" t="s">
        <v>936</v>
      </c>
      <c r="Z399" s="132" t="s">
        <v>936</v>
      </c>
      <c r="AA399" s="1" t="s">
        <v>936</v>
      </c>
      <c r="AB399" s="1" t="s">
        <v>936</v>
      </c>
      <c r="AC399" s="1" t="s">
        <v>936</v>
      </c>
      <c r="AD399" s="1" t="s">
        <v>951</v>
      </c>
      <c r="AE399" s="1" t="s">
        <v>7045</v>
      </c>
      <c r="AF399" s="1" t="s">
        <v>7046</v>
      </c>
      <c r="AG399" s="1" t="s">
        <v>7047</v>
      </c>
      <c r="AH399" s="1" t="s">
        <v>1862</v>
      </c>
      <c r="AI399" s="78" t="s">
        <v>7048</v>
      </c>
      <c r="AJ399" s="78" t="s">
        <v>1862</v>
      </c>
      <c r="AK399" s="1" t="s">
        <v>7049</v>
      </c>
      <c r="AL399" s="1" t="s">
        <v>2737</v>
      </c>
      <c r="AM399" s="1" t="s">
        <v>7050</v>
      </c>
      <c r="AN399" s="49" t="s">
        <v>8770</v>
      </c>
      <c r="AO399" s="1" t="s">
        <v>7051</v>
      </c>
      <c r="AP399" s="1" t="s">
        <v>1152</v>
      </c>
      <c r="AQ399" s="1" t="s">
        <v>4277</v>
      </c>
      <c r="AR399" s="1" t="s">
        <v>1152</v>
      </c>
      <c r="AS399" s="1" t="s">
        <v>4277</v>
      </c>
      <c r="AT399" s="1" t="s">
        <v>1152</v>
      </c>
      <c r="AU399" s="1" t="s">
        <v>4277</v>
      </c>
      <c r="AV399" s="1" t="s">
        <v>1152</v>
      </c>
      <c r="AW399" s="1" t="s">
        <v>4277</v>
      </c>
      <c r="AX399" s="1" t="s">
        <v>1152</v>
      </c>
      <c r="AY399" s="1" t="s">
        <v>4277</v>
      </c>
      <c r="AZ399" s="1" t="s">
        <v>936</v>
      </c>
      <c r="BA399" s="1" t="s">
        <v>4277</v>
      </c>
      <c r="BB399" s="1" t="s">
        <v>936</v>
      </c>
      <c r="BC399" s="1" t="s">
        <v>4277</v>
      </c>
      <c r="BD399" s="1" t="s">
        <v>936</v>
      </c>
      <c r="BE399" s="1" t="s">
        <v>4277</v>
      </c>
      <c r="BF399" s="29" t="s">
        <v>3060</v>
      </c>
      <c r="BG399" s="85">
        <v>44487</v>
      </c>
      <c r="BH399" s="29" t="s">
        <v>902</v>
      </c>
      <c r="BI399" s="89"/>
      <c r="BJ399" s="81"/>
      <c r="BK399" s="81"/>
      <c r="BL399" s="81"/>
      <c r="BM399" s="81"/>
      <c r="BN399" s="39" t="s">
        <v>955</v>
      </c>
      <c r="BO399" s="89"/>
      <c r="BP399" s="89"/>
      <c r="BQ399" s="146"/>
      <c r="BR399" s="4" t="s">
        <v>5183</v>
      </c>
      <c r="BS399" s="4" t="s">
        <v>5208</v>
      </c>
      <c r="BT399" s="13" t="s">
        <v>5209</v>
      </c>
      <c r="BU399" s="76"/>
    </row>
    <row r="400" spans="1:73" s="54" customFormat="1" ht="90" hidden="1" customHeight="1">
      <c r="A400" s="91" t="s">
        <v>1633</v>
      </c>
      <c r="B400" s="13" t="s">
        <v>903</v>
      </c>
      <c r="C400" s="77">
        <v>43812</v>
      </c>
      <c r="D400" s="77" t="s">
        <v>4285</v>
      </c>
      <c r="E400" s="91" t="s">
        <v>1113</v>
      </c>
      <c r="F400" s="74" t="s">
        <v>7052</v>
      </c>
      <c r="G400" s="74" t="s">
        <v>852</v>
      </c>
      <c r="H400" s="74" t="s">
        <v>853</v>
      </c>
      <c r="I400" s="74" t="s">
        <v>854</v>
      </c>
      <c r="J400" s="131" t="s">
        <v>855</v>
      </c>
      <c r="K400" s="147">
        <v>791</v>
      </c>
      <c r="L400" s="368">
        <v>43864</v>
      </c>
      <c r="M400" s="368">
        <v>44165</v>
      </c>
      <c r="N400" s="34">
        <f t="shared" si="14"/>
        <v>43</v>
      </c>
      <c r="O400" s="121">
        <v>791</v>
      </c>
      <c r="P400" s="13" t="s">
        <v>48</v>
      </c>
      <c r="Q400" s="76"/>
      <c r="R400" s="1" t="s">
        <v>7053</v>
      </c>
      <c r="S400" s="120">
        <f t="shared" si="16"/>
        <v>235</v>
      </c>
      <c r="T400" s="132" t="s">
        <v>936</v>
      </c>
      <c r="U400" s="132" t="s">
        <v>936</v>
      </c>
      <c r="V400" s="132" t="s">
        <v>936</v>
      </c>
      <c r="W400" s="132" t="s">
        <v>936</v>
      </c>
      <c r="X400" s="132" t="s">
        <v>936</v>
      </c>
      <c r="Y400" s="132" t="s">
        <v>936</v>
      </c>
      <c r="Z400" s="132" t="s">
        <v>936</v>
      </c>
      <c r="AA400" s="1" t="s">
        <v>936</v>
      </c>
      <c r="AB400" s="1" t="s">
        <v>936</v>
      </c>
      <c r="AC400" s="1" t="s">
        <v>936</v>
      </c>
      <c r="AD400" s="1" t="s">
        <v>1159</v>
      </c>
      <c r="AE400" s="1" t="s">
        <v>7054</v>
      </c>
      <c r="AF400" s="148" t="s">
        <v>7055</v>
      </c>
      <c r="AG400" s="1" t="s">
        <v>7056</v>
      </c>
      <c r="AH400" s="1" t="s">
        <v>1863</v>
      </c>
      <c r="AI400" s="1" t="s">
        <v>7057</v>
      </c>
      <c r="AJ400" s="1" t="s">
        <v>8771</v>
      </c>
      <c r="AK400" s="1" t="s">
        <v>7058</v>
      </c>
      <c r="AL400" s="1" t="s">
        <v>2738</v>
      </c>
      <c r="AM400" s="158" t="s">
        <v>7059</v>
      </c>
      <c r="AN400" s="1" t="s">
        <v>2614</v>
      </c>
      <c r="AO400" s="1" t="s">
        <v>9235</v>
      </c>
      <c r="AP400" s="1" t="s">
        <v>2614</v>
      </c>
      <c r="AQ400" s="1" t="s">
        <v>9235</v>
      </c>
      <c r="AR400" s="1" t="s">
        <v>2614</v>
      </c>
      <c r="AS400" s="1" t="s">
        <v>9235</v>
      </c>
      <c r="AT400" s="1" t="s">
        <v>2614</v>
      </c>
      <c r="AU400" s="1" t="s">
        <v>9235</v>
      </c>
      <c r="AV400" s="1" t="s">
        <v>2614</v>
      </c>
      <c r="AW400" s="1" t="s">
        <v>9235</v>
      </c>
      <c r="AX400" s="1" t="s">
        <v>2614</v>
      </c>
      <c r="AY400" s="1" t="s">
        <v>9235</v>
      </c>
      <c r="AZ400" s="1" t="s">
        <v>9561</v>
      </c>
      <c r="BA400" s="1" t="s">
        <v>9235</v>
      </c>
      <c r="BB400" s="1" t="s">
        <v>9561</v>
      </c>
      <c r="BC400" s="1" t="s">
        <v>9903</v>
      </c>
      <c r="BD400" s="1" t="s">
        <v>9561</v>
      </c>
      <c r="BE400" s="1" t="s">
        <v>9903</v>
      </c>
      <c r="BF400" s="29" t="s">
        <v>901</v>
      </c>
      <c r="BG400" s="85">
        <v>44316</v>
      </c>
      <c r="BH400" s="29" t="s">
        <v>902</v>
      </c>
      <c r="BI400" s="89"/>
      <c r="BJ400" s="81"/>
      <c r="BK400" s="81"/>
      <c r="BL400" s="81"/>
      <c r="BM400" s="81"/>
      <c r="BN400" s="39" t="s">
        <v>955</v>
      </c>
      <c r="BO400" s="89"/>
      <c r="BP400" s="89"/>
      <c r="BQ400" s="146"/>
      <c r="BR400" s="4" t="s">
        <v>5183</v>
      </c>
      <c r="BS400" s="13" t="s">
        <v>5184</v>
      </c>
      <c r="BT400" s="13" t="s">
        <v>5210</v>
      </c>
      <c r="BU400" s="13"/>
    </row>
    <row r="401" spans="1:73" s="54" customFormat="1" ht="90" hidden="1" customHeight="1">
      <c r="A401" s="91" t="s">
        <v>1634</v>
      </c>
      <c r="B401" s="13" t="s">
        <v>903</v>
      </c>
      <c r="C401" s="77">
        <v>43812</v>
      </c>
      <c r="D401" s="77" t="s">
        <v>4285</v>
      </c>
      <c r="E401" s="91" t="s">
        <v>1113</v>
      </c>
      <c r="F401" s="74" t="s">
        <v>7052</v>
      </c>
      <c r="G401" s="74" t="s">
        <v>852</v>
      </c>
      <c r="H401" s="74" t="s">
        <v>856</v>
      </c>
      <c r="I401" s="74" t="s">
        <v>857</v>
      </c>
      <c r="J401" s="131" t="s">
        <v>858</v>
      </c>
      <c r="K401" s="147">
        <v>1</v>
      </c>
      <c r="L401" s="368">
        <v>44166</v>
      </c>
      <c r="M401" s="368">
        <v>44255</v>
      </c>
      <c r="N401" s="34">
        <f t="shared" si="14"/>
        <v>13</v>
      </c>
      <c r="O401" s="121">
        <v>1</v>
      </c>
      <c r="P401" s="13" t="s">
        <v>48</v>
      </c>
      <c r="Q401" s="76"/>
      <c r="R401" s="1" t="s">
        <v>7060</v>
      </c>
      <c r="S401" s="120">
        <f t="shared" si="16"/>
        <v>305</v>
      </c>
      <c r="T401" s="132" t="s">
        <v>936</v>
      </c>
      <c r="U401" s="132" t="s">
        <v>936</v>
      </c>
      <c r="V401" s="132" t="s">
        <v>936</v>
      </c>
      <c r="W401" s="132" t="s">
        <v>936</v>
      </c>
      <c r="X401" s="132" t="s">
        <v>936</v>
      </c>
      <c r="Y401" s="132" t="s">
        <v>936</v>
      </c>
      <c r="Z401" s="132" t="s">
        <v>936</v>
      </c>
      <c r="AA401" s="1" t="s">
        <v>936</v>
      </c>
      <c r="AB401" s="1" t="s">
        <v>936</v>
      </c>
      <c r="AC401" s="1" t="s">
        <v>936</v>
      </c>
      <c r="AD401" s="1" t="s">
        <v>951</v>
      </c>
      <c r="AE401" s="1" t="s">
        <v>7061</v>
      </c>
      <c r="AF401" s="1" t="s">
        <v>7062</v>
      </c>
      <c r="AG401" s="1" t="s">
        <v>7063</v>
      </c>
      <c r="AH401" s="1" t="s">
        <v>1864</v>
      </c>
      <c r="AI401" s="1" t="s">
        <v>7064</v>
      </c>
      <c r="AJ401" s="1" t="s">
        <v>2214</v>
      </c>
      <c r="AK401" s="1" t="s">
        <v>7065</v>
      </c>
      <c r="AL401" s="1" t="s">
        <v>2739</v>
      </c>
      <c r="AM401" s="57" t="s">
        <v>7066</v>
      </c>
      <c r="AN401" s="1" t="s">
        <v>2614</v>
      </c>
      <c r="AO401" s="1" t="s">
        <v>3786</v>
      </c>
      <c r="AP401" s="1" t="s">
        <v>1152</v>
      </c>
      <c r="AQ401" s="1" t="s">
        <v>3786</v>
      </c>
      <c r="AR401" s="1" t="s">
        <v>1152</v>
      </c>
      <c r="AS401" s="1" t="s">
        <v>3786</v>
      </c>
      <c r="AT401" s="1" t="s">
        <v>1152</v>
      </c>
      <c r="AU401" s="1" t="s">
        <v>3786</v>
      </c>
      <c r="AV401" s="1" t="s">
        <v>1152</v>
      </c>
      <c r="AW401" s="1" t="s">
        <v>3786</v>
      </c>
      <c r="AX401" s="1" t="s">
        <v>1152</v>
      </c>
      <c r="AY401" s="1" t="s">
        <v>3786</v>
      </c>
      <c r="AZ401" s="1" t="s">
        <v>936</v>
      </c>
      <c r="BA401" s="1" t="s">
        <v>3786</v>
      </c>
      <c r="BB401" s="1" t="s">
        <v>936</v>
      </c>
      <c r="BC401" s="1" t="s">
        <v>3786</v>
      </c>
      <c r="BD401" s="1" t="s">
        <v>936</v>
      </c>
      <c r="BE401" s="1" t="s">
        <v>3786</v>
      </c>
      <c r="BF401" s="29" t="s">
        <v>780</v>
      </c>
      <c r="BG401" s="85">
        <v>44316</v>
      </c>
      <c r="BH401" s="29" t="s">
        <v>902</v>
      </c>
      <c r="BI401" s="89"/>
      <c r="BJ401" s="81"/>
      <c r="BK401" s="81"/>
      <c r="BL401" s="81"/>
      <c r="BM401" s="81"/>
      <c r="BN401" s="39" t="s">
        <v>955</v>
      </c>
      <c r="BO401" s="89"/>
      <c r="BP401" s="89"/>
      <c r="BQ401" s="146"/>
      <c r="BR401" s="4" t="s">
        <v>5183</v>
      </c>
      <c r="BS401" s="13" t="s">
        <v>5184</v>
      </c>
      <c r="BT401" s="13" t="s">
        <v>5210</v>
      </c>
      <c r="BU401" s="13"/>
    </row>
    <row r="402" spans="1:73" s="54" customFormat="1" ht="90" hidden="1" customHeight="1">
      <c r="A402" s="91" t="s">
        <v>1635</v>
      </c>
      <c r="B402" s="13" t="s">
        <v>903</v>
      </c>
      <c r="C402" s="77">
        <v>43812</v>
      </c>
      <c r="D402" s="77" t="s">
        <v>4285</v>
      </c>
      <c r="E402" s="91" t="s">
        <v>1113</v>
      </c>
      <c r="F402" s="74" t="s">
        <v>7052</v>
      </c>
      <c r="G402" s="74" t="s">
        <v>852</v>
      </c>
      <c r="H402" s="74" t="s">
        <v>853</v>
      </c>
      <c r="I402" s="74" t="s">
        <v>859</v>
      </c>
      <c r="J402" s="131" t="s">
        <v>855</v>
      </c>
      <c r="K402" s="147">
        <v>102</v>
      </c>
      <c r="L402" s="368">
        <v>44166</v>
      </c>
      <c r="M402" s="368">
        <v>44255</v>
      </c>
      <c r="N402" s="34">
        <f t="shared" si="14"/>
        <v>13</v>
      </c>
      <c r="O402" s="121">
        <v>102</v>
      </c>
      <c r="P402" s="13" t="s">
        <v>48</v>
      </c>
      <c r="Q402" s="76"/>
      <c r="R402" s="1" t="s">
        <v>7067</v>
      </c>
      <c r="S402" s="120">
        <f t="shared" si="16"/>
        <v>201</v>
      </c>
      <c r="T402" s="132" t="s">
        <v>936</v>
      </c>
      <c r="U402" s="132" t="s">
        <v>936</v>
      </c>
      <c r="V402" s="132" t="s">
        <v>936</v>
      </c>
      <c r="W402" s="132" t="s">
        <v>936</v>
      </c>
      <c r="X402" s="132" t="s">
        <v>936</v>
      </c>
      <c r="Y402" s="132" t="s">
        <v>936</v>
      </c>
      <c r="Z402" s="132" t="s">
        <v>936</v>
      </c>
      <c r="AA402" s="1" t="s">
        <v>936</v>
      </c>
      <c r="AB402" s="1" t="s">
        <v>936</v>
      </c>
      <c r="AC402" s="1" t="s">
        <v>936</v>
      </c>
      <c r="AD402" s="1" t="s">
        <v>951</v>
      </c>
      <c r="AE402" s="1" t="s">
        <v>7068</v>
      </c>
      <c r="AF402" s="148" t="s">
        <v>7055</v>
      </c>
      <c r="AG402" s="1" t="s">
        <v>7069</v>
      </c>
      <c r="AH402" s="1" t="s">
        <v>1865</v>
      </c>
      <c r="AI402" s="1" t="s">
        <v>7070</v>
      </c>
      <c r="AJ402" s="1" t="s">
        <v>2215</v>
      </c>
      <c r="AK402" s="1" t="s">
        <v>7071</v>
      </c>
      <c r="AL402" s="1" t="s">
        <v>2740</v>
      </c>
      <c r="AM402" s="57" t="s">
        <v>7072</v>
      </c>
      <c r="AN402" s="1" t="s">
        <v>2614</v>
      </c>
      <c r="AO402" s="1" t="s">
        <v>3786</v>
      </c>
      <c r="AP402" s="1" t="s">
        <v>1152</v>
      </c>
      <c r="AQ402" s="1" t="s">
        <v>3786</v>
      </c>
      <c r="AR402" s="1" t="s">
        <v>1152</v>
      </c>
      <c r="AS402" s="1" t="s">
        <v>3786</v>
      </c>
      <c r="AT402" s="1" t="s">
        <v>1152</v>
      </c>
      <c r="AU402" s="1" t="s">
        <v>3786</v>
      </c>
      <c r="AV402" s="1" t="s">
        <v>1152</v>
      </c>
      <c r="AW402" s="1" t="s">
        <v>3786</v>
      </c>
      <c r="AX402" s="1" t="s">
        <v>1152</v>
      </c>
      <c r="AY402" s="1" t="s">
        <v>3786</v>
      </c>
      <c r="AZ402" s="1" t="s">
        <v>936</v>
      </c>
      <c r="BA402" s="1" t="s">
        <v>3786</v>
      </c>
      <c r="BB402" s="1" t="s">
        <v>936</v>
      </c>
      <c r="BC402" s="1" t="s">
        <v>3786</v>
      </c>
      <c r="BD402" s="1" t="s">
        <v>936</v>
      </c>
      <c r="BE402" s="1" t="s">
        <v>3786</v>
      </c>
      <c r="BF402" s="29" t="s">
        <v>780</v>
      </c>
      <c r="BG402" s="85">
        <v>44328</v>
      </c>
      <c r="BH402" s="29" t="s">
        <v>902</v>
      </c>
      <c r="BI402" s="89"/>
      <c r="BJ402" s="81"/>
      <c r="BK402" s="81"/>
      <c r="BL402" s="81"/>
      <c r="BM402" s="81"/>
      <c r="BN402" s="39" t="s">
        <v>955</v>
      </c>
      <c r="BO402" s="89"/>
      <c r="BP402" s="89"/>
      <c r="BQ402" s="146"/>
      <c r="BR402" s="4" t="s">
        <v>5183</v>
      </c>
      <c r="BS402" s="13" t="s">
        <v>5184</v>
      </c>
      <c r="BT402" s="13" t="s">
        <v>5210</v>
      </c>
      <c r="BU402" s="13"/>
    </row>
    <row r="403" spans="1:73" s="54" customFormat="1" ht="90" hidden="1" customHeight="1">
      <c r="A403" s="91" t="s">
        <v>1636</v>
      </c>
      <c r="B403" s="13" t="s">
        <v>903</v>
      </c>
      <c r="C403" s="77">
        <v>43812</v>
      </c>
      <c r="D403" s="77" t="s">
        <v>4285</v>
      </c>
      <c r="E403" s="91" t="s">
        <v>1113</v>
      </c>
      <c r="F403" s="74" t="s">
        <v>7052</v>
      </c>
      <c r="G403" s="74" t="s">
        <v>852</v>
      </c>
      <c r="H403" s="74" t="s">
        <v>860</v>
      </c>
      <c r="I403" s="74" t="s">
        <v>861</v>
      </c>
      <c r="J403" s="131" t="s">
        <v>858</v>
      </c>
      <c r="K403" s="147">
        <v>1</v>
      </c>
      <c r="L403" s="368">
        <v>44256</v>
      </c>
      <c r="M403" s="368">
        <v>44286</v>
      </c>
      <c r="N403" s="34">
        <f t="shared" si="14"/>
        <v>5</v>
      </c>
      <c r="O403" s="121">
        <v>1</v>
      </c>
      <c r="P403" s="13" t="s">
        <v>48</v>
      </c>
      <c r="Q403" s="76"/>
      <c r="R403" s="1" t="s">
        <v>7073</v>
      </c>
      <c r="S403" s="120">
        <f t="shared" si="16"/>
        <v>181</v>
      </c>
      <c r="T403" s="132" t="s">
        <v>936</v>
      </c>
      <c r="U403" s="132" t="s">
        <v>936</v>
      </c>
      <c r="V403" s="132" t="s">
        <v>936</v>
      </c>
      <c r="W403" s="132" t="s">
        <v>936</v>
      </c>
      <c r="X403" s="132" t="s">
        <v>936</v>
      </c>
      <c r="Y403" s="132" t="s">
        <v>936</v>
      </c>
      <c r="Z403" s="132" t="s">
        <v>936</v>
      </c>
      <c r="AA403" s="1" t="s">
        <v>936</v>
      </c>
      <c r="AB403" s="1" t="s">
        <v>936</v>
      </c>
      <c r="AC403" s="1" t="s">
        <v>936</v>
      </c>
      <c r="AD403" s="1" t="s">
        <v>951</v>
      </c>
      <c r="AE403" s="1" t="s">
        <v>7074</v>
      </c>
      <c r="AF403" s="1" t="s">
        <v>7062</v>
      </c>
      <c r="AG403" s="1" t="s">
        <v>7075</v>
      </c>
      <c r="AH403" s="1" t="s">
        <v>1864</v>
      </c>
      <c r="AI403" s="1" t="s">
        <v>7076</v>
      </c>
      <c r="AJ403" s="1" t="s">
        <v>2216</v>
      </c>
      <c r="AK403" s="1" t="s">
        <v>7077</v>
      </c>
      <c r="AL403" s="1" t="s">
        <v>2741</v>
      </c>
      <c r="AM403" s="1" t="s">
        <v>7078</v>
      </c>
      <c r="AN403" s="1" t="s">
        <v>2614</v>
      </c>
      <c r="AO403" s="1" t="s">
        <v>3786</v>
      </c>
      <c r="AP403" s="1" t="s">
        <v>1152</v>
      </c>
      <c r="AQ403" s="1" t="s">
        <v>3786</v>
      </c>
      <c r="AR403" s="1" t="s">
        <v>1152</v>
      </c>
      <c r="AS403" s="1" t="s">
        <v>3786</v>
      </c>
      <c r="AT403" s="1" t="s">
        <v>1152</v>
      </c>
      <c r="AU403" s="1" t="s">
        <v>3786</v>
      </c>
      <c r="AV403" s="1" t="s">
        <v>1152</v>
      </c>
      <c r="AW403" s="1" t="s">
        <v>3786</v>
      </c>
      <c r="AX403" s="1" t="s">
        <v>1152</v>
      </c>
      <c r="AY403" s="1" t="s">
        <v>3786</v>
      </c>
      <c r="AZ403" s="1" t="s">
        <v>936</v>
      </c>
      <c r="BA403" s="1" t="s">
        <v>3786</v>
      </c>
      <c r="BB403" s="1" t="s">
        <v>936</v>
      </c>
      <c r="BC403" s="1" t="s">
        <v>3786</v>
      </c>
      <c r="BD403" s="1" t="s">
        <v>936</v>
      </c>
      <c r="BE403" s="1" t="s">
        <v>3786</v>
      </c>
      <c r="BF403" s="29" t="s">
        <v>780</v>
      </c>
      <c r="BG403" s="85">
        <v>44390</v>
      </c>
      <c r="BH403" s="29" t="s">
        <v>902</v>
      </c>
      <c r="BI403" s="89"/>
      <c r="BJ403" s="81"/>
      <c r="BK403" s="81"/>
      <c r="BL403" s="81"/>
      <c r="BM403" s="81"/>
      <c r="BN403" s="39" t="s">
        <v>955</v>
      </c>
      <c r="BO403" s="89"/>
      <c r="BP403" s="89"/>
      <c r="BQ403" s="146"/>
      <c r="BR403" s="4" t="s">
        <v>5183</v>
      </c>
      <c r="BS403" s="13" t="s">
        <v>5184</v>
      </c>
      <c r="BT403" s="13" t="s">
        <v>5210</v>
      </c>
      <c r="BU403" s="13"/>
    </row>
    <row r="404" spans="1:73" s="54" customFormat="1" ht="90" hidden="1" customHeight="1">
      <c r="A404" s="28" t="s">
        <v>1637</v>
      </c>
      <c r="B404" s="31" t="s">
        <v>903</v>
      </c>
      <c r="C404" s="30">
        <v>43812</v>
      </c>
      <c r="D404" s="77" t="s">
        <v>4285</v>
      </c>
      <c r="E404" s="28" t="s">
        <v>1025</v>
      </c>
      <c r="F404" s="71" t="s">
        <v>7079</v>
      </c>
      <c r="G404" s="71" t="s">
        <v>862</v>
      </c>
      <c r="H404" s="71" t="s">
        <v>863</v>
      </c>
      <c r="I404" s="71" t="s">
        <v>864</v>
      </c>
      <c r="J404" s="155" t="s">
        <v>865</v>
      </c>
      <c r="K404" s="149">
        <v>1</v>
      </c>
      <c r="L404" s="370">
        <v>44291</v>
      </c>
      <c r="M404" s="370">
        <v>44421</v>
      </c>
      <c r="N404" s="34">
        <f t="shared" si="14"/>
        <v>19</v>
      </c>
      <c r="O404" s="122">
        <v>1</v>
      </c>
      <c r="P404" s="13" t="s">
        <v>48</v>
      </c>
      <c r="Q404" s="76"/>
      <c r="R404" s="1" t="s">
        <v>7080</v>
      </c>
      <c r="S404" s="120">
        <f t="shared" si="16"/>
        <v>189</v>
      </c>
      <c r="T404" s="76"/>
      <c r="U404" s="76"/>
      <c r="V404" s="76"/>
      <c r="W404" s="132" t="s">
        <v>936</v>
      </c>
      <c r="X404" s="132" t="s">
        <v>936</v>
      </c>
      <c r="Y404" s="132" t="s">
        <v>936</v>
      </c>
      <c r="Z404" s="132" t="s">
        <v>936</v>
      </c>
      <c r="AA404" s="1" t="s">
        <v>936</v>
      </c>
      <c r="AB404" s="1" t="s">
        <v>936</v>
      </c>
      <c r="AC404" s="1" t="s">
        <v>936</v>
      </c>
      <c r="AD404" s="1" t="s">
        <v>951</v>
      </c>
      <c r="AE404" s="1" t="s">
        <v>7081</v>
      </c>
      <c r="AF404" s="1" t="s">
        <v>8772</v>
      </c>
      <c r="AG404" s="1" t="s">
        <v>7082</v>
      </c>
      <c r="AH404" s="1" t="s">
        <v>1866</v>
      </c>
      <c r="AI404" s="1" t="s">
        <v>7083</v>
      </c>
      <c r="AJ404" s="1" t="s">
        <v>2217</v>
      </c>
      <c r="AK404" s="1" t="s">
        <v>7084</v>
      </c>
      <c r="AL404" s="1" t="s">
        <v>2742</v>
      </c>
      <c r="AM404" s="1" t="s">
        <v>7085</v>
      </c>
      <c r="AN404" s="63" t="s">
        <v>4042</v>
      </c>
      <c r="AO404" s="1" t="s">
        <v>7086</v>
      </c>
      <c r="AP404" s="1" t="s">
        <v>936</v>
      </c>
      <c r="AQ404" s="1" t="s">
        <v>9240</v>
      </c>
      <c r="AR404" s="1" t="s">
        <v>936</v>
      </c>
      <c r="AS404" s="1" t="s">
        <v>9240</v>
      </c>
      <c r="AT404" s="1" t="s">
        <v>936</v>
      </c>
      <c r="AU404" s="1" t="s">
        <v>9240</v>
      </c>
      <c r="AV404" s="1" t="s">
        <v>936</v>
      </c>
      <c r="AW404" s="1" t="s">
        <v>9240</v>
      </c>
      <c r="AX404" s="1" t="s">
        <v>936</v>
      </c>
      <c r="AY404" s="1" t="s">
        <v>9240</v>
      </c>
      <c r="AZ404" s="1" t="s">
        <v>936</v>
      </c>
      <c r="BA404" s="1" t="s">
        <v>9240</v>
      </c>
      <c r="BB404" s="1" t="s">
        <v>936</v>
      </c>
      <c r="BC404" s="1" t="s">
        <v>9909</v>
      </c>
      <c r="BD404" s="1" t="s">
        <v>936</v>
      </c>
      <c r="BE404" s="1" t="s">
        <v>9909</v>
      </c>
      <c r="BF404" s="29" t="s">
        <v>901</v>
      </c>
      <c r="BG404" s="85">
        <v>44484</v>
      </c>
      <c r="BH404" s="29" t="s">
        <v>902</v>
      </c>
      <c r="BI404" s="89"/>
      <c r="BJ404" s="81"/>
      <c r="BK404" s="81"/>
      <c r="BL404" s="81"/>
      <c r="BM404" s="81"/>
      <c r="BN404" s="39" t="s">
        <v>955</v>
      </c>
      <c r="BO404" s="89"/>
      <c r="BP404" s="89"/>
      <c r="BQ404" s="146"/>
      <c r="BR404" s="4" t="s">
        <v>5211</v>
      </c>
      <c r="BS404" s="13" t="s">
        <v>5212</v>
      </c>
      <c r="BT404" s="76"/>
      <c r="BU404" s="76"/>
    </row>
    <row r="405" spans="1:73" s="54" customFormat="1" ht="90" hidden="1" customHeight="1">
      <c r="A405" s="91" t="s">
        <v>1638</v>
      </c>
      <c r="B405" s="13" t="s">
        <v>903</v>
      </c>
      <c r="C405" s="77">
        <v>43812</v>
      </c>
      <c r="D405" s="77" t="s">
        <v>4285</v>
      </c>
      <c r="E405" s="91" t="s">
        <v>1114</v>
      </c>
      <c r="F405" s="74" t="s">
        <v>7087</v>
      </c>
      <c r="G405" s="74" t="s">
        <v>866</v>
      </c>
      <c r="H405" s="74" t="s">
        <v>867</v>
      </c>
      <c r="I405" s="74" t="s">
        <v>868</v>
      </c>
      <c r="J405" s="131" t="s">
        <v>869</v>
      </c>
      <c r="K405" s="147">
        <v>1</v>
      </c>
      <c r="L405" s="368">
        <v>43892</v>
      </c>
      <c r="M405" s="368">
        <v>44012</v>
      </c>
      <c r="N405" s="34">
        <f t="shared" si="14"/>
        <v>18</v>
      </c>
      <c r="O405" s="137">
        <v>0</v>
      </c>
      <c r="P405" s="13" t="s">
        <v>48</v>
      </c>
      <c r="Q405" s="13" t="s">
        <v>891</v>
      </c>
      <c r="R405" s="1" t="s">
        <v>7088</v>
      </c>
      <c r="S405" s="120">
        <f t="shared" si="16"/>
        <v>346</v>
      </c>
      <c r="T405" s="132" t="s">
        <v>936</v>
      </c>
      <c r="U405" s="132" t="s">
        <v>936</v>
      </c>
      <c r="V405" s="132" t="s">
        <v>936</v>
      </c>
      <c r="W405" s="132" t="s">
        <v>936</v>
      </c>
      <c r="X405" s="132" t="s">
        <v>936</v>
      </c>
      <c r="Y405" s="132" t="s">
        <v>936</v>
      </c>
      <c r="Z405" s="132" t="s">
        <v>936</v>
      </c>
      <c r="AA405" s="1" t="s">
        <v>936</v>
      </c>
      <c r="AB405" s="1" t="s">
        <v>936</v>
      </c>
      <c r="AC405" s="1" t="s">
        <v>936</v>
      </c>
      <c r="AD405" s="1" t="s">
        <v>1159</v>
      </c>
      <c r="AE405" s="1" t="s">
        <v>7089</v>
      </c>
      <c r="AF405" s="148" t="s">
        <v>7090</v>
      </c>
      <c r="AG405" s="1" t="s">
        <v>7091</v>
      </c>
      <c r="AH405" s="1" t="s">
        <v>1867</v>
      </c>
      <c r="AI405" s="1" t="s">
        <v>7092</v>
      </c>
      <c r="AJ405" s="1" t="s">
        <v>2218</v>
      </c>
      <c r="AK405" s="1" t="s">
        <v>7093</v>
      </c>
      <c r="AL405" s="1" t="s">
        <v>7094</v>
      </c>
      <c r="AM405" s="1" t="s">
        <v>7095</v>
      </c>
      <c r="AN405" s="57" t="s">
        <v>2614</v>
      </c>
      <c r="AO405" s="57" t="s">
        <v>3858</v>
      </c>
      <c r="AP405" s="1" t="s">
        <v>1152</v>
      </c>
      <c r="AQ405" s="57" t="s">
        <v>3858</v>
      </c>
      <c r="AR405" s="57" t="s">
        <v>1152</v>
      </c>
      <c r="AS405" s="57" t="s">
        <v>3858</v>
      </c>
      <c r="AT405" s="57" t="s">
        <v>1152</v>
      </c>
      <c r="AU405" s="57" t="s">
        <v>3858</v>
      </c>
      <c r="AV405" s="57" t="s">
        <v>1152</v>
      </c>
      <c r="AW405" s="57" t="s">
        <v>3858</v>
      </c>
      <c r="AX405" s="57" t="s">
        <v>1152</v>
      </c>
      <c r="AY405" s="57" t="s">
        <v>3858</v>
      </c>
      <c r="AZ405" s="57" t="s">
        <v>936</v>
      </c>
      <c r="BA405" s="57" t="s">
        <v>3858</v>
      </c>
      <c r="BB405" s="57" t="s">
        <v>936</v>
      </c>
      <c r="BC405" s="57" t="s">
        <v>3858</v>
      </c>
      <c r="BD405" s="57" t="s">
        <v>936</v>
      </c>
      <c r="BE405" s="57" t="s">
        <v>3858</v>
      </c>
      <c r="BF405" s="29" t="s">
        <v>956</v>
      </c>
      <c r="BG405" s="85">
        <v>44377</v>
      </c>
      <c r="BH405" s="29" t="s">
        <v>1806</v>
      </c>
      <c r="BI405" s="85">
        <v>44377</v>
      </c>
      <c r="BJ405" s="57" t="s">
        <v>2772</v>
      </c>
      <c r="BK405" s="81" t="s">
        <v>936</v>
      </c>
      <c r="BL405" s="81" t="s">
        <v>9190</v>
      </c>
      <c r="BM405" s="81" t="s">
        <v>9201</v>
      </c>
      <c r="BN405" s="39" t="s">
        <v>4365</v>
      </c>
      <c r="BO405" s="89" t="s">
        <v>2579</v>
      </c>
      <c r="BP405" s="89" t="s">
        <v>3061</v>
      </c>
      <c r="BQ405" s="146"/>
      <c r="BR405" s="4" t="s">
        <v>5183</v>
      </c>
      <c r="BS405" s="13" t="s">
        <v>5213</v>
      </c>
      <c r="BT405" s="13"/>
      <c r="BU405" s="13"/>
    </row>
    <row r="406" spans="1:73" s="54" customFormat="1" ht="90" hidden="1" customHeight="1">
      <c r="A406" s="91" t="s">
        <v>1639</v>
      </c>
      <c r="B406" s="13" t="s">
        <v>903</v>
      </c>
      <c r="C406" s="77">
        <v>43812</v>
      </c>
      <c r="D406" s="77" t="s">
        <v>4285</v>
      </c>
      <c r="E406" s="91" t="s">
        <v>1028</v>
      </c>
      <c r="F406" s="74" t="s">
        <v>7096</v>
      </c>
      <c r="G406" s="74" t="s">
        <v>870</v>
      </c>
      <c r="H406" s="74" t="s">
        <v>871</v>
      </c>
      <c r="I406" s="74" t="s">
        <v>872</v>
      </c>
      <c r="J406" s="131" t="s">
        <v>873</v>
      </c>
      <c r="K406" s="147">
        <v>1</v>
      </c>
      <c r="L406" s="368">
        <v>43864</v>
      </c>
      <c r="M406" s="368">
        <v>43983</v>
      </c>
      <c r="N406" s="34">
        <f t="shared" si="14"/>
        <v>17</v>
      </c>
      <c r="O406" s="121">
        <v>1</v>
      </c>
      <c r="P406" s="13" t="s">
        <v>48</v>
      </c>
      <c r="Q406" s="13" t="s">
        <v>892</v>
      </c>
      <c r="R406" s="1" t="s">
        <v>7097</v>
      </c>
      <c r="S406" s="120">
        <f t="shared" si="16"/>
        <v>379</v>
      </c>
      <c r="T406" s="13"/>
      <c r="U406" s="13"/>
      <c r="V406" s="13"/>
      <c r="W406" s="132" t="s">
        <v>936</v>
      </c>
      <c r="X406" s="132" t="s">
        <v>936</v>
      </c>
      <c r="Y406" s="132" t="s">
        <v>936</v>
      </c>
      <c r="Z406" s="132" t="s">
        <v>936</v>
      </c>
      <c r="AA406" s="1" t="s">
        <v>936</v>
      </c>
      <c r="AB406" s="1" t="s">
        <v>936</v>
      </c>
      <c r="AC406" s="1" t="s">
        <v>936</v>
      </c>
      <c r="AD406" s="1" t="s">
        <v>951</v>
      </c>
      <c r="AE406" s="1" t="s">
        <v>7098</v>
      </c>
      <c r="AF406" s="1" t="s">
        <v>1815</v>
      </c>
      <c r="AG406" s="1" t="s">
        <v>1817</v>
      </c>
      <c r="AH406" s="1" t="s">
        <v>1815</v>
      </c>
      <c r="AI406" s="1" t="s">
        <v>1817</v>
      </c>
      <c r="AJ406" s="1" t="s">
        <v>1817</v>
      </c>
      <c r="AK406" s="1" t="s">
        <v>1817</v>
      </c>
      <c r="AL406" s="1" t="s">
        <v>2745</v>
      </c>
      <c r="AM406" s="1" t="s">
        <v>1817</v>
      </c>
      <c r="AN406" s="1" t="s">
        <v>2614</v>
      </c>
      <c r="AO406" s="1" t="s">
        <v>1817</v>
      </c>
      <c r="AP406" s="1" t="s">
        <v>1152</v>
      </c>
      <c r="AQ406" s="1" t="s">
        <v>1817</v>
      </c>
      <c r="AR406" s="1" t="s">
        <v>1152</v>
      </c>
      <c r="AS406" s="1" t="s">
        <v>1817</v>
      </c>
      <c r="AT406" s="1" t="s">
        <v>1152</v>
      </c>
      <c r="AU406" s="1" t="s">
        <v>1817</v>
      </c>
      <c r="AV406" s="1" t="s">
        <v>1152</v>
      </c>
      <c r="AW406" s="1" t="s">
        <v>1817</v>
      </c>
      <c r="AX406" s="1" t="s">
        <v>1152</v>
      </c>
      <c r="AY406" s="1" t="s">
        <v>1817</v>
      </c>
      <c r="AZ406" s="1" t="s">
        <v>936</v>
      </c>
      <c r="BA406" s="1" t="s">
        <v>1817</v>
      </c>
      <c r="BB406" s="1" t="s">
        <v>936</v>
      </c>
      <c r="BC406" s="1" t="s">
        <v>1817</v>
      </c>
      <c r="BD406" s="1" t="s">
        <v>936</v>
      </c>
      <c r="BE406" s="1" t="s">
        <v>1817</v>
      </c>
      <c r="BF406" s="29" t="s">
        <v>780</v>
      </c>
      <c r="BG406" s="85">
        <v>43935</v>
      </c>
      <c r="BH406" s="29" t="s">
        <v>902</v>
      </c>
      <c r="BI406" s="89"/>
      <c r="BJ406" s="81"/>
      <c r="BK406" s="81"/>
      <c r="BL406" s="81"/>
      <c r="BM406" s="81"/>
      <c r="BN406" s="39" t="s">
        <v>955</v>
      </c>
      <c r="BO406" s="89"/>
      <c r="BP406" s="89"/>
      <c r="BQ406" s="146"/>
      <c r="BR406" s="4" t="s">
        <v>5214</v>
      </c>
      <c r="BS406" s="13" t="s">
        <v>5215</v>
      </c>
      <c r="BT406" s="13"/>
      <c r="BU406" s="13"/>
    </row>
    <row r="407" spans="1:73" s="54" customFormat="1" ht="90" hidden="1" customHeight="1">
      <c r="A407" s="91" t="s">
        <v>1640</v>
      </c>
      <c r="B407" s="13" t="s">
        <v>903</v>
      </c>
      <c r="C407" s="77">
        <v>43812</v>
      </c>
      <c r="D407" s="77" t="s">
        <v>4285</v>
      </c>
      <c r="E407" s="91" t="s">
        <v>1028</v>
      </c>
      <c r="F407" s="74" t="s">
        <v>7099</v>
      </c>
      <c r="G407" s="74" t="s">
        <v>870</v>
      </c>
      <c r="H407" s="74" t="s">
        <v>874</v>
      </c>
      <c r="I407" s="74" t="s">
        <v>875</v>
      </c>
      <c r="J407" s="131" t="s">
        <v>876</v>
      </c>
      <c r="K407" s="147">
        <v>2</v>
      </c>
      <c r="L407" s="368">
        <v>43864</v>
      </c>
      <c r="M407" s="368">
        <v>44134</v>
      </c>
      <c r="N407" s="34">
        <f t="shared" si="14"/>
        <v>39</v>
      </c>
      <c r="O407" s="121">
        <v>2</v>
      </c>
      <c r="P407" s="13" t="s">
        <v>48</v>
      </c>
      <c r="Q407" s="13" t="s">
        <v>892</v>
      </c>
      <c r="R407" s="1" t="s">
        <v>7100</v>
      </c>
      <c r="S407" s="120">
        <f t="shared" si="16"/>
        <v>68</v>
      </c>
      <c r="T407" s="13"/>
      <c r="U407" s="13"/>
      <c r="V407" s="13"/>
      <c r="W407" s="132" t="s">
        <v>936</v>
      </c>
      <c r="X407" s="132" t="s">
        <v>936</v>
      </c>
      <c r="Y407" s="132" t="s">
        <v>936</v>
      </c>
      <c r="Z407" s="132" t="s">
        <v>936</v>
      </c>
      <c r="AA407" s="1" t="s">
        <v>936</v>
      </c>
      <c r="AB407" s="1" t="s">
        <v>936</v>
      </c>
      <c r="AC407" s="1" t="s">
        <v>936</v>
      </c>
      <c r="AD407" s="1" t="s">
        <v>1159</v>
      </c>
      <c r="AE407" s="1" t="s">
        <v>7101</v>
      </c>
      <c r="AF407" s="148" t="s">
        <v>7102</v>
      </c>
      <c r="AG407" s="1" t="s">
        <v>7103</v>
      </c>
      <c r="AH407" s="1" t="s">
        <v>1868</v>
      </c>
      <c r="AI407" s="1" t="s">
        <v>7104</v>
      </c>
      <c r="AJ407" s="1" t="s">
        <v>2205</v>
      </c>
      <c r="AK407" s="1" t="s">
        <v>2205</v>
      </c>
      <c r="AL407" s="1" t="s">
        <v>7105</v>
      </c>
      <c r="AM407" s="1" t="s">
        <v>2205</v>
      </c>
      <c r="AN407" s="1" t="s">
        <v>2614</v>
      </c>
      <c r="AO407" s="1" t="s">
        <v>2205</v>
      </c>
      <c r="AP407" s="1" t="s">
        <v>1152</v>
      </c>
      <c r="AQ407" s="1" t="s">
        <v>2205</v>
      </c>
      <c r="AR407" s="1" t="s">
        <v>1152</v>
      </c>
      <c r="AS407" s="1" t="s">
        <v>2205</v>
      </c>
      <c r="AT407" s="1" t="s">
        <v>1152</v>
      </c>
      <c r="AU407" s="1" t="s">
        <v>2205</v>
      </c>
      <c r="AV407" s="1" t="s">
        <v>1152</v>
      </c>
      <c r="AW407" s="1" t="s">
        <v>2205</v>
      </c>
      <c r="AX407" s="1" t="s">
        <v>1152</v>
      </c>
      <c r="AY407" s="1" t="s">
        <v>2205</v>
      </c>
      <c r="AZ407" s="1" t="s">
        <v>936</v>
      </c>
      <c r="BA407" s="1" t="s">
        <v>2205</v>
      </c>
      <c r="BB407" s="1" t="s">
        <v>936</v>
      </c>
      <c r="BC407" s="1" t="s">
        <v>2205</v>
      </c>
      <c r="BD407" s="1" t="s">
        <v>936</v>
      </c>
      <c r="BE407" s="1" t="s">
        <v>2205</v>
      </c>
      <c r="BF407" s="29" t="s">
        <v>780</v>
      </c>
      <c r="BG407" s="85">
        <v>44126</v>
      </c>
      <c r="BH407" s="29" t="s">
        <v>902</v>
      </c>
      <c r="BI407" s="89"/>
      <c r="BJ407" s="81"/>
      <c r="BK407" s="81"/>
      <c r="BL407" s="81"/>
      <c r="BM407" s="81"/>
      <c r="BN407" s="39" t="s">
        <v>955</v>
      </c>
      <c r="BO407" s="89"/>
      <c r="BP407" s="89"/>
      <c r="BQ407" s="146"/>
      <c r="BR407" s="4" t="s">
        <v>5214</v>
      </c>
      <c r="BS407" s="13" t="s">
        <v>5215</v>
      </c>
      <c r="BT407" s="13"/>
      <c r="BU407" s="13"/>
    </row>
    <row r="408" spans="1:73" s="54" customFormat="1" ht="90" hidden="1" customHeight="1">
      <c r="A408" s="91" t="s">
        <v>1641</v>
      </c>
      <c r="B408" s="13" t="s">
        <v>903</v>
      </c>
      <c r="C408" s="77">
        <v>43812</v>
      </c>
      <c r="D408" s="77" t="s">
        <v>4285</v>
      </c>
      <c r="E408" s="91" t="s">
        <v>1034</v>
      </c>
      <c r="F408" s="74" t="s">
        <v>7120</v>
      </c>
      <c r="G408" s="74" t="s">
        <v>877</v>
      </c>
      <c r="H408" s="74" t="s">
        <v>878</v>
      </c>
      <c r="I408" s="74" t="s">
        <v>879</v>
      </c>
      <c r="J408" s="131" t="s">
        <v>880</v>
      </c>
      <c r="K408" s="147">
        <v>2</v>
      </c>
      <c r="L408" s="368">
        <v>43864</v>
      </c>
      <c r="M408" s="368">
        <v>44012</v>
      </c>
      <c r="N408" s="34">
        <f t="shared" si="14"/>
        <v>22</v>
      </c>
      <c r="O408" s="137">
        <v>0</v>
      </c>
      <c r="P408" s="13" t="s">
        <v>48</v>
      </c>
      <c r="Q408" s="13" t="s">
        <v>896</v>
      </c>
      <c r="R408" s="1" t="s">
        <v>2789</v>
      </c>
      <c r="S408" s="120">
        <f t="shared" si="16"/>
        <v>286</v>
      </c>
      <c r="T408" s="132" t="s">
        <v>936</v>
      </c>
      <c r="U408" s="132" t="s">
        <v>936</v>
      </c>
      <c r="V408" s="132" t="s">
        <v>936</v>
      </c>
      <c r="W408" s="132" t="s">
        <v>936</v>
      </c>
      <c r="X408" s="132" t="s">
        <v>936</v>
      </c>
      <c r="Y408" s="132" t="s">
        <v>936</v>
      </c>
      <c r="Z408" s="132" t="s">
        <v>936</v>
      </c>
      <c r="AA408" s="1" t="s">
        <v>936</v>
      </c>
      <c r="AB408" s="1" t="s">
        <v>936</v>
      </c>
      <c r="AC408" s="1" t="s">
        <v>936</v>
      </c>
      <c r="AD408" s="1" t="s">
        <v>1159</v>
      </c>
      <c r="AE408" s="1" t="s">
        <v>7106</v>
      </c>
      <c r="AF408" s="93" t="s">
        <v>7107</v>
      </c>
      <c r="AG408" s="1" t="s">
        <v>7108</v>
      </c>
      <c r="AH408" s="1" t="s">
        <v>8773</v>
      </c>
      <c r="AI408" s="1" t="s">
        <v>7109</v>
      </c>
      <c r="AJ408" s="1" t="s">
        <v>2219</v>
      </c>
      <c r="AK408" s="1" t="s">
        <v>7110</v>
      </c>
      <c r="AL408" s="1" t="s">
        <v>7111</v>
      </c>
      <c r="AM408" s="1" t="s">
        <v>7112</v>
      </c>
      <c r="AN408" s="57" t="s">
        <v>2614</v>
      </c>
      <c r="AO408" s="57" t="s">
        <v>3858</v>
      </c>
      <c r="AP408" s="1" t="s">
        <v>1152</v>
      </c>
      <c r="AQ408" s="57" t="s">
        <v>3858</v>
      </c>
      <c r="AR408" s="57" t="s">
        <v>1152</v>
      </c>
      <c r="AS408" s="57" t="s">
        <v>3858</v>
      </c>
      <c r="AT408" s="57" t="s">
        <v>1152</v>
      </c>
      <c r="AU408" s="57" t="s">
        <v>3858</v>
      </c>
      <c r="AV408" s="57" t="s">
        <v>1152</v>
      </c>
      <c r="AW408" s="57" t="s">
        <v>3858</v>
      </c>
      <c r="AX408" s="57" t="s">
        <v>1152</v>
      </c>
      <c r="AY408" s="57" t="s">
        <v>3858</v>
      </c>
      <c r="AZ408" s="57" t="s">
        <v>936</v>
      </c>
      <c r="BA408" s="57" t="s">
        <v>3858</v>
      </c>
      <c r="BB408" s="57" t="s">
        <v>936</v>
      </c>
      <c r="BC408" s="57" t="s">
        <v>3858</v>
      </c>
      <c r="BD408" s="57" t="s">
        <v>936</v>
      </c>
      <c r="BE408" s="57" t="s">
        <v>3858</v>
      </c>
      <c r="BF408" s="29" t="s">
        <v>1326</v>
      </c>
      <c r="BG408" s="85">
        <v>44377</v>
      </c>
      <c r="BH408" s="29" t="s">
        <v>1806</v>
      </c>
      <c r="BI408" s="85">
        <v>44377</v>
      </c>
      <c r="BJ408" s="57" t="s">
        <v>2772</v>
      </c>
      <c r="BK408" s="81" t="s">
        <v>936</v>
      </c>
      <c r="BL408" s="81" t="s">
        <v>9190</v>
      </c>
      <c r="BM408" s="81" t="s">
        <v>9201</v>
      </c>
      <c r="BN408" s="39" t="s">
        <v>4365</v>
      </c>
      <c r="BO408" s="89" t="s">
        <v>936</v>
      </c>
      <c r="BP408" s="89" t="s">
        <v>1641</v>
      </c>
      <c r="BQ408" s="146"/>
      <c r="BR408" s="4" t="s">
        <v>5183</v>
      </c>
      <c r="BS408" s="13" t="s">
        <v>5216</v>
      </c>
      <c r="BT408" s="13"/>
      <c r="BU408" s="13"/>
    </row>
    <row r="409" spans="1:73" s="54" customFormat="1" ht="90" hidden="1" customHeight="1">
      <c r="A409" s="91" t="s">
        <v>1641</v>
      </c>
      <c r="B409" s="13" t="s">
        <v>903</v>
      </c>
      <c r="C409" s="77">
        <v>43812</v>
      </c>
      <c r="D409" s="77" t="s">
        <v>4285</v>
      </c>
      <c r="E409" s="91" t="s">
        <v>1034</v>
      </c>
      <c r="F409" s="74" t="s">
        <v>8774</v>
      </c>
      <c r="G409" s="75" t="s">
        <v>2703</v>
      </c>
      <c r="H409" s="75" t="s">
        <v>2704</v>
      </c>
      <c r="I409" s="75" t="s">
        <v>2705</v>
      </c>
      <c r="J409" s="151" t="s">
        <v>2706</v>
      </c>
      <c r="K409" s="159">
        <v>6</v>
      </c>
      <c r="L409" s="366">
        <v>44075</v>
      </c>
      <c r="M409" s="366">
        <v>44864</v>
      </c>
      <c r="N409" s="34">
        <f t="shared" si="14"/>
        <v>9</v>
      </c>
      <c r="O409" s="122">
        <v>6</v>
      </c>
      <c r="P409" s="13" t="s">
        <v>48</v>
      </c>
      <c r="Q409" s="13"/>
      <c r="R409" s="1" t="s">
        <v>9112</v>
      </c>
      <c r="S409" s="120">
        <f t="shared" si="16"/>
        <v>333</v>
      </c>
      <c r="T409" s="132" t="s">
        <v>936</v>
      </c>
      <c r="U409" s="132" t="s">
        <v>936</v>
      </c>
      <c r="V409" s="132" t="s">
        <v>936</v>
      </c>
      <c r="W409" s="132" t="s">
        <v>936</v>
      </c>
      <c r="X409" s="132" t="s">
        <v>936</v>
      </c>
      <c r="Y409" s="132" t="s">
        <v>936</v>
      </c>
      <c r="Z409" s="132" t="s">
        <v>936</v>
      </c>
      <c r="AA409" s="1" t="s">
        <v>936</v>
      </c>
      <c r="AB409" s="1" t="s">
        <v>936</v>
      </c>
      <c r="AC409" s="1" t="s">
        <v>936</v>
      </c>
      <c r="AD409" s="1" t="s">
        <v>1159</v>
      </c>
      <c r="AE409" s="1" t="s">
        <v>7106</v>
      </c>
      <c r="AF409" s="93" t="s">
        <v>7107</v>
      </c>
      <c r="AG409" s="1" t="s">
        <v>7108</v>
      </c>
      <c r="AH409" s="1" t="s">
        <v>8773</v>
      </c>
      <c r="AI409" s="1" t="s">
        <v>7109</v>
      </c>
      <c r="AJ409" s="1" t="s">
        <v>2219</v>
      </c>
      <c r="AK409" s="1" t="s">
        <v>7110</v>
      </c>
      <c r="AL409" s="1" t="s">
        <v>7111</v>
      </c>
      <c r="AM409" s="1" t="s">
        <v>7113</v>
      </c>
      <c r="AN409" s="63" t="s">
        <v>4043</v>
      </c>
      <c r="AO409" s="1" t="s">
        <v>7114</v>
      </c>
      <c r="AP409" s="1" t="s">
        <v>4253</v>
      </c>
      <c r="AQ409" s="1" t="s">
        <v>7115</v>
      </c>
      <c r="AR409" s="1" t="s">
        <v>4296</v>
      </c>
      <c r="AS409" s="1" t="s">
        <v>7116</v>
      </c>
      <c r="AT409" s="1" t="s">
        <v>4927</v>
      </c>
      <c r="AU409" s="1" t="s">
        <v>7117</v>
      </c>
      <c r="AV409" s="1" t="s">
        <v>7118</v>
      </c>
      <c r="AW409" s="1" t="s">
        <v>7119</v>
      </c>
      <c r="AX409" s="1" t="s">
        <v>936</v>
      </c>
      <c r="AY409" s="1" t="s">
        <v>5697</v>
      </c>
      <c r="AZ409" s="1" t="s">
        <v>936</v>
      </c>
      <c r="BA409" s="1" t="s">
        <v>5697</v>
      </c>
      <c r="BB409" s="1" t="s">
        <v>936</v>
      </c>
      <c r="BC409" s="1" t="s">
        <v>5697</v>
      </c>
      <c r="BD409" s="1" t="s">
        <v>936</v>
      </c>
      <c r="BE409" s="1" t="s">
        <v>5697</v>
      </c>
      <c r="BF409" s="29" t="s">
        <v>3060</v>
      </c>
      <c r="BG409" s="85">
        <v>44841</v>
      </c>
      <c r="BH409" s="29" t="s">
        <v>902</v>
      </c>
      <c r="BI409" s="89"/>
      <c r="BJ409" s="81"/>
      <c r="BK409" s="81"/>
      <c r="BL409" s="81"/>
      <c r="BM409" s="81"/>
      <c r="BN409" s="39" t="s">
        <v>955</v>
      </c>
      <c r="BO409" s="89"/>
      <c r="BP409" s="89"/>
      <c r="BQ409" s="146"/>
      <c r="BR409" s="4" t="s">
        <v>5183</v>
      </c>
      <c r="BS409" s="13" t="s">
        <v>5216</v>
      </c>
      <c r="BT409" s="13"/>
      <c r="BU409" s="13"/>
    </row>
    <row r="410" spans="1:73" s="54" customFormat="1" ht="90" hidden="1" customHeight="1">
      <c r="A410" s="91" t="s">
        <v>1642</v>
      </c>
      <c r="B410" s="13" t="s">
        <v>903</v>
      </c>
      <c r="C410" s="77">
        <v>43812</v>
      </c>
      <c r="D410" s="77" t="s">
        <v>4285</v>
      </c>
      <c r="E410" s="91" t="s">
        <v>1034</v>
      </c>
      <c r="F410" s="74" t="s">
        <v>7120</v>
      </c>
      <c r="G410" s="74" t="s">
        <v>877</v>
      </c>
      <c r="H410" s="74" t="s">
        <v>881</v>
      </c>
      <c r="I410" s="74" t="s">
        <v>882</v>
      </c>
      <c r="J410" s="131" t="s">
        <v>883</v>
      </c>
      <c r="K410" s="147">
        <v>1</v>
      </c>
      <c r="L410" s="368">
        <v>44013</v>
      </c>
      <c r="M410" s="368">
        <v>44104</v>
      </c>
      <c r="N410" s="34">
        <f t="shared" si="14"/>
        <v>13</v>
      </c>
      <c r="O410" s="121">
        <v>1</v>
      </c>
      <c r="P410" s="13" t="s">
        <v>202</v>
      </c>
      <c r="Q410" s="13" t="s">
        <v>1184</v>
      </c>
      <c r="R410" s="63" t="s">
        <v>7121</v>
      </c>
      <c r="S410" s="120">
        <f t="shared" si="16"/>
        <v>318</v>
      </c>
      <c r="T410" s="13"/>
      <c r="U410" s="13"/>
      <c r="V410" s="13"/>
      <c r="W410" s="132" t="s">
        <v>936</v>
      </c>
      <c r="X410" s="132" t="s">
        <v>936</v>
      </c>
      <c r="Y410" s="132" t="s">
        <v>936</v>
      </c>
      <c r="Z410" s="132" t="s">
        <v>936</v>
      </c>
      <c r="AA410" s="1" t="s">
        <v>936</v>
      </c>
      <c r="AB410" s="1" t="s">
        <v>936</v>
      </c>
      <c r="AC410" s="1" t="s">
        <v>936</v>
      </c>
      <c r="AD410" s="1" t="s">
        <v>951</v>
      </c>
      <c r="AE410" s="1" t="s">
        <v>7122</v>
      </c>
      <c r="AF410" s="1" t="s">
        <v>7123</v>
      </c>
      <c r="AG410" s="1" t="s">
        <v>7124</v>
      </c>
      <c r="AH410" s="1" t="s">
        <v>1833</v>
      </c>
      <c r="AI410" s="1" t="s">
        <v>7125</v>
      </c>
      <c r="AJ410" s="1" t="s">
        <v>2205</v>
      </c>
      <c r="AK410" s="1" t="s">
        <v>2205</v>
      </c>
      <c r="AL410" s="1" t="s">
        <v>2614</v>
      </c>
      <c r="AM410" s="1" t="s">
        <v>3642</v>
      </c>
      <c r="AN410" s="1" t="s">
        <v>2614</v>
      </c>
      <c r="AO410" s="1" t="s">
        <v>3642</v>
      </c>
      <c r="AP410" s="1" t="s">
        <v>1152</v>
      </c>
      <c r="AQ410" s="1" t="s">
        <v>3642</v>
      </c>
      <c r="AR410" s="1" t="s">
        <v>1152</v>
      </c>
      <c r="AS410" s="1" t="s">
        <v>3642</v>
      </c>
      <c r="AT410" s="1" t="s">
        <v>1152</v>
      </c>
      <c r="AU410" s="1" t="s">
        <v>3642</v>
      </c>
      <c r="AV410" s="1" t="s">
        <v>1152</v>
      </c>
      <c r="AW410" s="1" t="s">
        <v>3642</v>
      </c>
      <c r="AX410" s="1" t="s">
        <v>1152</v>
      </c>
      <c r="AY410" s="1" t="s">
        <v>3642</v>
      </c>
      <c r="AZ410" s="1" t="s">
        <v>936</v>
      </c>
      <c r="BA410" s="1" t="s">
        <v>3642</v>
      </c>
      <c r="BB410" s="1" t="s">
        <v>936</v>
      </c>
      <c r="BC410" s="1" t="s">
        <v>3642</v>
      </c>
      <c r="BD410" s="1" t="s">
        <v>936</v>
      </c>
      <c r="BE410" s="1" t="s">
        <v>3642</v>
      </c>
      <c r="BF410" s="29" t="s">
        <v>780</v>
      </c>
      <c r="BG410" s="85">
        <v>44123</v>
      </c>
      <c r="BH410" s="29" t="s">
        <v>902</v>
      </c>
      <c r="BI410" s="89"/>
      <c r="BJ410" s="81"/>
      <c r="BK410" s="81"/>
      <c r="BL410" s="81"/>
      <c r="BM410" s="81"/>
      <c r="BN410" s="39" t="s">
        <v>955</v>
      </c>
      <c r="BO410" s="89"/>
      <c r="BP410" s="89"/>
      <c r="BQ410" s="146"/>
      <c r="BR410" s="13" t="s">
        <v>5189</v>
      </c>
      <c r="BS410" s="13" t="s">
        <v>5216</v>
      </c>
      <c r="BT410" s="4" t="s">
        <v>5183</v>
      </c>
      <c r="BU410" s="13"/>
    </row>
    <row r="411" spans="1:73" s="54" customFormat="1" ht="90" hidden="1" customHeight="1">
      <c r="A411" s="91" t="s">
        <v>1643</v>
      </c>
      <c r="B411" s="13" t="s">
        <v>903</v>
      </c>
      <c r="C411" s="77">
        <v>43812</v>
      </c>
      <c r="D411" s="77" t="s">
        <v>4285</v>
      </c>
      <c r="E411" s="91" t="s">
        <v>1060</v>
      </c>
      <c r="F411" s="74" t="s">
        <v>8775</v>
      </c>
      <c r="G411" s="74" t="s">
        <v>884</v>
      </c>
      <c r="H411" s="74" t="s">
        <v>885</v>
      </c>
      <c r="I411" s="74" t="s">
        <v>886</v>
      </c>
      <c r="J411" s="131" t="s">
        <v>887</v>
      </c>
      <c r="K411" s="147">
        <v>1</v>
      </c>
      <c r="L411" s="368">
        <v>43864</v>
      </c>
      <c r="M411" s="368">
        <v>44012</v>
      </c>
      <c r="N411" s="34">
        <f t="shared" si="14"/>
        <v>22</v>
      </c>
      <c r="O411" s="121">
        <v>1</v>
      </c>
      <c r="P411" s="73" t="s">
        <v>48</v>
      </c>
      <c r="Q411" s="73" t="s">
        <v>894</v>
      </c>
      <c r="R411" s="1" t="s">
        <v>7126</v>
      </c>
      <c r="S411" s="120">
        <f t="shared" si="16"/>
        <v>380</v>
      </c>
      <c r="T411" s="73"/>
      <c r="U411" s="73"/>
      <c r="V411" s="13"/>
      <c r="W411" s="132" t="s">
        <v>936</v>
      </c>
      <c r="X411" s="132" t="s">
        <v>936</v>
      </c>
      <c r="Y411" s="132" t="s">
        <v>936</v>
      </c>
      <c r="Z411" s="132" t="s">
        <v>936</v>
      </c>
      <c r="AA411" s="1" t="s">
        <v>936</v>
      </c>
      <c r="AB411" s="1" t="s">
        <v>936</v>
      </c>
      <c r="AC411" s="1" t="s">
        <v>936</v>
      </c>
      <c r="AD411" s="1" t="s">
        <v>951</v>
      </c>
      <c r="AE411" s="1" t="s">
        <v>7127</v>
      </c>
      <c r="AF411" s="33" t="s">
        <v>7128</v>
      </c>
      <c r="AG411" s="1" t="s">
        <v>7129</v>
      </c>
      <c r="AH411" s="53" t="s">
        <v>2206</v>
      </c>
      <c r="AI411" s="1" t="s">
        <v>2207</v>
      </c>
      <c r="AJ411" s="1" t="s">
        <v>2207</v>
      </c>
      <c r="AK411" s="1" t="s">
        <v>2207</v>
      </c>
      <c r="AL411" s="1" t="s">
        <v>1152</v>
      </c>
      <c r="AM411" s="1" t="s">
        <v>2207</v>
      </c>
      <c r="AN411" s="1" t="s">
        <v>2614</v>
      </c>
      <c r="AO411" s="1" t="s">
        <v>2207</v>
      </c>
      <c r="AP411" s="1" t="s">
        <v>1152</v>
      </c>
      <c r="AQ411" s="1" t="s">
        <v>2207</v>
      </c>
      <c r="AR411" s="1" t="s">
        <v>1152</v>
      </c>
      <c r="AS411" s="1" t="s">
        <v>2207</v>
      </c>
      <c r="AT411" s="1" t="s">
        <v>1152</v>
      </c>
      <c r="AU411" s="1" t="s">
        <v>2207</v>
      </c>
      <c r="AV411" s="1" t="s">
        <v>1152</v>
      </c>
      <c r="AW411" s="1" t="s">
        <v>2207</v>
      </c>
      <c r="AX411" s="1" t="s">
        <v>1152</v>
      </c>
      <c r="AY411" s="1" t="s">
        <v>2207</v>
      </c>
      <c r="AZ411" s="1" t="s">
        <v>936</v>
      </c>
      <c r="BA411" s="1" t="s">
        <v>2207</v>
      </c>
      <c r="BB411" s="1" t="s">
        <v>936</v>
      </c>
      <c r="BC411" s="1" t="s">
        <v>2207</v>
      </c>
      <c r="BD411" s="1" t="s">
        <v>936</v>
      </c>
      <c r="BE411" s="1" t="s">
        <v>2207</v>
      </c>
      <c r="BF411" s="29" t="s">
        <v>780</v>
      </c>
      <c r="BG411" s="85">
        <v>44025</v>
      </c>
      <c r="BH411" s="29" t="s">
        <v>902</v>
      </c>
      <c r="BI411" s="160"/>
      <c r="BJ411" s="80"/>
      <c r="BK411" s="80"/>
      <c r="BL411" s="80"/>
      <c r="BM411" s="80"/>
      <c r="BN411" s="39" t="s">
        <v>955</v>
      </c>
      <c r="BO411" s="89"/>
      <c r="BP411" s="160"/>
      <c r="BQ411" s="346"/>
      <c r="BR411" s="13" t="s">
        <v>8776</v>
      </c>
      <c r="BS411" s="73" t="s">
        <v>5217</v>
      </c>
      <c r="BT411" s="73" t="s">
        <v>5218</v>
      </c>
      <c r="BU411" s="73"/>
    </row>
    <row r="412" spans="1:73" s="54" customFormat="1" ht="90" hidden="1" customHeight="1">
      <c r="A412" s="91" t="s">
        <v>1644</v>
      </c>
      <c r="B412" s="13" t="s">
        <v>903</v>
      </c>
      <c r="C412" s="77">
        <v>43812</v>
      </c>
      <c r="D412" s="77" t="s">
        <v>4285</v>
      </c>
      <c r="E412" s="91" t="s">
        <v>1060</v>
      </c>
      <c r="F412" s="74" t="s">
        <v>8775</v>
      </c>
      <c r="G412" s="74" t="s">
        <v>884</v>
      </c>
      <c r="H412" s="1" t="s">
        <v>888</v>
      </c>
      <c r="I412" s="1" t="s">
        <v>889</v>
      </c>
      <c r="J412" s="131" t="s">
        <v>890</v>
      </c>
      <c r="K412" s="147">
        <v>4</v>
      </c>
      <c r="L412" s="368">
        <v>43864</v>
      </c>
      <c r="M412" s="368">
        <v>44135</v>
      </c>
      <c r="N412" s="34">
        <f t="shared" si="14"/>
        <v>39</v>
      </c>
      <c r="O412" s="121">
        <v>4</v>
      </c>
      <c r="P412" s="13" t="s">
        <v>48</v>
      </c>
      <c r="Q412" s="13" t="s">
        <v>895</v>
      </c>
      <c r="R412" s="1" t="s">
        <v>7130</v>
      </c>
      <c r="S412" s="120">
        <f t="shared" si="16"/>
        <v>287</v>
      </c>
      <c r="T412" s="13"/>
      <c r="U412" s="13"/>
      <c r="V412" s="13"/>
      <c r="W412" s="132" t="s">
        <v>936</v>
      </c>
      <c r="X412" s="132" t="s">
        <v>936</v>
      </c>
      <c r="Y412" s="132" t="s">
        <v>936</v>
      </c>
      <c r="Z412" s="132" t="s">
        <v>936</v>
      </c>
      <c r="AA412" s="1" t="s">
        <v>936</v>
      </c>
      <c r="AB412" s="1" t="s">
        <v>936</v>
      </c>
      <c r="AC412" s="1" t="s">
        <v>936</v>
      </c>
      <c r="AD412" s="1" t="s">
        <v>1159</v>
      </c>
      <c r="AE412" s="1" t="s">
        <v>7131</v>
      </c>
      <c r="AF412" s="161" t="s">
        <v>7132</v>
      </c>
      <c r="AG412" s="1" t="s">
        <v>8777</v>
      </c>
      <c r="AH412" s="1" t="s">
        <v>8778</v>
      </c>
      <c r="AI412" s="1" t="s">
        <v>8779</v>
      </c>
      <c r="AJ412" s="1" t="s">
        <v>7133</v>
      </c>
      <c r="AK412" s="1" t="s">
        <v>7134</v>
      </c>
      <c r="AL412" s="1" t="s">
        <v>2614</v>
      </c>
      <c r="AM412" s="1" t="s">
        <v>3642</v>
      </c>
      <c r="AN412" s="1" t="s">
        <v>2614</v>
      </c>
      <c r="AO412" s="1" t="s">
        <v>3642</v>
      </c>
      <c r="AP412" s="1" t="s">
        <v>1152</v>
      </c>
      <c r="AQ412" s="1" t="s">
        <v>3642</v>
      </c>
      <c r="AR412" s="1" t="s">
        <v>1152</v>
      </c>
      <c r="AS412" s="1" t="s">
        <v>3642</v>
      </c>
      <c r="AT412" s="1" t="s">
        <v>1152</v>
      </c>
      <c r="AU412" s="1" t="s">
        <v>3642</v>
      </c>
      <c r="AV412" s="1" t="s">
        <v>1152</v>
      </c>
      <c r="AW412" s="1" t="s">
        <v>3642</v>
      </c>
      <c r="AX412" s="1" t="s">
        <v>1152</v>
      </c>
      <c r="AY412" s="1" t="s">
        <v>3642</v>
      </c>
      <c r="AZ412" s="1" t="s">
        <v>936</v>
      </c>
      <c r="BA412" s="1" t="s">
        <v>3642</v>
      </c>
      <c r="BB412" s="1" t="s">
        <v>936</v>
      </c>
      <c r="BC412" s="1" t="s">
        <v>3642</v>
      </c>
      <c r="BD412" s="1" t="s">
        <v>936</v>
      </c>
      <c r="BE412" s="1" t="s">
        <v>3642</v>
      </c>
      <c r="BF412" s="29" t="s">
        <v>780</v>
      </c>
      <c r="BG412" s="85">
        <v>44203</v>
      </c>
      <c r="BH412" s="29" t="s">
        <v>902</v>
      </c>
      <c r="BI412" s="89"/>
      <c r="BJ412" s="81"/>
      <c r="BK412" s="81"/>
      <c r="BL412" s="81"/>
      <c r="BM412" s="81"/>
      <c r="BN412" s="39" t="s">
        <v>955</v>
      </c>
      <c r="BO412" s="89"/>
      <c r="BP412" s="89"/>
      <c r="BQ412" s="146"/>
      <c r="BR412" s="13" t="s">
        <v>8776</v>
      </c>
      <c r="BS412" s="73" t="s">
        <v>5217</v>
      </c>
      <c r="BT412" s="73" t="s">
        <v>5218</v>
      </c>
      <c r="BU412" s="13"/>
    </row>
    <row r="413" spans="1:73" s="54" customFormat="1" ht="90" hidden="1" customHeight="1">
      <c r="A413" s="91" t="s">
        <v>1645</v>
      </c>
      <c r="B413" s="13" t="s">
        <v>947</v>
      </c>
      <c r="C413" s="77">
        <v>42934</v>
      </c>
      <c r="D413" s="77" t="s">
        <v>4285</v>
      </c>
      <c r="E413" s="224" t="s">
        <v>1030</v>
      </c>
      <c r="F413" s="1" t="s">
        <v>8636</v>
      </c>
      <c r="G413" s="1" t="s">
        <v>1143</v>
      </c>
      <c r="H413" s="1" t="s">
        <v>376</v>
      </c>
      <c r="I413" s="1" t="s">
        <v>1144</v>
      </c>
      <c r="J413" s="13" t="s">
        <v>1850</v>
      </c>
      <c r="K413" s="94">
        <v>1</v>
      </c>
      <c r="L413" s="364">
        <v>43891</v>
      </c>
      <c r="M413" s="364">
        <v>44044</v>
      </c>
      <c r="N413" s="34">
        <f t="shared" si="14"/>
        <v>22</v>
      </c>
      <c r="O413" s="121">
        <v>1</v>
      </c>
      <c r="P413" s="4" t="s">
        <v>44</v>
      </c>
      <c r="Q413" s="4"/>
      <c r="R413" s="1" t="s">
        <v>7135</v>
      </c>
      <c r="S413" s="120">
        <f t="shared" si="16"/>
        <v>362</v>
      </c>
      <c r="T413" s="53"/>
      <c r="U413" s="53"/>
      <c r="V413" s="53" t="s">
        <v>936</v>
      </c>
      <c r="W413" s="53" t="s">
        <v>936</v>
      </c>
      <c r="X413" s="53" t="s">
        <v>936</v>
      </c>
      <c r="Y413" s="53" t="s">
        <v>936</v>
      </c>
      <c r="Z413" s="53" t="s">
        <v>936</v>
      </c>
      <c r="AA413" s="53" t="s">
        <v>936</v>
      </c>
      <c r="AB413" s="53" t="s">
        <v>936</v>
      </c>
      <c r="AC413" s="53" t="s">
        <v>936</v>
      </c>
      <c r="AD413" s="53" t="s">
        <v>936</v>
      </c>
      <c r="AE413" s="1" t="s">
        <v>6491</v>
      </c>
      <c r="AF413" s="1" t="s">
        <v>7136</v>
      </c>
      <c r="AG413" s="1" t="s">
        <v>8791</v>
      </c>
      <c r="AH413" s="1" t="s">
        <v>8780</v>
      </c>
      <c r="AI413" s="83" t="s">
        <v>8792</v>
      </c>
      <c r="AJ413" s="1" t="s">
        <v>2205</v>
      </c>
      <c r="AK413" s="1" t="s">
        <v>2205</v>
      </c>
      <c r="AL413" s="83" t="s">
        <v>7137</v>
      </c>
      <c r="AM413" s="1" t="s">
        <v>2205</v>
      </c>
      <c r="AN413" s="1" t="s">
        <v>2614</v>
      </c>
      <c r="AO413" s="1" t="s">
        <v>2205</v>
      </c>
      <c r="AP413" s="1" t="s">
        <v>1152</v>
      </c>
      <c r="AQ413" s="1" t="s">
        <v>2205</v>
      </c>
      <c r="AR413" s="1" t="s">
        <v>1152</v>
      </c>
      <c r="AS413" s="1" t="s">
        <v>2205</v>
      </c>
      <c r="AT413" s="1" t="s">
        <v>1152</v>
      </c>
      <c r="AU413" s="1" t="s">
        <v>2205</v>
      </c>
      <c r="AV413" s="1" t="s">
        <v>1152</v>
      </c>
      <c r="AW413" s="1" t="s">
        <v>2205</v>
      </c>
      <c r="AX413" s="1" t="s">
        <v>1152</v>
      </c>
      <c r="AY413" s="1" t="s">
        <v>2205</v>
      </c>
      <c r="AZ413" s="1" t="s">
        <v>936</v>
      </c>
      <c r="BA413" s="1" t="s">
        <v>2205</v>
      </c>
      <c r="BB413" s="1" t="s">
        <v>936</v>
      </c>
      <c r="BC413" s="1" t="s">
        <v>2205</v>
      </c>
      <c r="BD413" s="1" t="s">
        <v>936</v>
      </c>
      <c r="BE413" s="1" t="s">
        <v>2205</v>
      </c>
      <c r="BF413" s="29" t="s">
        <v>780</v>
      </c>
      <c r="BG413" s="85">
        <v>44125</v>
      </c>
      <c r="BH413" s="29" t="s">
        <v>4385</v>
      </c>
      <c r="BI413" s="89"/>
      <c r="BJ413" s="53"/>
      <c r="BK413" s="53"/>
      <c r="BL413" s="53"/>
      <c r="BM413" s="53"/>
      <c r="BN413" s="39" t="s">
        <v>955</v>
      </c>
      <c r="BO413" s="89"/>
      <c r="BP413" s="89"/>
      <c r="BR413" s="13" t="s">
        <v>5137</v>
      </c>
      <c r="BS413" s="13" t="s">
        <v>5138</v>
      </c>
      <c r="BT413" s="13" t="s">
        <v>8635</v>
      </c>
      <c r="BU413" s="13"/>
    </row>
    <row r="414" spans="1:73" ht="90" hidden="1" customHeight="1">
      <c r="A414" s="91" t="s">
        <v>1646</v>
      </c>
      <c r="B414" s="13" t="s">
        <v>947</v>
      </c>
      <c r="C414" s="77">
        <v>42934</v>
      </c>
      <c r="D414" s="77" t="s">
        <v>4285</v>
      </c>
      <c r="E414" s="224" t="s">
        <v>1030</v>
      </c>
      <c r="F414" s="1" t="s">
        <v>6492</v>
      </c>
      <c r="G414" s="1" t="s">
        <v>1143</v>
      </c>
      <c r="H414" s="1" t="s">
        <v>376</v>
      </c>
      <c r="I414" s="1" t="s">
        <v>9118</v>
      </c>
      <c r="J414" s="13" t="s">
        <v>1145</v>
      </c>
      <c r="K414" s="94">
        <v>2</v>
      </c>
      <c r="L414" s="364">
        <v>43891</v>
      </c>
      <c r="M414" s="364">
        <v>44256</v>
      </c>
      <c r="N414" s="34">
        <f t="shared" si="14"/>
        <v>53</v>
      </c>
      <c r="O414" s="121">
        <v>2</v>
      </c>
      <c r="P414" s="4" t="s">
        <v>44</v>
      </c>
      <c r="Q414" s="4"/>
      <c r="R414" s="1" t="s">
        <v>7138</v>
      </c>
      <c r="S414" s="120">
        <f t="shared" si="16"/>
        <v>386</v>
      </c>
      <c r="T414" s="53"/>
      <c r="U414" s="53"/>
      <c r="V414" s="53" t="s">
        <v>936</v>
      </c>
      <c r="W414" s="53" t="s">
        <v>936</v>
      </c>
      <c r="X414" s="53" t="s">
        <v>936</v>
      </c>
      <c r="Y414" s="53" t="s">
        <v>936</v>
      </c>
      <c r="Z414" s="53" t="s">
        <v>936</v>
      </c>
      <c r="AA414" s="53" t="s">
        <v>936</v>
      </c>
      <c r="AB414" s="53" t="s">
        <v>936</v>
      </c>
      <c r="AC414" s="53" t="s">
        <v>936</v>
      </c>
      <c r="AD414" s="53" t="s">
        <v>936</v>
      </c>
      <c r="AE414" s="1" t="s">
        <v>7139</v>
      </c>
      <c r="AF414" s="1" t="s">
        <v>7140</v>
      </c>
      <c r="AG414" s="1" t="s">
        <v>8791</v>
      </c>
      <c r="AH414" s="1" t="s">
        <v>8793</v>
      </c>
      <c r="AI414" s="1" t="s">
        <v>7141</v>
      </c>
      <c r="AJ414" s="1" t="s">
        <v>8794</v>
      </c>
      <c r="AK414" s="1" t="s">
        <v>7142</v>
      </c>
      <c r="AL414" s="1" t="s">
        <v>2614</v>
      </c>
      <c r="AM414" s="1" t="s">
        <v>3642</v>
      </c>
      <c r="AN414" s="1" t="s">
        <v>2614</v>
      </c>
      <c r="AO414" s="1" t="s">
        <v>3642</v>
      </c>
      <c r="AP414" s="1" t="s">
        <v>1152</v>
      </c>
      <c r="AQ414" s="1" t="s">
        <v>3642</v>
      </c>
      <c r="AR414" s="1" t="s">
        <v>1152</v>
      </c>
      <c r="AS414" s="1" t="s">
        <v>3642</v>
      </c>
      <c r="AT414" s="1" t="s">
        <v>1152</v>
      </c>
      <c r="AU414" s="1" t="s">
        <v>3642</v>
      </c>
      <c r="AV414" s="1" t="s">
        <v>1152</v>
      </c>
      <c r="AW414" s="1" t="s">
        <v>3642</v>
      </c>
      <c r="AX414" s="1" t="s">
        <v>1152</v>
      </c>
      <c r="AY414" s="1" t="s">
        <v>3642</v>
      </c>
      <c r="AZ414" s="1" t="s">
        <v>936</v>
      </c>
      <c r="BA414" s="1" t="s">
        <v>3642</v>
      </c>
      <c r="BB414" s="1" t="s">
        <v>936</v>
      </c>
      <c r="BC414" s="1" t="s">
        <v>3642</v>
      </c>
      <c r="BD414" s="1" t="s">
        <v>936</v>
      </c>
      <c r="BE414" s="1" t="s">
        <v>3642</v>
      </c>
      <c r="BF414" s="29" t="s">
        <v>780</v>
      </c>
      <c r="BG414" s="85">
        <v>44217</v>
      </c>
      <c r="BH414" s="29" t="s">
        <v>4385</v>
      </c>
      <c r="BI414" s="103"/>
      <c r="BJ414" s="104"/>
      <c r="BK414" s="104"/>
      <c r="BL414" s="104"/>
      <c r="BM414" s="104"/>
      <c r="BN414" s="39" t="s">
        <v>955</v>
      </c>
      <c r="BO414" s="103"/>
      <c r="BP414" s="103"/>
      <c r="BR414" s="13" t="s">
        <v>5137</v>
      </c>
      <c r="BS414" s="13" t="s">
        <v>5138</v>
      </c>
      <c r="BT414" s="13" t="s">
        <v>8635</v>
      </c>
      <c r="BU414" s="13"/>
    </row>
    <row r="415" spans="1:73" ht="90" hidden="1" customHeight="1">
      <c r="A415" s="28" t="s">
        <v>1647</v>
      </c>
      <c r="B415" s="31" t="s">
        <v>947</v>
      </c>
      <c r="C415" s="30">
        <v>42934</v>
      </c>
      <c r="D415" s="77" t="s">
        <v>4285</v>
      </c>
      <c r="E415" s="28" t="s">
        <v>1030</v>
      </c>
      <c r="F415" s="1" t="s">
        <v>6492</v>
      </c>
      <c r="G415" s="33" t="s">
        <v>1143</v>
      </c>
      <c r="H415" s="33" t="s">
        <v>376</v>
      </c>
      <c r="I415" s="33" t="s">
        <v>1146</v>
      </c>
      <c r="J415" s="31" t="s">
        <v>1147</v>
      </c>
      <c r="K415" s="29">
        <v>3</v>
      </c>
      <c r="L415" s="365">
        <v>44013</v>
      </c>
      <c r="M415" s="365">
        <v>44378</v>
      </c>
      <c r="N415" s="34">
        <f t="shared" si="14"/>
        <v>53</v>
      </c>
      <c r="O415" s="122">
        <v>3</v>
      </c>
      <c r="P415" s="4" t="s">
        <v>60</v>
      </c>
      <c r="Q415" s="4" t="s">
        <v>625</v>
      </c>
      <c r="R415" s="1" t="s">
        <v>7143</v>
      </c>
      <c r="S415" s="120">
        <f t="shared" si="16"/>
        <v>256</v>
      </c>
      <c r="T415" s="53"/>
      <c r="U415" s="53"/>
      <c r="V415" s="53" t="s">
        <v>936</v>
      </c>
      <c r="W415" s="53" t="s">
        <v>936</v>
      </c>
      <c r="X415" s="53" t="s">
        <v>936</v>
      </c>
      <c r="Y415" s="53" t="s">
        <v>936</v>
      </c>
      <c r="Z415" s="53" t="s">
        <v>936</v>
      </c>
      <c r="AA415" s="53" t="s">
        <v>936</v>
      </c>
      <c r="AB415" s="53" t="s">
        <v>936</v>
      </c>
      <c r="AC415" s="53" t="s">
        <v>936</v>
      </c>
      <c r="AD415" s="53" t="s">
        <v>936</v>
      </c>
      <c r="AE415" s="1" t="s">
        <v>6491</v>
      </c>
      <c r="AF415" s="1" t="s">
        <v>1157</v>
      </c>
      <c r="AG415" s="1" t="s">
        <v>7144</v>
      </c>
      <c r="AH415" s="1" t="s">
        <v>8679</v>
      </c>
      <c r="AI415" s="1" t="s">
        <v>9102</v>
      </c>
      <c r="AJ415" s="1" t="s">
        <v>8795</v>
      </c>
      <c r="AK415" s="1" t="s">
        <v>7145</v>
      </c>
      <c r="AL415" s="1" t="s">
        <v>7146</v>
      </c>
      <c r="AM415" s="1" t="s">
        <v>7147</v>
      </c>
      <c r="AN415" s="1" t="s">
        <v>3984</v>
      </c>
      <c r="AO415" s="1" t="s">
        <v>7148</v>
      </c>
      <c r="AP415" s="1" t="s">
        <v>936</v>
      </c>
      <c r="AQ415" s="1" t="s">
        <v>9240</v>
      </c>
      <c r="AR415" s="1" t="s">
        <v>936</v>
      </c>
      <c r="AS415" s="1" t="s">
        <v>9240</v>
      </c>
      <c r="AT415" s="1" t="s">
        <v>936</v>
      </c>
      <c r="AU415" s="1" t="s">
        <v>9240</v>
      </c>
      <c r="AV415" s="1" t="s">
        <v>936</v>
      </c>
      <c r="AW415" s="1" t="s">
        <v>9240</v>
      </c>
      <c r="AX415" s="1" t="s">
        <v>936</v>
      </c>
      <c r="AY415" s="1" t="s">
        <v>9240</v>
      </c>
      <c r="AZ415" s="1" t="s">
        <v>936</v>
      </c>
      <c r="BA415" s="1" t="s">
        <v>9240</v>
      </c>
      <c r="BB415" s="1" t="s">
        <v>936</v>
      </c>
      <c r="BC415" s="1" t="s">
        <v>9909</v>
      </c>
      <c r="BD415" s="1" t="s">
        <v>936</v>
      </c>
      <c r="BE415" s="1" t="s">
        <v>9909</v>
      </c>
      <c r="BF415" s="29" t="s">
        <v>901</v>
      </c>
      <c r="BG415" s="85">
        <v>44482</v>
      </c>
      <c r="BH415" s="29" t="s">
        <v>4385</v>
      </c>
      <c r="BI415" s="103"/>
      <c r="BJ415" s="104"/>
      <c r="BK415" s="104"/>
      <c r="BL415" s="104"/>
      <c r="BM415" s="104"/>
      <c r="BN415" s="39" t="s">
        <v>955</v>
      </c>
      <c r="BO415" s="103"/>
      <c r="BP415" s="103"/>
      <c r="BR415" s="13" t="s">
        <v>5137</v>
      </c>
      <c r="BS415" s="13" t="s">
        <v>5138</v>
      </c>
      <c r="BT415" s="13" t="s">
        <v>8635</v>
      </c>
      <c r="BU415" s="13"/>
    </row>
    <row r="416" spans="1:73" ht="90" hidden="1" customHeight="1">
      <c r="A416" s="91" t="s">
        <v>1648</v>
      </c>
      <c r="B416" s="13" t="s">
        <v>947</v>
      </c>
      <c r="C416" s="77">
        <v>42934</v>
      </c>
      <c r="D416" s="77" t="s">
        <v>4285</v>
      </c>
      <c r="E416" s="224" t="s">
        <v>1030</v>
      </c>
      <c r="F416" s="1" t="s">
        <v>6492</v>
      </c>
      <c r="G416" s="1" t="s">
        <v>1143</v>
      </c>
      <c r="H416" s="1" t="s">
        <v>1148</v>
      </c>
      <c r="I416" s="33" t="s">
        <v>1851</v>
      </c>
      <c r="J416" s="13" t="s">
        <v>1149</v>
      </c>
      <c r="K416" s="94">
        <v>1</v>
      </c>
      <c r="L416" s="364">
        <v>43891</v>
      </c>
      <c r="M416" s="364">
        <v>44256</v>
      </c>
      <c r="N416" s="34">
        <f t="shared" si="14"/>
        <v>53</v>
      </c>
      <c r="O416" s="121">
        <v>1</v>
      </c>
      <c r="P416" s="4" t="s">
        <v>60</v>
      </c>
      <c r="Q416" s="4" t="s">
        <v>625</v>
      </c>
      <c r="R416" s="1" t="s">
        <v>7149</v>
      </c>
      <c r="S416" s="120">
        <f t="shared" si="16"/>
        <v>118</v>
      </c>
      <c r="T416" s="53"/>
      <c r="U416" s="53"/>
      <c r="V416" s="53" t="s">
        <v>936</v>
      </c>
      <c r="W416" s="53" t="s">
        <v>936</v>
      </c>
      <c r="X416" s="53" t="s">
        <v>936</v>
      </c>
      <c r="Y416" s="53" t="s">
        <v>936</v>
      </c>
      <c r="Z416" s="53" t="s">
        <v>936</v>
      </c>
      <c r="AA416" s="53" t="s">
        <v>936</v>
      </c>
      <c r="AB416" s="53" t="s">
        <v>936</v>
      </c>
      <c r="AC416" s="53" t="s">
        <v>936</v>
      </c>
      <c r="AD416" s="53" t="s">
        <v>936</v>
      </c>
      <c r="AE416" s="1" t="s">
        <v>6491</v>
      </c>
      <c r="AF416" s="1" t="s">
        <v>1157</v>
      </c>
      <c r="AG416" s="1" t="s">
        <v>7150</v>
      </c>
      <c r="AH416" s="1" t="s">
        <v>1823</v>
      </c>
      <c r="AI416" s="1" t="s">
        <v>7151</v>
      </c>
      <c r="AJ416" s="1" t="s">
        <v>8796</v>
      </c>
      <c r="AK416" s="1" t="s">
        <v>7152</v>
      </c>
      <c r="AL416" s="1" t="s">
        <v>2607</v>
      </c>
      <c r="AM416" s="1" t="s">
        <v>7153</v>
      </c>
      <c r="AN416" s="1" t="s">
        <v>2614</v>
      </c>
      <c r="AO416" s="1" t="s">
        <v>3786</v>
      </c>
      <c r="AP416" s="1" t="s">
        <v>1152</v>
      </c>
      <c r="AQ416" s="1" t="s">
        <v>3786</v>
      </c>
      <c r="AR416" s="1" t="s">
        <v>1152</v>
      </c>
      <c r="AS416" s="1" t="s">
        <v>3786</v>
      </c>
      <c r="AT416" s="1" t="s">
        <v>1152</v>
      </c>
      <c r="AU416" s="1" t="s">
        <v>3786</v>
      </c>
      <c r="AV416" s="1" t="s">
        <v>1152</v>
      </c>
      <c r="AW416" s="1" t="s">
        <v>3786</v>
      </c>
      <c r="AX416" s="1" t="s">
        <v>1152</v>
      </c>
      <c r="AY416" s="1" t="s">
        <v>3786</v>
      </c>
      <c r="AZ416" s="1" t="s">
        <v>936</v>
      </c>
      <c r="BA416" s="1" t="s">
        <v>3786</v>
      </c>
      <c r="BB416" s="1" t="s">
        <v>936</v>
      </c>
      <c r="BC416" s="1" t="s">
        <v>3786</v>
      </c>
      <c r="BD416" s="1" t="s">
        <v>936</v>
      </c>
      <c r="BE416" s="1" t="s">
        <v>3786</v>
      </c>
      <c r="BF416" s="29" t="s">
        <v>780</v>
      </c>
      <c r="BG416" s="85">
        <v>44390</v>
      </c>
      <c r="BH416" s="29" t="s">
        <v>4385</v>
      </c>
      <c r="BI416" s="103"/>
      <c r="BJ416" s="104"/>
      <c r="BK416" s="104"/>
      <c r="BL416" s="104"/>
      <c r="BM416" s="104"/>
      <c r="BN416" s="39" t="s">
        <v>955</v>
      </c>
      <c r="BO416" s="103"/>
      <c r="BP416" s="103"/>
      <c r="BR416" s="13" t="s">
        <v>5137</v>
      </c>
      <c r="BS416" s="13" t="s">
        <v>5138</v>
      </c>
      <c r="BT416" s="13" t="s">
        <v>8635</v>
      </c>
      <c r="BU416" s="13"/>
    </row>
    <row r="417" spans="1:73" ht="90" hidden="1" customHeight="1">
      <c r="A417" s="91" t="s">
        <v>1649</v>
      </c>
      <c r="B417" s="13" t="s">
        <v>1325</v>
      </c>
      <c r="C417" s="85">
        <v>43991</v>
      </c>
      <c r="D417" s="85" t="s">
        <v>4285</v>
      </c>
      <c r="E417" s="162" t="s">
        <v>1019</v>
      </c>
      <c r="F417" s="33" t="s">
        <v>7154</v>
      </c>
      <c r="G417" s="74" t="s">
        <v>1187</v>
      </c>
      <c r="H417" s="74" t="s">
        <v>1188</v>
      </c>
      <c r="I417" s="74" t="s">
        <v>1189</v>
      </c>
      <c r="J417" s="163" t="s">
        <v>1190</v>
      </c>
      <c r="K417" s="89">
        <v>1</v>
      </c>
      <c r="L417" s="364">
        <v>44027</v>
      </c>
      <c r="M417" s="364">
        <v>44196</v>
      </c>
      <c r="N417" s="34">
        <f t="shared" si="14"/>
        <v>25</v>
      </c>
      <c r="O417" s="137">
        <v>0</v>
      </c>
      <c r="P417" s="4" t="s">
        <v>1191</v>
      </c>
      <c r="Q417" s="4" t="s">
        <v>1192</v>
      </c>
      <c r="R417" s="1" t="s">
        <v>7155</v>
      </c>
      <c r="S417" s="120">
        <f t="shared" si="16"/>
        <v>374</v>
      </c>
      <c r="T417" s="53"/>
      <c r="U417" s="53"/>
      <c r="V417" s="53" t="s">
        <v>936</v>
      </c>
      <c r="W417" s="53" t="s">
        <v>936</v>
      </c>
      <c r="X417" s="53" t="s">
        <v>936</v>
      </c>
      <c r="Y417" s="53" t="s">
        <v>936</v>
      </c>
      <c r="Z417" s="53" t="s">
        <v>936</v>
      </c>
      <c r="AA417" s="53" t="s">
        <v>936</v>
      </c>
      <c r="AB417" s="53" t="s">
        <v>936</v>
      </c>
      <c r="AC417" s="53" t="s">
        <v>936</v>
      </c>
      <c r="AD417" s="53" t="s">
        <v>936</v>
      </c>
      <c r="AE417" s="53" t="s">
        <v>1152</v>
      </c>
      <c r="AF417" s="104"/>
      <c r="AG417" s="1" t="s">
        <v>8797</v>
      </c>
      <c r="AH417" s="1" t="s">
        <v>7156</v>
      </c>
      <c r="AI417" s="1" t="s">
        <v>7157</v>
      </c>
      <c r="AJ417" s="1" t="s">
        <v>8798</v>
      </c>
      <c r="AK417" s="1" t="s">
        <v>7158</v>
      </c>
      <c r="AL417" s="1" t="s">
        <v>7159</v>
      </c>
      <c r="AM417" s="57" t="s">
        <v>7160</v>
      </c>
      <c r="AN417" s="57" t="s">
        <v>2614</v>
      </c>
      <c r="AO417" s="57" t="s">
        <v>3858</v>
      </c>
      <c r="AP417" s="1" t="s">
        <v>1152</v>
      </c>
      <c r="AQ417" s="57" t="s">
        <v>3858</v>
      </c>
      <c r="AR417" s="57" t="s">
        <v>1152</v>
      </c>
      <c r="AS417" s="57" t="s">
        <v>3858</v>
      </c>
      <c r="AT417" s="57" t="s">
        <v>1152</v>
      </c>
      <c r="AU417" s="57" t="s">
        <v>3858</v>
      </c>
      <c r="AV417" s="57" t="s">
        <v>1152</v>
      </c>
      <c r="AW417" s="57" t="s">
        <v>3858</v>
      </c>
      <c r="AX417" s="57" t="s">
        <v>1152</v>
      </c>
      <c r="AY417" s="57" t="s">
        <v>3858</v>
      </c>
      <c r="AZ417" s="57" t="s">
        <v>936</v>
      </c>
      <c r="BA417" s="57" t="s">
        <v>3858</v>
      </c>
      <c r="BB417" s="57" t="s">
        <v>936</v>
      </c>
      <c r="BC417" s="57" t="s">
        <v>3858</v>
      </c>
      <c r="BD417" s="57" t="s">
        <v>936</v>
      </c>
      <c r="BE417" s="57" t="s">
        <v>3858</v>
      </c>
      <c r="BF417" s="29" t="s">
        <v>1326</v>
      </c>
      <c r="BG417" s="85">
        <v>44377</v>
      </c>
      <c r="BH417" s="29" t="s">
        <v>1806</v>
      </c>
      <c r="BI417" s="85">
        <v>44377</v>
      </c>
      <c r="BJ417" s="57" t="s">
        <v>4152</v>
      </c>
      <c r="BK417" s="81" t="s">
        <v>936</v>
      </c>
      <c r="BL417" s="81" t="s">
        <v>9190</v>
      </c>
      <c r="BM417" s="81" t="s">
        <v>9201</v>
      </c>
      <c r="BN417" s="39" t="s">
        <v>4365</v>
      </c>
      <c r="BO417" s="89" t="s">
        <v>2579</v>
      </c>
      <c r="BP417" s="94" t="s">
        <v>2711</v>
      </c>
      <c r="BR417" s="13" t="s">
        <v>5117</v>
      </c>
      <c r="BS417" s="13" t="s">
        <v>5144</v>
      </c>
      <c r="BT417" s="4" t="s">
        <v>5219</v>
      </c>
      <c r="BU417" s="4" t="s">
        <v>5220</v>
      </c>
    </row>
    <row r="418" spans="1:73" ht="90" hidden="1" customHeight="1">
      <c r="A418" s="91" t="s">
        <v>1650</v>
      </c>
      <c r="B418" s="13" t="s">
        <v>1325</v>
      </c>
      <c r="C418" s="85">
        <v>43991</v>
      </c>
      <c r="D418" s="85" t="s">
        <v>4284</v>
      </c>
      <c r="E418" s="162" t="s">
        <v>1107</v>
      </c>
      <c r="F418" s="1" t="s">
        <v>7161</v>
      </c>
      <c r="G418" s="163" t="s">
        <v>1193</v>
      </c>
      <c r="H418" s="33" t="s">
        <v>1194</v>
      </c>
      <c r="I418" s="33" t="s">
        <v>1195</v>
      </c>
      <c r="J418" s="31" t="s">
        <v>1196</v>
      </c>
      <c r="K418" s="89">
        <v>4</v>
      </c>
      <c r="L418" s="364">
        <v>44027</v>
      </c>
      <c r="M418" s="364">
        <v>44196</v>
      </c>
      <c r="N418" s="34">
        <f t="shared" si="14"/>
        <v>25</v>
      </c>
      <c r="O418" s="121">
        <v>4</v>
      </c>
      <c r="P418" s="4" t="s">
        <v>757</v>
      </c>
      <c r="Q418" s="4"/>
      <c r="R418" s="1" t="s">
        <v>7162</v>
      </c>
      <c r="S418" s="120">
        <f t="shared" si="16"/>
        <v>313</v>
      </c>
      <c r="T418" s="53"/>
      <c r="U418" s="53"/>
      <c r="V418" s="53" t="s">
        <v>936</v>
      </c>
      <c r="W418" s="53" t="s">
        <v>936</v>
      </c>
      <c r="X418" s="53" t="s">
        <v>936</v>
      </c>
      <c r="Y418" s="53" t="s">
        <v>936</v>
      </c>
      <c r="Z418" s="53" t="s">
        <v>936</v>
      </c>
      <c r="AA418" s="53" t="s">
        <v>936</v>
      </c>
      <c r="AB418" s="53" t="s">
        <v>936</v>
      </c>
      <c r="AC418" s="53" t="s">
        <v>936</v>
      </c>
      <c r="AD418" s="53" t="s">
        <v>936</v>
      </c>
      <c r="AE418" s="53" t="s">
        <v>1152</v>
      </c>
      <c r="AF418" s="104"/>
      <c r="AG418" s="1" t="s">
        <v>8797</v>
      </c>
      <c r="AH418" s="1" t="s">
        <v>8799</v>
      </c>
      <c r="AI418" s="1" t="s">
        <v>7163</v>
      </c>
      <c r="AJ418" s="1" t="s">
        <v>7164</v>
      </c>
      <c r="AK418" s="1" t="s">
        <v>7165</v>
      </c>
      <c r="AL418" s="1" t="s">
        <v>2727</v>
      </c>
      <c r="AM418" s="83" t="s">
        <v>7166</v>
      </c>
      <c r="AN418" s="1" t="s">
        <v>2614</v>
      </c>
      <c r="AO418" s="1" t="s">
        <v>9235</v>
      </c>
      <c r="AP418" s="1" t="s">
        <v>2614</v>
      </c>
      <c r="AQ418" s="1" t="s">
        <v>9235</v>
      </c>
      <c r="AR418" s="1" t="s">
        <v>2614</v>
      </c>
      <c r="AS418" s="1" t="s">
        <v>9235</v>
      </c>
      <c r="AT418" s="1" t="s">
        <v>2614</v>
      </c>
      <c r="AU418" s="1" t="s">
        <v>9235</v>
      </c>
      <c r="AV418" s="1" t="s">
        <v>2614</v>
      </c>
      <c r="AW418" s="1" t="s">
        <v>9235</v>
      </c>
      <c r="AX418" s="1" t="s">
        <v>2614</v>
      </c>
      <c r="AY418" s="1" t="s">
        <v>9235</v>
      </c>
      <c r="AZ418" s="1" t="s">
        <v>9561</v>
      </c>
      <c r="BA418" s="1" t="s">
        <v>9235</v>
      </c>
      <c r="BB418" s="1" t="s">
        <v>9561</v>
      </c>
      <c r="BC418" s="1" t="s">
        <v>9903</v>
      </c>
      <c r="BD418" s="1" t="s">
        <v>9561</v>
      </c>
      <c r="BE418" s="1" t="s">
        <v>9903</v>
      </c>
      <c r="BF418" s="29" t="s">
        <v>901</v>
      </c>
      <c r="BG418" s="85">
        <v>44393</v>
      </c>
      <c r="BH418" s="29" t="s">
        <v>4370</v>
      </c>
      <c r="BI418" s="85">
        <v>44713</v>
      </c>
      <c r="BJ418" s="4" t="s">
        <v>7167</v>
      </c>
      <c r="BK418" s="4" t="s">
        <v>4809</v>
      </c>
      <c r="BL418" s="53" t="s">
        <v>4800</v>
      </c>
      <c r="BM418" s="53" t="s">
        <v>2294</v>
      </c>
      <c r="BN418" s="4" t="s">
        <v>1884</v>
      </c>
      <c r="BO418" s="89" t="s">
        <v>2579</v>
      </c>
      <c r="BP418" s="89" t="s">
        <v>4899</v>
      </c>
      <c r="BR418" s="13" t="s">
        <v>5221</v>
      </c>
      <c r="BS418" s="13" t="s">
        <v>5222</v>
      </c>
      <c r="BT418" s="4" t="s">
        <v>5223</v>
      </c>
      <c r="BU418" s="4"/>
    </row>
    <row r="419" spans="1:73" ht="90" hidden="1" customHeight="1">
      <c r="A419" s="91" t="s">
        <v>1651</v>
      </c>
      <c r="B419" s="13" t="s">
        <v>1325</v>
      </c>
      <c r="C419" s="85">
        <v>43991</v>
      </c>
      <c r="D419" s="85" t="s">
        <v>4284</v>
      </c>
      <c r="E419" s="162" t="s">
        <v>1107</v>
      </c>
      <c r="F419" s="1" t="s">
        <v>7161</v>
      </c>
      <c r="G419" s="163" t="s">
        <v>1193</v>
      </c>
      <c r="H419" s="33" t="s">
        <v>1197</v>
      </c>
      <c r="I419" s="33" t="s">
        <v>1198</v>
      </c>
      <c r="J419" s="31" t="s">
        <v>1199</v>
      </c>
      <c r="K419" s="89">
        <v>3</v>
      </c>
      <c r="L419" s="364">
        <v>44044</v>
      </c>
      <c r="M419" s="364">
        <v>44196</v>
      </c>
      <c r="N419" s="34">
        <f t="shared" si="14"/>
        <v>22</v>
      </c>
      <c r="O419" s="121">
        <v>3</v>
      </c>
      <c r="P419" s="4" t="s">
        <v>1133</v>
      </c>
      <c r="Q419" s="53" t="s">
        <v>60</v>
      </c>
      <c r="R419" s="127" t="s">
        <v>7168</v>
      </c>
      <c r="S419" s="120">
        <f t="shared" si="16"/>
        <v>342</v>
      </c>
      <c r="T419" s="53"/>
      <c r="U419" s="53"/>
      <c r="V419" s="53" t="s">
        <v>936</v>
      </c>
      <c r="W419" s="53" t="s">
        <v>936</v>
      </c>
      <c r="X419" s="53" t="s">
        <v>936</v>
      </c>
      <c r="Y419" s="53" t="s">
        <v>936</v>
      </c>
      <c r="Z419" s="53" t="s">
        <v>936</v>
      </c>
      <c r="AA419" s="53" t="s">
        <v>936</v>
      </c>
      <c r="AB419" s="53" t="s">
        <v>936</v>
      </c>
      <c r="AC419" s="53" t="s">
        <v>936</v>
      </c>
      <c r="AD419" s="53" t="s">
        <v>936</v>
      </c>
      <c r="AE419" s="53" t="s">
        <v>1152</v>
      </c>
      <c r="AF419" s="104"/>
      <c r="AG419" s="1" t="s">
        <v>8797</v>
      </c>
      <c r="AH419" s="1" t="s">
        <v>1831</v>
      </c>
      <c r="AI419" s="1" t="s">
        <v>7169</v>
      </c>
      <c r="AJ419" s="1" t="s">
        <v>8800</v>
      </c>
      <c r="AK419" s="1" t="s">
        <v>7170</v>
      </c>
      <c r="AL419" s="1" t="s">
        <v>2614</v>
      </c>
      <c r="AM419" s="1" t="s">
        <v>3642</v>
      </c>
      <c r="AN419" s="1" t="s">
        <v>2614</v>
      </c>
      <c r="AO419" s="1" t="s">
        <v>3642</v>
      </c>
      <c r="AP419" s="1" t="s">
        <v>1152</v>
      </c>
      <c r="AQ419" s="1" t="s">
        <v>3642</v>
      </c>
      <c r="AR419" s="1" t="s">
        <v>1152</v>
      </c>
      <c r="AS419" s="1" t="s">
        <v>3642</v>
      </c>
      <c r="AT419" s="1" t="s">
        <v>1152</v>
      </c>
      <c r="AU419" s="1" t="s">
        <v>3642</v>
      </c>
      <c r="AV419" s="1" t="s">
        <v>1152</v>
      </c>
      <c r="AW419" s="1" t="s">
        <v>3642</v>
      </c>
      <c r="AX419" s="1" t="s">
        <v>1152</v>
      </c>
      <c r="AY419" s="1" t="s">
        <v>3642</v>
      </c>
      <c r="AZ419" s="1" t="s">
        <v>936</v>
      </c>
      <c r="BA419" s="1" t="s">
        <v>3642</v>
      </c>
      <c r="BB419" s="1" t="s">
        <v>936</v>
      </c>
      <c r="BC419" s="1" t="s">
        <v>3642</v>
      </c>
      <c r="BD419" s="1" t="s">
        <v>936</v>
      </c>
      <c r="BE419" s="1" t="s">
        <v>3642</v>
      </c>
      <c r="BF419" s="29" t="s">
        <v>780</v>
      </c>
      <c r="BG419" s="85">
        <v>44211</v>
      </c>
      <c r="BH419" s="29" t="s">
        <v>4370</v>
      </c>
      <c r="BI419" s="85">
        <v>44713</v>
      </c>
      <c r="BJ419" s="4" t="s">
        <v>7171</v>
      </c>
      <c r="BK419" s="4" t="s">
        <v>4809</v>
      </c>
      <c r="BL419" s="53" t="s">
        <v>4800</v>
      </c>
      <c r="BM419" s="53" t="s">
        <v>2294</v>
      </c>
      <c r="BN419" s="4" t="s">
        <v>1884</v>
      </c>
      <c r="BO419" s="89" t="s">
        <v>2579</v>
      </c>
      <c r="BP419" s="94" t="s">
        <v>4926</v>
      </c>
      <c r="BR419" s="13" t="s">
        <v>5221</v>
      </c>
      <c r="BS419" s="13" t="s">
        <v>5222</v>
      </c>
      <c r="BT419" s="4" t="s">
        <v>5223</v>
      </c>
      <c r="BU419" s="4"/>
    </row>
    <row r="420" spans="1:73" ht="90" hidden="1" customHeight="1">
      <c r="A420" s="91" t="s">
        <v>1652</v>
      </c>
      <c r="B420" s="13" t="s">
        <v>1325</v>
      </c>
      <c r="C420" s="85">
        <v>43991</v>
      </c>
      <c r="D420" s="85" t="s">
        <v>4285</v>
      </c>
      <c r="E420" s="162" t="s">
        <v>1020</v>
      </c>
      <c r="F420" s="1" t="s">
        <v>7172</v>
      </c>
      <c r="G420" s="13" t="s">
        <v>1200</v>
      </c>
      <c r="H420" s="33" t="s">
        <v>1201</v>
      </c>
      <c r="I420" s="33" t="s">
        <v>1202</v>
      </c>
      <c r="J420" s="33" t="s">
        <v>1203</v>
      </c>
      <c r="K420" s="89">
        <v>1</v>
      </c>
      <c r="L420" s="364">
        <v>44046</v>
      </c>
      <c r="M420" s="364">
        <v>44183</v>
      </c>
      <c r="N420" s="34">
        <f t="shared" si="14"/>
        <v>20</v>
      </c>
      <c r="O420" s="137">
        <v>0</v>
      </c>
      <c r="P420" s="4" t="s">
        <v>44</v>
      </c>
      <c r="Q420" s="4"/>
      <c r="R420" s="1" t="s">
        <v>7173</v>
      </c>
      <c r="S420" s="120">
        <f t="shared" si="16"/>
        <v>289</v>
      </c>
      <c r="T420" s="53" t="s">
        <v>936</v>
      </c>
      <c r="U420" s="53" t="s">
        <v>936</v>
      </c>
      <c r="V420" s="53" t="s">
        <v>936</v>
      </c>
      <c r="W420" s="53" t="s">
        <v>936</v>
      </c>
      <c r="X420" s="53" t="s">
        <v>936</v>
      </c>
      <c r="Y420" s="53" t="s">
        <v>936</v>
      </c>
      <c r="Z420" s="53" t="s">
        <v>936</v>
      </c>
      <c r="AA420" s="53" t="s">
        <v>936</v>
      </c>
      <c r="AB420" s="53" t="s">
        <v>936</v>
      </c>
      <c r="AC420" s="53" t="s">
        <v>936</v>
      </c>
      <c r="AD420" s="53" t="s">
        <v>936</v>
      </c>
      <c r="AE420" s="53" t="s">
        <v>1152</v>
      </c>
      <c r="AF420" s="53" t="s">
        <v>1152</v>
      </c>
      <c r="AG420" s="1" t="s">
        <v>8797</v>
      </c>
      <c r="AH420" s="1" t="s">
        <v>1843</v>
      </c>
      <c r="AI420" s="1" t="s">
        <v>7174</v>
      </c>
      <c r="AJ420" s="1" t="s">
        <v>2242</v>
      </c>
      <c r="AK420" s="1" t="s">
        <v>7175</v>
      </c>
      <c r="AL420" s="1" t="s">
        <v>1152</v>
      </c>
      <c r="AM420" s="33" t="s">
        <v>7176</v>
      </c>
      <c r="AN420" s="57" t="s">
        <v>2614</v>
      </c>
      <c r="AO420" s="57" t="s">
        <v>3858</v>
      </c>
      <c r="AP420" s="1" t="s">
        <v>1152</v>
      </c>
      <c r="AQ420" s="57" t="s">
        <v>3858</v>
      </c>
      <c r="AR420" s="57" t="s">
        <v>1152</v>
      </c>
      <c r="AS420" s="57" t="s">
        <v>3858</v>
      </c>
      <c r="AT420" s="57" t="s">
        <v>1152</v>
      </c>
      <c r="AU420" s="57" t="s">
        <v>3858</v>
      </c>
      <c r="AV420" s="57" t="s">
        <v>1152</v>
      </c>
      <c r="AW420" s="57" t="s">
        <v>3858</v>
      </c>
      <c r="AX420" s="57" t="s">
        <v>1152</v>
      </c>
      <c r="AY420" s="57" t="s">
        <v>3858</v>
      </c>
      <c r="AZ420" s="57" t="s">
        <v>936</v>
      </c>
      <c r="BA420" s="57" t="s">
        <v>3858</v>
      </c>
      <c r="BB420" s="57" t="s">
        <v>936</v>
      </c>
      <c r="BC420" s="57" t="s">
        <v>3858</v>
      </c>
      <c r="BD420" s="57" t="s">
        <v>936</v>
      </c>
      <c r="BE420" s="57" t="s">
        <v>3858</v>
      </c>
      <c r="BF420" s="29" t="s">
        <v>1326</v>
      </c>
      <c r="BG420" s="85">
        <v>44377</v>
      </c>
      <c r="BH420" s="29" t="s">
        <v>1806</v>
      </c>
      <c r="BI420" s="85">
        <v>44377</v>
      </c>
      <c r="BJ420" s="57" t="s">
        <v>4152</v>
      </c>
      <c r="BK420" s="81" t="s">
        <v>936</v>
      </c>
      <c r="BL420" s="81" t="s">
        <v>9190</v>
      </c>
      <c r="BM420" s="81" t="s">
        <v>9201</v>
      </c>
      <c r="BN420" s="39" t="s">
        <v>4365</v>
      </c>
      <c r="BO420" s="89" t="s">
        <v>936</v>
      </c>
      <c r="BP420" s="89" t="s">
        <v>1652</v>
      </c>
      <c r="BR420" s="13" t="s">
        <v>5195</v>
      </c>
      <c r="BS420" s="4" t="s">
        <v>5135</v>
      </c>
      <c r="BT420" s="4" t="s">
        <v>5224</v>
      </c>
      <c r="BU420" s="4"/>
    </row>
    <row r="421" spans="1:73" ht="90" hidden="1" customHeight="1">
      <c r="A421" s="28" t="s">
        <v>1652</v>
      </c>
      <c r="B421" s="31" t="s">
        <v>1325</v>
      </c>
      <c r="C421" s="42">
        <v>43991</v>
      </c>
      <c r="D421" s="85" t="s">
        <v>4285</v>
      </c>
      <c r="E421" s="164" t="s">
        <v>1020</v>
      </c>
      <c r="F421" s="33" t="s">
        <v>7177</v>
      </c>
      <c r="G421" s="33" t="s">
        <v>1200</v>
      </c>
      <c r="H421" s="33" t="s">
        <v>1201</v>
      </c>
      <c r="I421" s="33" t="s">
        <v>1202</v>
      </c>
      <c r="J421" s="31" t="s">
        <v>1203</v>
      </c>
      <c r="K421" s="27">
        <v>1</v>
      </c>
      <c r="L421" s="365">
        <v>44046</v>
      </c>
      <c r="M421" s="365">
        <v>44548</v>
      </c>
      <c r="N421" s="34">
        <f t="shared" si="14"/>
        <v>20</v>
      </c>
      <c r="O421" s="122">
        <v>1</v>
      </c>
      <c r="P421" s="4" t="s">
        <v>44</v>
      </c>
      <c r="Q421" s="4"/>
      <c r="R421" s="1" t="s">
        <v>7178</v>
      </c>
      <c r="S421" s="120">
        <f t="shared" si="16"/>
        <v>165</v>
      </c>
      <c r="T421" s="53" t="s">
        <v>936</v>
      </c>
      <c r="U421" s="53" t="s">
        <v>936</v>
      </c>
      <c r="V421" s="53" t="s">
        <v>936</v>
      </c>
      <c r="W421" s="53" t="s">
        <v>936</v>
      </c>
      <c r="X421" s="53" t="s">
        <v>936</v>
      </c>
      <c r="Y421" s="53" t="s">
        <v>936</v>
      </c>
      <c r="Z421" s="53" t="s">
        <v>936</v>
      </c>
      <c r="AA421" s="53" t="s">
        <v>936</v>
      </c>
      <c r="AB421" s="53" t="s">
        <v>936</v>
      </c>
      <c r="AC421" s="53" t="s">
        <v>936</v>
      </c>
      <c r="AD421" s="53" t="s">
        <v>936</v>
      </c>
      <c r="AE421" s="53" t="s">
        <v>1152</v>
      </c>
      <c r="AF421" s="53" t="s">
        <v>1152</v>
      </c>
      <c r="AG421" s="1" t="s">
        <v>8797</v>
      </c>
      <c r="AH421" s="1" t="s">
        <v>1843</v>
      </c>
      <c r="AI421" s="1" t="s">
        <v>7174</v>
      </c>
      <c r="AJ421" s="1" t="s">
        <v>2242</v>
      </c>
      <c r="AK421" s="1" t="s">
        <v>7175</v>
      </c>
      <c r="AL421" s="1" t="s">
        <v>1152</v>
      </c>
      <c r="AM421" s="1" t="s">
        <v>7179</v>
      </c>
      <c r="AN421" s="13" t="s">
        <v>4015</v>
      </c>
      <c r="AO421" s="78" t="s">
        <v>7180</v>
      </c>
      <c r="AP421" s="78" t="s">
        <v>4232</v>
      </c>
      <c r="AQ421" s="78" t="s">
        <v>7181</v>
      </c>
      <c r="AR421" s="1" t="s">
        <v>1152</v>
      </c>
      <c r="AS421" s="1" t="s">
        <v>4274</v>
      </c>
      <c r="AT421" s="1" t="s">
        <v>1152</v>
      </c>
      <c r="AU421" s="1" t="s">
        <v>4274</v>
      </c>
      <c r="AV421" s="1" t="s">
        <v>1152</v>
      </c>
      <c r="AW421" s="1" t="s">
        <v>4274</v>
      </c>
      <c r="AX421" s="1" t="s">
        <v>1152</v>
      </c>
      <c r="AY421" s="1" t="s">
        <v>4274</v>
      </c>
      <c r="AZ421" s="1" t="s">
        <v>936</v>
      </c>
      <c r="BA421" s="1" t="s">
        <v>4274</v>
      </c>
      <c r="BB421" s="1" t="s">
        <v>936</v>
      </c>
      <c r="BC421" s="1" t="s">
        <v>4274</v>
      </c>
      <c r="BD421" s="1" t="s">
        <v>936</v>
      </c>
      <c r="BE421" s="1" t="s">
        <v>4274</v>
      </c>
      <c r="BF421" s="29" t="s">
        <v>780</v>
      </c>
      <c r="BG421" s="85">
        <v>44565</v>
      </c>
      <c r="BH421" s="29" t="s">
        <v>953</v>
      </c>
      <c r="BI421" s="85">
        <v>44713</v>
      </c>
      <c r="BJ421" s="4" t="s">
        <v>7182</v>
      </c>
      <c r="BK421" s="4" t="s">
        <v>4809</v>
      </c>
      <c r="BL421" s="53" t="s">
        <v>4800</v>
      </c>
      <c r="BM421" s="53" t="s">
        <v>2294</v>
      </c>
      <c r="BN421" s="39" t="s">
        <v>1883</v>
      </c>
      <c r="BO421" s="89" t="s">
        <v>936</v>
      </c>
      <c r="BP421" s="89" t="s">
        <v>936</v>
      </c>
      <c r="BR421" s="13" t="s">
        <v>5112</v>
      </c>
      <c r="BS421" s="4" t="s">
        <v>8801</v>
      </c>
      <c r="BT421" s="4" t="s">
        <v>5224</v>
      </c>
      <c r="BU421" s="4"/>
    </row>
    <row r="422" spans="1:73" s="211" customFormat="1" ht="90" hidden="1" customHeight="1">
      <c r="A422" s="28" t="s">
        <v>1653</v>
      </c>
      <c r="B422" s="31" t="s">
        <v>1325</v>
      </c>
      <c r="C422" s="42">
        <v>43991</v>
      </c>
      <c r="D422" s="42" t="s">
        <v>4285</v>
      </c>
      <c r="E422" s="164" t="s">
        <v>1020</v>
      </c>
      <c r="F422" s="33" t="s">
        <v>9471</v>
      </c>
      <c r="G422" s="31" t="s">
        <v>1200</v>
      </c>
      <c r="H422" s="33" t="s">
        <v>1201</v>
      </c>
      <c r="I422" s="31" t="s">
        <v>1204</v>
      </c>
      <c r="J422" s="31" t="s">
        <v>1205</v>
      </c>
      <c r="K422" s="27">
        <v>9</v>
      </c>
      <c r="L422" s="365">
        <v>44229</v>
      </c>
      <c r="M422" s="365">
        <v>44959</v>
      </c>
      <c r="N422" s="116">
        <f t="shared" si="14"/>
        <v>53</v>
      </c>
      <c r="O422" s="142">
        <v>7</v>
      </c>
      <c r="P422" s="39" t="s">
        <v>24</v>
      </c>
      <c r="Q422" s="39" t="s">
        <v>1206</v>
      </c>
      <c r="R422" s="71" t="s">
        <v>9472</v>
      </c>
      <c r="S422" s="120">
        <f t="shared" si="16"/>
        <v>196</v>
      </c>
      <c r="T422" s="53" t="s">
        <v>936</v>
      </c>
      <c r="U422" s="53" t="s">
        <v>936</v>
      </c>
      <c r="V422" s="53" t="s">
        <v>936</v>
      </c>
      <c r="W422" s="53" t="s">
        <v>936</v>
      </c>
      <c r="X422" s="53" t="s">
        <v>936</v>
      </c>
      <c r="Y422" s="53" t="s">
        <v>936</v>
      </c>
      <c r="Z422" s="53" t="s">
        <v>936</v>
      </c>
      <c r="AA422" s="53" t="s">
        <v>936</v>
      </c>
      <c r="AB422" s="53" t="s">
        <v>936</v>
      </c>
      <c r="AC422" s="53" t="s">
        <v>936</v>
      </c>
      <c r="AD422" s="53" t="s">
        <v>936</v>
      </c>
      <c r="AE422" s="53" t="s">
        <v>1152</v>
      </c>
      <c r="AF422" s="53" t="s">
        <v>1152</v>
      </c>
      <c r="AG422" s="1" t="s">
        <v>8797</v>
      </c>
      <c r="AH422" s="1" t="s">
        <v>1843</v>
      </c>
      <c r="AI422" s="1" t="s">
        <v>7183</v>
      </c>
      <c r="AJ422" s="1" t="s">
        <v>2243</v>
      </c>
      <c r="AK422" s="1" t="s">
        <v>7184</v>
      </c>
      <c r="AL422" s="1" t="s">
        <v>2243</v>
      </c>
      <c r="AM422" s="78" t="s">
        <v>7185</v>
      </c>
      <c r="AN422" s="99" t="s">
        <v>8802</v>
      </c>
      <c r="AO422" s="78" t="s">
        <v>7186</v>
      </c>
      <c r="AP422" s="1" t="s">
        <v>8803</v>
      </c>
      <c r="AQ422" s="78" t="s">
        <v>7187</v>
      </c>
      <c r="AR422" s="78" t="s">
        <v>4303</v>
      </c>
      <c r="AS422" s="78" t="s">
        <v>7188</v>
      </c>
      <c r="AT422" s="99" t="s">
        <v>4939</v>
      </c>
      <c r="AU422" s="78" t="s">
        <v>7189</v>
      </c>
      <c r="AV422" s="78" t="s">
        <v>8804</v>
      </c>
      <c r="AW422" s="78" t="s">
        <v>7190</v>
      </c>
      <c r="AX422" s="123" t="s">
        <v>8805</v>
      </c>
      <c r="AY422" s="78" t="s">
        <v>9188</v>
      </c>
      <c r="AZ422" s="33" t="s">
        <v>936</v>
      </c>
      <c r="BA422" s="62" t="s">
        <v>9473</v>
      </c>
      <c r="BB422" s="62" t="s">
        <v>936</v>
      </c>
      <c r="BC422" s="62" t="s">
        <v>9563</v>
      </c>
      <c r="BD422" s="62" t="s">
        <v>936</v>
      </c>
      <c r="BE422" s="62" t="s">
        <v>9563</v>
      </c>
      <c r="BF422" s="29" t="s">
        <v>1326</v>
      </c>
      <c r="BG422" s="42">
        <v>45008</v>
      </c>
      <c r="BH422" s="29" t="s">
        <v>1806</v>
      </c>
      <c r="BI422" s="42">
        <v>45014</v>
      </c>
      <c r="BJ422" s="62" t="s">
        <v>9394</v>
      </c>
      <c r="BK422" s="46" t="s">
        <v>936</v>
      </c>
      <c r="BL422" s="39" t="s">
        <v>9388</v>
      </c>
      <c r="BM422" s="46" t="s">
        <v>9201</v>
      </c>
      <c r="BN422" s="39" t="s">
        <v>4365</v>
      </c>
      <c r="BO422" s="27" t="s">
        <v>936</v>
      </c>
      <c r="BP422" s="27" t="s">
        <v>1653</v>
      </c>
      <c r="BR422" s="31" t="s">
        <v>5112</v>
      </c>
      <c r="BS422" s="39" t="s">
        <v>8801</v>
      </c>
      <c r="BT422" s="39" t="s">
        <v>5224</v>
      </c>
      <c r="BU422" s="39"/>
    </row>
    <row r="423" spans="1:73" s="211" customFormat="1" ht="90" customHeight="1">
      <c r="A423" s="28" t="s">
        <v>1653</v>
      </c>
      <c r="B423" s="31" t="s">
        <v>1325</v>
      </c>
      <c r="C423" s="42">
        <v>43991</v>
      </c>
      <c r="D423" s="42" t="s">
        <v>4285</v>
      </c>
      <c r="E423" s="164" t="s">
        <v>1020</v>
      </c>
      <c r="F423" s="33" t="s">
        <v>9471</v>
      </c>
      <c r="G423" s="31" t="s">
        <v>1200</v>
      </c>
      <c r="H423" s="33" t="s">
        <v>1201</v>
      </c>
      <c r="I423" s="31" t="s">
        <v>1204</v>
      </c>
      <c r="J423" s="31" t="s">
        <v>1205</v>
      </c>
      <c r="K423" s="27">
        <v>9</v>
      </c>
      <c r="L423" s="365">
        <v>44229</v>
      </c>
      <c r="M423" s="365">
        <v>45291</v>
      </c>
      <c r="N423" s="116">
        <f t="shared" si="14"/>
        <v>48</v>
      </c>
      <c r="O423" s="142">
        <v>7</v>
      </c>
      <c r="P423" s="39" t="s">
        <v>24</v>
      </c>
      <c r="Q423" s="39" t="s">
        <v>1206</v>
      </c>
      <c r="R423" s="62" t="s">
        <v>10108</v>
      </c>
      <c r="S423" s="120">
        <f t="shared" si="16"/>
        <v>266</v>
      </c>
      <c r="T423" s="53" t="s">
        <v>936</v>
      </c>
      <c r="U423" s="53" t="s">
        <v>936</v>
      </c>
      <c r="V423" s="53" t="s">
        <v>936</v>
      </c>
      <c r="W423" s="53" t="s">
        <v>936</v>
      </c>
      <c r="X423" s="53" t="s">
        <v>936</v>
      </c>
      <c r="Y423" s="53" t="s">
        <v>936</v>
      </c>
      <c r="Z423" s="53" t="s">
        <v>936</v>
      </c>
      <c r="AA423" s="53" t="s">
        <v>936</v>
      </c>
      <c r="AB423" s="53" t="s">
        <v>936</v>
      </c>
      <c r="AC423" s="53" t="s">
        <v>936</v>
      </c>
      <c r="AD423" s="53" t="s">
        <v>936</v>
      </c>
      <c r="AE423" s="53" t="s">
        <v>1152</v>
      </c>
      <c r="AF423" s="53" t="s">
        <v>1152</v>
      </c>
      <c r="AG423" s="1" t="s">
        <v>8797</v>
      </c>
      <c r="AH423" s="1" t="s">
        <v>1843</v>
      </c>
      <c r="AI423" s="1" t="s">
        <v>7183</v>
      </c>
      <c r="AJ423" s="1" t="s">
        <v>2243</v>
      </c>
      <c r="AK423" s="1" t="s">
        <v>7184</v>
      </c>
      <c r="AL423" s="1" t="s">
        <v>2243</v>
      </c>
      <c r="AM423" s="78" t="s">
        <v>7185</v>
      </c>
      <c r="AN423" s="99" t="s">
        <v>8802</v>
      </c>
      <c r="AO423" s="78" t="s">
        <v>7186</v>
      </c>
      <c r="AP423" s="1" t="s">
        <v>8803</v>
      </c>
      <c r="AQ423" s="78" t="s">
        <v>7187</v>
      </c>
      <c r="AR423" s="78" t="s">
        <v>4303</v>
      </c>
      <c r="AS423" s="78" t="s">
        <v>7188</v>
      </c>
      <c r="AT423" s="99" t="s">
        <v>4939</v>
      </c>
      <c r="AU423" s="78" t="s">
        <v>7189</v>
      </c>
      <c r="AV423" s="78" t="s">
        <v>8804</v>
      </c>
      <c r="AW423" s="78" t="s">
        <v>7190</v>
      </c>
      <c r="AX423" s="123" t="s">
        <v>8805</v>
      </c>
      <c r="AY423" s="78" t="s">
        <v>9434</v>
      </c>
      <c r="AZ423" s="58" t="s">
        <v>9474</v>
      </c>
      <c r="BA423" s="327" t="s">
        <v>9475</v>
      </c>
      <c r="BB423" s="215" t="s">
        <v>9626</v>
      </c>
      <c r="BC423" s="327" t="s">
        <v>9633</v>
      </c>
      <c r="BD423" s="62" t="s">
        <v>936</v>
      </c>
      <c r="BE423" s="62" t="s">
        <v>10163</v>
      </c>
      <c r="BF423" s="29" t="s">
        <v>1326</v>
      </c>
      <c r="BG423" s="42">
        <v>45198</v>
      </c>
      <c r="BH423" s="29" t="s">
        <v>1806</v>
      </c>
      <c r="BI423" s="42">
        <v>45198</v>
      </c>
      <c r="BJ423" s="57" t="s">
        <v>10089</v>
      </c>
      <c r="BK423" s="46" t="s">
        <v>10112</v>
      </c>
      <c r="BL423" s="39" t="s">
        <v>10109</v>
      </c>
      <c r="BM423" s="46" t="s">
        <v>9201</v>
      </c>
      <c r="BN423" s="39" t="s">
        <v>4365</v>
      </c>
      <c r="BO423" s="89" t="s">
        <v>936</v>
      </c>
      <c r="BP423" s="89" t="s">
        <v>1653</v>
      </c>
      <c r="BR423" s="31" t="s">
        <v>5112</v>
      </c>
      <c r="BS423" s="39" t="s">
        <v>8801</v>
      </c>
      <c r="BT423" s="39" t="s">
        <v>5224</v>
      </c>
      <c r="BU423" s="39"/>
    </row>
    <row r="424" spans="1:73" s="211" customFormat="1" ht="90" customHeight="1">
      <c r="A424" s="28" t="s">
        <v>1653</v>
      </c>
      <c r="B424" s="31" t="s">
        <v>1325</v>
      </c>
      <c r="C424" s="42">
        <v>43991</v>
      </c>
      <c r="D424" s="42" t="s">
        <v>4285</v>
      </c>
      <c r="E424" s="164" t="s">
        <v>1020</v>
      </c>
      <c r="F424" s="33" t="s">
        <v>9471</v>
      </c>
      <c r="G424" s="33" t="s">
        <v>1200</v>
      </c>
      <c r="H424" s="33" t="s">
        <v>1201</v>
      </c>
      <c r="I424" s="33" t="s">
        <v>1204</v>
      </c>
      <c r="J424" s="31" t="s">
        <v>1205</v>
      </c>
      <c r="K424" s="27">
        <v>9</v>
      </c>
      <c r="L424" s="364">
        <v>44229</v>
      </c>
      <c r="M424" s="365">
        <v>45657</v>
      </c>
      <c r="N424" s="116">
        <f t="shared" si="14"/>
        <v>48</v>
      </c>
      <c r="O424" s="167">
        <v>7</v>
      </c>
      <c r="P424" s="39" t="s">
        <v>24</v>
      </c>
      <c r="Q424" s="39" t="s">
        <v>1206</v>
      </c>
      <c r="R424" s="71" t="s">
        <v>10173</v>
      </c>
      <c r="S424" s="120">
        <f t="shared" ref="S424:S427" si="17">LEN(R424)</f>
        <v>190</v>
      </c>
      <c r="T424" s="53" t="s">
        <v>936</v>
      </c>
      <c r="U424" s="53" t="s">
        <v>936</v>
      </c>
      <c r="V424" s="53" t="s">
        <v>936</v>
      </c>
      <c r="W424" s="53" t="s">
        <v>936</v>
      </c>
      <c r="X424" s="53" t="s">
        <v>936</v>
      </c>
      <c r="Y424" s="53" t="s">
        <v>936</v>
      </c>
      <c r="Z424" s="53" t="s">
        <v>936</v>
      </c>
      <c r="AA424" s="53" t="s">
        <v>936</v>
      </c>
      <c r="AB424" s="53" t="s">
        <v>936</v>
      </c>
      <c r="AC424" s="53" t="s">
        <v>936</v>
      </c>
      <c r="AD424" s="53" t="s">
        <v>936</v>
      </c>
      <c r="AE424" s="53" t="s">
        <v>1152</v>
      </c>
      <c r="AF424" s="53" t="s">
        <v>1152</v>
      </c>
      <c r="AG424" s="1" t="s">
        <v>8797</v>
      </c>
      <c r="AH424" s="1" t="s">
        <v>1843</v>
      </c>
      <c r="AI424" s="1" t="s">
        <v>7183</v>
      </c>
      <c r="AJ424" s="1" t="s">
        <v>2243</v>
      </c>
      <c r="AK424" s="1" t="s">
        <v>7184</v>
      </c>
      <c r="AL424" s="1" t="s">
        <v>2243</v>
      </c>
      <c r="AM424" s="78" t="s">
        <v>7185</v>
      </c>
      <c r="AN424" s="99" t="s">
        <v>8802</v>
      </c>
      <c r="AO424" s="78" t="s">
        <v>7186</v>
      </c>
      <c r="AP424" s="1" t="s">
        <v>8803</v>
      </c>
      <c r="AQ424" s="78" t="s">
        <v>7187</v>
      </c>
      <c r="AR424" s="78" t="s">
        <v>4303</v>
      </c>
      <c r="AS424" s="78" t="s">
        <v>7188</v>
      </c>
      <c r="AT424" s="99" t="s">
        <v>4939</v>
      </c>
      <c r="AU424" s="78" t="s">
        <v>7189</v>
      </c>
      <c r="AV424" s="78" t="s">
        <v>8804</v>
      </c>
      <c r="AW424" s="78" t="s">
        <v>7190</v>
      </c>
      <c r="AX424" s="123" t="s">
        <v>8805</v>
      </c>
      <c r="AY424" s="78" t="s">
        <v>9434</v>
      </c>
      <c r="AZ424" s="58" t="s">
        <v>9474</v>
      </c>
      <c r="BA424" s="327" t="s">
        <v>9475</v>
      </c>
      <c r="BB424" s="215" t="s">
        <v>9626</v>
      </c>
      <c r="BC424" s="327" t="s">
        <v>10164</v>
      </c>
      <c r="BD424" s="215" t="s">
        <v>10127</v>
      </c>
      <c r="BE424" s="62" t="s">
        <v>10175</v>
      </c>
      <c r="BF424" s="29" t="s">
        <v>782</v>
      </c>
      <c r="BG424" s="42">
        <v>45211</v>
      </c>
      <c r="BH424" s="29" t="s">
        <v>782</v>
      </c>
      <c r="BI424" s="328"/>
      <c r="BJ424" s="329"/>
      <c r="BK424" s="329"/>
      <c r="BL424" s="329"/>
      <c r="BM424" s="329"/>
      <c r="BN424" s="39" t="s">
        <v>955</v>
      </c>
      <c r="BO424" s="328"/>
      <c r="BP424" s="328"/>
      <c r="BR424" s="31" t="s">
        <v>5112</v>
      </c>
      <c r="BS424" s="39" t="s">
        <v>8801</v>
      </c>
      <c r="BT424" s="39" t="s">
        <v>5224</v>
      </c>
      <c r="BU424" s="39"/>
    </row>
    <row r="425" spans="1:73" s="211" customFormat="1" ht="90" hidden="1" customHeight="1">
      <c r="A425" s="28" t="s">
        <v>1654</v>
      </c>
      <c r="B425" s="31" t="s">
        <v>1325</v>
      </c>
      <c r="C425" s="42">
        <v>43991</v>
      </c>
      <c r="D425" s="42" t="s">
        <v>4285</v>
      </c>
      <c r="E425" s="164" t="s">
        <v>1020</v>
      </c>
      <c r="F425" s="33" t="s">
        <v>9471</v>
      </c>
      <c r="G425" s="31" t="s">
        <v>1200</v>
      </c>
      <c r="H425" s="33" t="s">
        <v>1201</v>
      </c>
      <c r="I425" s="31" t="s">
        <v>1207</v>
      </c>
      <c r="J425" s="31" t="s">
        <v>1208</v>
      </c>
      <c r="K425" s="27">
        <v>9</v>
      </c>
      <c r="L425" s="365">
        <v>44229</v>
      </c>
      <c r="M425" s="365">
        <v>44959</v>
      </c>
      <c r="N425" s="116">
        <f t="shared" ref="N425:N488" si="18">+WEEKNUM(M425-L425)</f>
        <v>53</v>
      </c>
      <c r="O425" s="142">
        <v>6</v>
      </c>
      <c r="P425" s="39" t="s">
        <v>24</v>
      </c>
      <c r="Q425" s="39" t="s">
        <v>44</v>
      </c>
      <c r="R425" s="71" t="s">
        <v>9472</v>
      </c>
      <c r="S425" s="120">
        <f t="shared" si="17"/>
        <v>196</v>
      </c>
      <c r="T425" s="53" t="s">
        <v>936</v>
      </c>
      <c r="U425" s="53" t="s">
        <v>936</v>
      </c>
      <c r="V425" s="53" t="s">
        <v>936</v>
      </c>
      <c r="W425" s="53" t="s">
        <v>936</v>
      </c>
      <c r="X425" s="53" t="s">
        <v>936</v>
      </c>
      <c r="Y425" s="53" t="s">
        <v>936</v>
      </c>
      <c r="Z425" s="53" t="s">
        <v>936</v>
      </c>
      <c r="AA425" s="53" t="s">
        <v>936</v>
      </c>
      <c r="AB425" s="53" t="s">
        <v>936</v>
      </c>
      <c r="AC425" s="53" t="s">
        <v>936</v>
      </c>
      <c r="AD425" s="53" t="s">
        <v>936</v>
      </c>
      <c r="AE425" s="53" t="s">
        <v>1152</v>
      </c>
      <c r="AF425" s="53" t="s">
        <v>1152</v>
      </c>
      <c r="AG425" s="1" t="s">
        <v>8797</v>
      </c>
      <c r="AH425" s="1" t="s">
        <v>1843</v>
      </c>
      <c r="AI425" s="1" t="s">
        <v>7183</v>
      </c>
      <c r="AJ425" s="1" t="s">
        <v>2243</v>
      </c>
      <c r="AK425" s="1" t="s">
        <v>7191</v>
      </c>
      <c r="AL425" s="1" t="s">
        <v>2243</v>
      </c>
      <c r="AM425" s="78" t="s">
        <v>7185</v>
      </c>
      <c r="AN425" s="13" t="s">
        <v>8806</v>
      </c>
      <c r="AO425" s="78" t="s">
        <v>7192</v>
      </c>
      <c r="AP425" s="1" t="s">
        <v>8807</v>
      </c>
      <c r="AQ425" s="78" t="s">
        <v>7187</v>
      </c>
      <c r="AR425" s="78" t="s">
        <v>4303</v>
      </c>
      <c r="AS425" s="78" t="s">
        <v>7188</v>
      </c>
      <c r="AT425" s="99" t="s">
        <v>4939</v>
      </c>
      <c r="AU425" s="78" t="s">
        <v>7189</v>
      </c>
      <c r="AV425" s="78" t="s">
        <v>8804</v>
      </c>
      <c r="AW425" s="145" t="s">
        <v>8455</v>
      </c>
      <c r="AX425" s="123" t="s">
        <v>8805</v>
      </c>
      <c r="AY425" s="145" t="s">
        <v>9162</v>
      </c>
      <c r="AZ425" s="33" t="s">
        <v>936</v>
      </c>
      <c r="BA425" s="62" t="s">
        <v>9473</v>
      </c>
      <c r="BB425" s="62" t="s">
        <v>936</v>
      </c>
      <c r="BC425" s="62" t="s">
        <v>9563</v>
      </c>
      <c r="BD425" s="62" t="s">
        <v>936</v>
      </c>
      <c r="BE425" s="62" t="s">
        <v>9563</v>
      </c>
      <c r="BF425" s="29" t="s">
        <v>1326</v>
      </c>
      <c r="BG425" s="42">
        <v>45008</v>
      </c>
      <c r="BH425" s="29" t="s">
        <v>1806</v>
      </c>
      <c r="BI425" s="42">
        <v>45014</v>
      </c>
      <c r="BJ425" s="62" t="s">
        <v>9947</v>
      </c>
      <c r="BK425" s="46" t="s">
        <v>936</v>
      </c>
      <c r="BL425" s="39" t="s">
        <v>9388</v>
      </c>
      <c r="BM425" s="46" t="s">
        <v>9201</v>
      </c>
      <c r="BN425" s="39" t="s">
        <v>4365</v>
      </c>
      <c r="BO425" s="27" t="s">
        <v>936</v>
      </c>
      <c r="BP425" s="27" t="s">
        <v>1654</v>
      </c>
      <c r="BR425" s="31" t="s">
        <v>5112</v>
      </c>
      <c r="BS425" s="39" t="s">
        <v>8801</v>
      </c>
      <c r="BT425" s="39" t="s">
        <v>5224</v>
      </c>
      <c r="BU425" s="39"/>
    </row>
    <row r="426" spans="1:73" s="211" customFormat="1" ht="90" customHeight="1">
      <c r="A426" s="28" t="s">
        <v>1654</v>
      </c>
      <c r="B426" s="31" t="s">
        <v>1325</v>
      </c>
      <c r="C426" s="42">
        <v>43991</v>
      </c>
      <c r="D426" s="42" t="s">
        <v>4285</v>
      </c>
      <c r="E426" s="164" t="s">
        <v>1020</v>
      </c>
      <c r="F426" s="33" t="s">
        <v>9471</v>
      </c>
      <c r="G426" s="31" t="s">
        <v>1200</v>
      </c>
      <c r="H426" s="33" t="s">
        <v>1201</v>
      </c>
      <c r="I426" s="31" t="s">
        <v>1207</v>
      </c>
      <c r="J426" s="31" t="s">
        <v>1208</v>
      </c>
      <c r="K426" s="27">
        <v>9</v>
      </c>
      <c r="L426" s="365">
        <v>44229</v>
      </c>
      <c r="M426" s="365">
        <v>45291</v>
      </c>
      <c r="N426" s="116">
        <f t="shared" si="18"/>
        <v>48</v>
      </c>
      <c r="O426" s="142">
        <v>6</v>
      </c>
      <c r="P426" s="39" t="s">
        <v>24</v>
      </c>
      <c r="Q426" s="39" t="s">
        <v>44</v>
      </c>
      <c r="R426" s="57" t="s">
        <v>10107</v>
      </c>
      <c r="S426" s="120">
        <f t="shared" si="17"/>
        <v>267</v>
      </c>
      <c r="T426" s="53" t="s">
        <v>936</v>
      </c>
      <c r="U426" s="53" t="s">
        <v>936</v>
      </c>
      <c r="V426" s="53" t="s">
        <v>936</v>
      </c>
      <c r="W426" s="53" t="s">
        <v>936</v>
      </c>
      <c r="X426" s="53" t="s">
        <v>936</v>
      </c>
      <c r="Y426" s="53" t="s">
        <v>936</v>
      </c>
      <c r="Z426" s="53" t="s">
        <v>936</v>
      </c>
      <c r="AA426" s="53" t="s">
        <v>936</v>
      </c>
      <c r="AB426" s="53" t="s">
        <v>936</v>
      </c>
      <c r="AC426" s="53" t="s">
        <v>936</v>
      </c>
      <c r="AD426" s="53" t="s">
        <v>936</v>
      </c>
      <c r="AE426" s="53" t="s">
        <v>1152</v>
      </c>
      <c r="AF426" s="53" t="s">
        <v>1152</v>
      </c>
      <c r="AG426" s="1" t="s">
        <v>8797</v>
      </c>
      <c r="AH426" s="1" t="s">
        <v>1843</v>
      </c>
      <c r="AI426" s="1" t="s">
        <v>7183</v>
      </c>
      <c r="AJ426" s="1" t="s">
        <v>2243</v>
      </c>
      <c r="AK426" s="1" t="s">
        <v>7191</v>
      </c>
      <c r="AL426" s="1" t="s">
        <v>2243</v>
      </c>
      <c r="AM426" s="78" t="s">
        <v>7185</v>
      </c>
      <c r="AN426" s="13" t="s">
        <v>8806</v>
      </c>
      <c r="AO426" s="78" t="s">
        <v>7192</v>
      </c>
      <c r="AP426" s="1" t="s">
        <v>8807</v>
      </c>
      <c r="AQ426" s="78" t="s">
        <v>7187</v>
      </c>
      <c r="AR426" s="78" t="s">
        <v>4303</v>
      </c>
      <c r="AS426" s="78" t="s">
        <v>7188</v>
      </c>
      <c r="AT426" s="99" t="s">
        <v>4939</v>
      </c>
      <c r="AU426" s="78" t="s">
        <v>7189</v>
      </c>
      <c r="AV426" s="78" t="s">
        <v>8804</v>
      </c>
      <c r="AW426" s="145" t="s">
        <v>8455</v>
      </c>
      <c r="AX426" s="123" t="s">
        <v>8805</v>
      </c>
      <c r="AY426" s="145" t="s">
        <v>9162</v>
      </c>
      <c r="AZ426" s="58" t="s">
        <v>9474</v>
      </c>
      <c r="BA426" s="62" t="s">
        <v>9476</v>
      </c>
      <c r="BB426" s="215" t="s">
        <v>9626</v>
      </c>
      <c r="BC426" s="327" t="s">
        <v>9634</v>
      </c>
      <c r="BD426" s="62" t="s">
        <v>936</v>
      </c>
      <c r="BE426" s="57" t="s">
        <v>10165</v>
      </c>
      <c r="BF426" s="29" t="s">
        <v>1326</v>
      </c>
      <c r="BG426" s="42">
        <v>45198</v>
      </c>
      <c r="BH426" s="29" t="s">
        <v>1806</v>
      </c>
      <c r="BI426" s="42">
        <v>45198</v>
      </c>
      <c r="BJ426" s="57" t="s">
        <v>10089</v>
      </c>
      <c r="BK426" s="46" t="s">
        <v>10112</v>
      </c>
      <c r="BL426" s="39" t="s">
        <v>10109</v>
      </c>
      <c r="BM426" s="46" t="s">
        <v>9201</v>
      </c>
      <c r="BN426" s="39" t="s">
        <v>4365</v>
      </c>
      <c r="BO426" s="89" t="s">
        <v>936</v>
      </c>
      <c r="BP426" s="89" t="s">
        <v>1654</v>
      </c>
      <c r="BR426" s="31" t="s">
        <v>5112</v>
      </c>
      <c r="BS426" s="39" t="s">
        <v>8801</v>
      </c>
      <c r="BT426" s="39" t="s">
        <v>5224</v>
      </c>
      <c r="BU426" s="39"/>
    </row>
    <row r="427" spans="1:73" s="211" customFormat="1" ht="90" customHeight="1">
      <c r="A427" s="28" t="s">
        <v>1654</v>
      </c>
      <c r="B427" s="31" t="s">
        <v>1325</v>
      </c>
      <c r="C427" s="42">
        <v>43991</v>
      </c>
      <c r="D427" s="42" t="s">
        <v>4285</v>
      </c>
      <c r="E427" s="164" t="s">
        <v>1020</v>
      </c>
      <c r="F427" s="33" t="s">
        <v>9471</v>
      </c>
      <c r="G427" s="33" t="s">
        <v>1200</v>
      </c>
      <c r="H427" s="33" t="s">
        <v>1201</v>
      </c>
      <c r="I427" s="33" t="s">
        <v>1207</v>
      </c>
      <c r="J427" s="31" t="s">
        <v>1208</v>
      </c>
      <c r="K427" s="27">
        <v>9</v>
      </c>
      <c r="L427" s="364">
        <v>44229</v>
      </c>
      <c r="M427" s="365">
        <v>45657</v>
      </c>
      <c r="N427" s="116">
        <f t="shared" si="18"/>
        <v>48</v>
      </c>
      <c r="O427" s="167">
        <v>6</v>
      </c>
      <c r="P427" s="39" t="s">
        <v>24</v>
      </c>
      <c r="Q427" s="39" t="s">
        <v>44</v>
      </c>
      <c r="R427" s="71" t="s">
        <v>10173</v>
      </c>
      <c r="S427" s="120">
        <f t="shared" si="17"/>
        <v>190</v>
      </c>
      <c r="T427" s="53" t="s">
        <v>936</v>
      </c>
      <c r="U427" s="53" t="s">
        <v>936</v>
      </c>
      <c r="V427" s="53" t="s">
        <v>936</v>
      </c>
      <c r="W427" s="53" t="s">
        <v>936</v>
      </c>
      <c r="X427" s="53" t="s">
        <v>936</v>
      </c>
      <c r="Y427" s="53" t="s">
        <v>936</v>
      </c>
      <c r="Z427" s="53" t="s">
        <v>936</v>
      </c>
      <c r="AA427" s="53" t="s">
        <v>936</v>
      </c>
      <c r="AB427" s="53" t="s">
        <v>936</v>
      </c>
      <c r="AC427" s="53" t="s">
        <v>936</v>
      </c>
      <c r="AD427" s="53" t="s">
        <v>936</v>
      </c>
      <c r="AE427" s="53" t="s">
        <v>1152</v>
      </c>
      <c r="AF427" s="53" t="s">
        <v>1152</v>
      </c>
      <c r="AG427" s="1" t="s">
        <v>8797</v>
      </c>
      <c r="AH427" s="1" t="s">
        <v>1843</v>
      </c>
      <c r="AI427" s="1" t="s">
        <v>7183</v>
      </c>
      <c r="AJ427" s="1" t="s">
        <v>2243</v>
      </c>
      <c r="AK427" s="1" t="s">
        <v>7191</v>
      </c>
      <c r="AL427" s="1" t="s">
        <v>2243</v>
      </c>
      <c r="AM427" s="78" t="s">
        <v>7185</v>
      </c>
      <c r="AN427" s="13" t="s">
        <v>8806</v>
      </c>
      <c r="AO427" s="78" t="s">
        <v>7192</v>
      </c>
      <c r="AP427" s="1" t="s">
        <v>8807</v>
      </c>
      <c r="AQ427" s="78" t="s">
        <v>7187</v>
      </c>
      <c r="AR427" s="78" t="s">
        <v>4303</v>
      </c>
      <c r="AS427" s="78" t="s">
        <v>7188</v>
      </c>
      <c r="AT427" s="99" t="s">
        <v>4939</v>
      </c>
      <c r="AU427" s="78" t="s">
        <v>7189</v>
      </c>
      <c r="AV427" s="78" t="s">
        <v>8804</v>
      </c>
      <c r="AW427" s="145" t="s">
        <v>8455</v>
      </c>
      <c r="AX427" s="123" t="s">
        <v>8805</v>
      </c>
      <c r="AY427" s="145" t="s">
        <v>9162</v>
      </c>
      <c r="AZ427" s="58" t="s">
        <v>9474</v>
      </c>
      <c r="BA427" s="62" t="s">
        <v>9476</v>
      </c>
      <c r="BB427" s="215" t="s">
        <v>9626</v>
      </c>
      <c r="BC427" s="327" t="s">
        <v>9634</v>
      </c>
      <c r="BD427" s="215" t="s">
        <v>10127</v>
      </c>
      <c r="BE427" s="62" t="s">
        <v>10175</v>
      </c>
      <c r="BF427" s="29" t="s">
        <v>782</v>
      </c>
      <c r="BG427" s="42">
        <v>45211</v>
      </c>
      <c r="BH427" s="29" t="s">
        <v>782</v>
      </c>
      <c r="BI427" s="328"/>
      <c r="BJ427" s="329"/>
      <c r="BK427" s="329"/>
      <c r="BL427" s="329"/>
      <c r="BM427" s="329"/>
      <c r="BN427" s="39" t="s">
        <v>955</v>
      </c>
      <c r="BO427" s="328"/>
      <c r="BP427" s="328"/>
      <c r="BR427" s="31" t="s">
        <v>5112</v>
      </c>
      <c r="BS427" s="39" t="s">
        <v>8801</v>
      </c>
      <c r="BT427" s="39" t="s">
        <v>5224</v>
      </c>
      <c r="BU427" s="39"/>
    </row>
    <row r="428" spans="1:73" ht="90" hidden="1" customHeight="1">
      <c r="A428" s="91" t="s">
        <v>1655</v>
      </c>
      <c r="B428" s="13" t="s">
        <v>1325</v>
      </c>
      <c r="C428" s="85">
        <v>43991</v>
      </c>
      <c r="D428" s="85" t="s">
        <v>4285</v>
      </c>
      <c r="E428" s="162" t="s">
        <v>1036</v>
      </c>
      <c r="F428" s="1" t="s">
        <v>7193</v>
      </c>
      <c r="G428" s="163" t="s">
        <v>1209</v>
      </c>
      <c r="H428" s="33" t="s">
        <v>2604</v>
      </c>
      <c r="I428" s="163" t="s">
        <v>1210</v>
      </c>
      <c r="J428" s="131" t="s">
        <v>484</v>
      </c>
      <c r="K428" s="89">
        <v>4</v>
      </c>
      <c r="L428" s="364">
        <v>44046</v>
      </c>
      <c r="M428" s="364">
        <v>44053</v>
      </c>
      <c r="N428" s="34">
        <f t="shared" si="18"/>
        <v>1</v>
      </c>
      <c r="O428" s="121">
        <v>4</v>
      </c>
      <c r="P428" s="4" t="s">
        <v>48</v>
      </c>
      <c r="Q428" s="4"/>
      <c r="R428" s="127" t="s">
        <v>7194</v>
      </c>
      <c r="S428" s="120">
        <f t="shared" ref="S428:S440" si="19">LEN(R428)</f>
        <v>199</v>
      </c>
      <c r="T428" s="53"/>
      <c r="U428" s="53"/>
      <c r="V428" s="53" t="s">
        <v>936</v>
      </c>
      <c r="W428" s="53" t="s">
        <v>936</v>
      </c>
      <c r="X428" s="53" t="s">
        <v>936</v>
      </c>
      <c r="Y428" s="53" t="s">
        <v>936</v>
      </c>
      <c r="Z428" s="53" t="s">
        <v>936</v>
      </c>
      <c r="AA428" s="53" t="s">
        <v>936</v>
      </c>
      <c r="AB428" s="53" t="s">
        <v>936</v>
      </c>
      <c r="AC428" s="53" t="s">
        <v>936</v>
      </c>
      <c r="AD428" s="53" t="s">
        <v>936</v>
      </c>
      <c r="AE428" s="53" t="s">
        <v>1152</v>
      </c>
      <c r="AF428" s="104"/>
      <c r="AG428" s="1" t="s">
        <v>8797</v>
      </c>
      <c r="AH428" s="1" t="s">
        <v>8808</v>
      </c>
      <c r="AI428" s="1" t="s">
        <v>7195</v>
      </c>
      <c r="AJ428" s="1" t="s">
        <v>2205</v>
      </c>
      <c r="AK428" s="1" t="s">
        <v>2205</v>
      </c>
      <c r="AL428" s="1" t="s">
        <v>2614</v>
      </c>
      <c r="AM428" s="1" t="s">
        <v>2205</v>
      </c>
      <c r="AN428" s="1" t="s">
        <v>2614</v>
      </c>
      <c r="AO428" s="1" t="s">
        <v>2205</v>
      </c>
      <c r="AP428" s="1" t="s">
        <v>1152</v>
      </c>
      <c r="AQ428" s="1" t="s">
        <v>2205</v>
      </c>
      <c r="AR428" s="1" t="s">
        <v>1152</v>
      </c>
      <c r="AS428" s="1" t="s">
        <v>2205</v>
      </c>
      <c r="AT428" s="1" t="s">
        <v>1152</v>
      </c>
      <c r="AU428" s="1" t="s">
        <v>2205</v>
      </c>
      <c r="AV428" s="1" t="s">
        <v>1152</v>
      </c>
      <c r="AW428" s="1" t="s">
        <v>2205</v>
      </c>
      <c r="AX428" s="1" t="s">
        <v>1152</v>
      </c>
      <c r="AY428" s="1" t="s">
        <v>2205</v>
      </c>
      <c r="AZ428" s="1" t="s">
        <v>936</v>
      </c>
      <c r="BA428" s="1" t="s">
        <v>2205</v>
      </c>
      <c r="BB428" s="1" t="s">
        <v>936</v>
      </c>
      <c r="BC428" s="1" t="s">
        <v>2205</v>
      </c>
      <c r="BD428" s="1" t="s">
        <v>936</v>
      </c>
      <c r="BE428" s="1" t="s">
        <v>2205</v>
      </c>
      <c r="BF428" s="29" t="s">
        <v>780</v>
      </c>
      <c r="BG428" s="85">
        <v>44126</v>
      </c>
      <c r="BH428" s="29" t="s">
        <v>953</v>
      </c>
      <c r="BI428" s="85">
        <v>44713</v>
      </c>
      <c r="BJ428" s="4" t="s">
        <v>7182</v>
      </c>
      <c r="BK428" s="4" t="s">
        <v>4809</v>
      </c>
      <c r="BL428" s="53" t="s">
        <v>4800</v>
      </c>
      <c r="BM428" s="53" t="s">
        <v>2294</v>
      </c>
      <c r="BN428" s="39" t="s">
        <v>1883</v>
      </c>
      <c r="BO428" s="89" t="s">
        <v>936</v>
      </c>
      <c r="BP428" s="89" t="s">
        <v>936</v>
      </c>
      <c r="BR428" s="4" t="s">
        <v>5175</v>
      </c>
      <c r="BS428" s="135" t="s">
        <v>5198</v>
      </c>
      <c r="BT428" s="4" t="s">
        <v>5225</v>
      </c>
      <c r="BU428" s="4" t="s">
        <v>5226</v>
      </c>
    </row>
    <row r="429" spans="1:73" ht="90" hidden="1" customHeight="1">
      <c r="A429" s="91" t="s">
        <v>1656</v>
      </c>
      <c r="B429" s="13" t="s">
        <v>1325</v>
      </c>
      <c r="C429" s="85">
        <v>43991</v>
      </c>
      <c r="D429" s="85" t="s">
        <v>4285</v>
      </c>
      <c r="E429" s="162" t="s">
        <v>1036</v>
      </c>
      <c r="F429" s="1" t="s">
        <v>7193</v>
      </c>
      <c r="G429" s="163" t="s">
        <v>1209</v>
      </c>
      <c r="H429" s="33" t="s">
        <v>2604</v>
      </c>
      <c r="I429" s="163" t="s">
        <v>1211</v>
      </c>
      <c r="J429" s="131" t="s">
        <v>1212</v>
      </c>
      <c r="K429" s="89">
        <v>1</v>
      </c>
      <c r="L429" s="364">
        <v>44063</v>
      </c>
      <c r="M429" s="364">
        <v>44102</v>
      </c>
      <c r="N429" s="34">
        <f t="shared" si="18"/>
        <v>6</v>
      </c>
      <c r="O429" s="121">
        <v>1</v>
      </c>
      <c r="P429" s="4" t="s">
        <v>1213</v>
      </c>
      <c r="Q429" s="4" t="s">
        <v>1214</v>
      </c>
      <c r="R429" s="127" t="s">
        <v>7196</v>
      </c>
      <c r="S429" s="120">
        <f t="shared" si="19"/>
        <v>326</v>
      </c>
      <c r="T429" s="53"/>
      <c r="U429" s="53"/>
      <c r="V429" s="53" t="s">
        <v>936</v>
      </c>
      <c r="W429" s="53" t="s">
        <v>936</v>
      </c>
      <c r="X429" s="53" t="s">
        <v>936</v>
      </c>
      <c r="Y429" s="53" t="s">
        <v>936</v>
      </c>
      <c r="Z429" s="53" t="s">
        <v>936</v>
      </c>
      <c r="AA429" s="53" t="s">
        <v>936</v>
      </c>
      <c r="AB429" s="53" t="s">
        <v>936</v>
      </c>
      <c r="AC429" s="53" t="s">
        <v>936</v>
      </c>
      <c r="AD429" s="53" t="s">
        <v>936</v>
      </c>
      <c r="AE429" s="53" t="s">
        <v>1152</v>
      </c>
      <c r="AF429" s="104"/>
      <c r="AG429" s="1" t="s">
        <v>8797</v>
      </c>
      <c r="AH429" s="1" t="s">
        <v>8809</v>
      </c>
      <c r="AI429" s="1" t="s">
        <v>7197</v>
      </c>
      <c r="AJ429" s="1" t="s">
        <v>2205</v>
      </c>
      <c r="AK429" s="1" t="s">
        <v>2205</v>
      </c>
      <c r="AL429" s="1" t="s">
        <v>2614</v>
      </c>
      <c r="AM429" s="1" t="s">
        <v>2205</v>
      </c>
      <c r="AN429" s="1" t="s">
        <v>2614</v>
      </c>
      <c r="AO429" s="1" t="s">
        <v>2205</v>
      </c>
      <c r="AP429" s="1" t="s">
        <v>1152</v>
      </c>
      <c r="AQ429" s="1" t="s">
        <v>2205</v>
      </c>
      <c r="AR429" s="1" t="s">
        <v>1152</v>
      </c>
      <c r="AS429" s="1" t="s">
        <v>2205</v>
      </c>
      <c r="AT429" s="1" t="s">
        <v>1152</v>
      </c>
      <c r="AU429" s="1" t="s">
        <v>2205</v>
      </c>
      <c r="AV429" s="1" t="s">
        <v>1152</v>
      </c>
      <c r="AW429" s="1" t="s">
        <v>2205</v>
      </c>
      <c r="AX429" s="1" t="s">
        <v>1152</v>
      </c>
      <c r="AY429" s="1" t="s">
        <v>2205</v>
      </c>
      <c r="AZ429" s="1" t="s">
        <v>936</v>
      </c>
      <c r="BA429" s="1" t="s">
        <v>2205</v>
      </c>
      <c r="BB429" s="1" t="s">
        <v>936</v>
      </c>
      <c r="BC429" s="1" t="s">
        <v>2205</v>
      </c>
      <c r="BD429" s="1" t="s">
        <v>936</v>
      </c>
      <c r="BE429" s="1" t="s">
        <v>2205</v>
      </c>
      <c r="BF429" s="29" t="s">
        <v>780</v>
      </c>
      <c r="BG429" s="85">
        <v>44126</v>
      </c>
      <c r="BH429" s="29" t="s">
        <v>953</v>
      </c>
      <c r="BI429" s="85">
        <v>44713</v>
      </c>
      <c r="BJ429" s="4" t="s">
        <v>7182</v>
      </c>
      <c r="BK429" s="4" t="s">
        <v>4809</v>
      </c>
      <c r="BL429" s="53" t="s">
        <v>4800</v>
      </c>
      <c r="BM429" s="53" t="s">
        <v>2294</v>
      </c>
      <c r="BN429" s="39" t="s">
        <v>1883</v>
      </c>
      <c r="BO429" s="89" t="s">
        <v>936</v>
      </c>
      <c r="BP429" s="89" t="s">
        <v>936</v>
      </c>
      <c r="BR429" s="4" t="s">
        <v>5175</v>
      </c>
      <c r="BS429" s="135" t="s">
        <v>5198</v>
      </c>
      <c r="BT429" s="4" t="s">
        <v>5225</v>
      </c>
      <c r="BU429" s="4" t="s">
        <v>5226</v>
      </c>
    </row>
    <row r="430" spans="1:73" ht="90" hidden="1" customHeight="1">
      <c r="A430" s="91" t="s">
        <v>1657</v>
      </c>
      <c r="B430" s="13" t="s">
        <v>1325</v>
      </c>
      <c r="C430" s="85">
        <v>43991</v>
      </c>
      <c r="D430" s="85" t="s">
        <v>4285</v>
      </c>
      <c r="E430" s="162" t="s">
        <v>1036</v>
      </c>
      <c r="F430" s="1" t="s">
        <v>7198</v>
      </c>
      <c r="G430" s="163" t="s">
        <v>1209</v>
      </c>
      <c r="H430" s="33" t="s">
        <v>2604</v>
      </c>
      <c r="I430" s="163" t="s">
        <v>1215</v>
      </c>
      <c r="J430" s="163" t="s">
        <v>1216</v>
      </c>
      <c r="K430" s="89">
        <v>1</v>
      </c>
      <c r="L430" s="364">
        <v>44063</v>
      </c>
      <c r="M430" s="364">
        <v>44196</v>
      </c>
      <c r="N430" s="34">
        <f t="shared" si="18"/>
        <v>19</v>
      </c>
      <c r="O430" s="137">
        <v>0</v>
      </c>
      <c r="P430" s="4" t="s">
        <v>1213</v>
      </c>
      <c r="Q430" s="4"/>
      <c r="R430" s="1" t="s">
        <v>2790</v>
      </c>
      <c r="S430" s="120">
        <f t="shared" si="19"/>
        <v>285</v>
      </c>
      <c r="T430" s="53"/>
      <c r="U430" s="53"/>
      <c r="V430" s="53" t="s">
        <v>936</v>
      </c>
      <c r="W430" s="53" t="s">
        <v>936</v>
      </c>
      <c r="X430" s="53" t="s">
        <v>936</v>
      </c>
      <c r="Y430" s="53" t="s">
        <v>936</v>
      </c>
      <c r="Z430" s="53" t="s">
        <v>936</v>
      </c>
      <c r="AA430" s="53" t="s">
        <v>936</v>
      </c>
      <c r="AB430" s="53" t="s">
        <v>936</v>
      </c>
      <c r="AC430" s="53" t="s">
        <v>936</v>
      </c>
      <c r="AD430" s="53" t="s">
        <v>936</v>
      </c>
      <c r="AE430" s="53" t="s">
        <v>1152</v>
      </c>
      <c r="AF430" s="104"/>
      <c r="AG430" s="1" t="s">
        <v>8797</v>
      </c>
      <c r="AH430" s="1" t="s">
        <v>7199</v>
      </c>
      <c r="AI430" s="1" t="s">
        <v>7200</v>
      </c>
      <c r="AJ430" s="1" t="s">
        <v>8810</v>
      </c>
      <c r="AK430" s="1" t="s">
        <v>7201</v>
      </c>
      <c r="AL430" s="1" t="s">
        <v>7202</v>
      </c>
      <c r="AM430" s="1" t="s">
        <v>7203</v>
      </c>
      <c r="AN430" s="57" t="s">
        <v>2614</v>
      </c>
      <c r="AO430" s="57" t="s">
        <v>3858</v>
      </c>
      <c r="AP430" s="1" t="s">
        <v>1152</v>
      </c>
      <c r="AQ430" s="57" t="s">
        <v>3858</v>
      </c>
      <c r="AR430" s="57" t="s">
        <v>1152</v>
      </c>
      <c r="AS430" s="57" t="s">
        <v>3858</v>
      </c>
      <c r="AT430" s="57" t="s">
        <v>1152</v>
      </c>
      <c r="AU430" s="57" t="s">
        <v>3858</v>
      </c>
      <c r="AV430" s="57" t="s">
        <v>1152</v>
      </c>
      <c r="AW430" s="57" t="s">
        <v>3858</v>
      </c>
      <c r="AX430" s="57" t="s">
        <v>1152</v>
      </c>
      <c r="AY430" s="57" t="s">
        <v>3858</v>
      </c>
      <c r="AZ430" s="57" t="s">
        <v>936</v>
      </c>
      <c r="BA430" s="57" t="s">
        <v>3858</v>
      </c>
      <c r="BB430" s="57" t="s">
        <v>936</v>
      </c>
      <c r="BC430" s="57" t="s">
        <v>3858</v>
      </c>
      <c r="BD430" s="57" t="s">
        <v>936</v>
      </c>
      <c r="BE430" s="57" t="s">
        <v>3858</v>
      </c>
      <c r="BF430" s="29" t="s">
        <v>1326</v>
      </c>
      <c r="BG430" s="85">
        <v>44377</v>
      </c>
      <c r="BH430" s="29" t="s">
        <v>1806</v>
      </c>
      <c r="BI430" s="85">
        <v>44377</v>
      </c>
      <c r="BJ430" s="57" t="s">
        <v>2772</v>
      </c>
      <c r="BK430" s="81" t="s">
        <v>936</v>
      </c>
      <c r="BL430" s="81" t="s">
        <v>9190</v>
      </c>
      <c r="BM430" s="81" t="s">
        <v>9201</v>
      </c>
      <c r="BN430" s="39" t="s">
        <v>4365</v>
      </c>
      <c r="BO430" s="89" t="s">
        <v>936</v>
      </c>
      <c r="BP430" s="89" t="s">
        <v>9151</v>
      </c>
      <c r="BR430" s="13" t="s">
        <v>5110</v>
      </c>
      <c r="BS430" s="135" t="s">
        <v>5198</v>
      </c>
      <c r="BT430" s="4" t="s">
        <v>5225</v>
      </c>
      <c r="BU430" s="4" t="s">
        <v>5226</v>
      </c>
    </row>
    <row r="431" spans="1:73" ht="90" hidden="1" customHeight="1">
      <c r="A431" s="91" t="s">
        <v>1657</v>
      </c>
      <c r="B431" s="13" t="s">
        <v>1325</v>
      </c>
      <c r="C431" s="85">
        <v>43991</v>
      </c>
      <c r="D431" s="85" t="s">
        <v>4285</v>
      </c>
      <c r="E431" s="162" t="s">
        <v>1036</v>
      </c>
      <c r="F431" s="1" t="s">
        <v>7193</v>
      </c>
      <c r="G431" s="150" t="s">
        <v>1209</v>
      </c>
      <c r="H431" s="49" t="s">
        <v>2712</v>
      </c>
      <c r="I431" s="150" t="s">
        <v>2713</v>
      </c>
      <c r="J431" s="151" t="s">
        <v>2714</v>
      </c>
      <c r="K431" s="159">
        <v>1</v>
      </c>
      <c r="L431" s="366">
        <v>44063</v>
      </c>
      <c r="M431" s="366">
        <v>44377</v>
      </c>
      <c r="N431" s="34">
        <f t="shared" si="18"/>
        <v>45</v>
      </c>
      <c r="O431" s="121">
        <v>1</v>
      </c>
      <c r="P431" s="4" t="s">
        <v>48</v>
      </c>
      <c r="Q431" s="1"/>
      <c r="R431" s="1" t="s">
        <v>7204</v>
      </c>
      <c r="S431" s="120">
        <f t="shared" si="19"/>
        <v>180</v>
      </c>
      <c r="T431" s="104"/>
      <c r="U431" s="104"/>
      <c r="V431" s="104"/>
      <c r="W431" s="104"/>
      <c r="X431" s="53" t="s">
        <v>955</v>
      </c>
      <c r="Y431" s="53"/>
      <c r="Z431" s="53"/>
      <c r="AA431" s="53"/>
      <c r="AB431" s="53"/>
      <c r="AC431" s="53"/>
      <c r="AD431" s="53"/>
      <c r="AE431" s="53"/>
      <c r="AF431" s="104"/>
      <c r="AG431" s="1"/>
      <c r="AH431" s="1"/>
      <c r="AI431" s="1"/>
      <c r="AJ431" s="1"/>
      <c r="AK431" s="1" t="s">
        <v>7201</v>
      </c>
      <c r="AL431" s="1" t="s">
        <v>7205</v>
      </c>
      <c r="AM431" s="1" t="s">
        <v>9107</v>
      </c>
      <c r="AN431" s="1" t="s">
        <v>2614</v>
      </c>
      <c r="AO431" s="1" t="s">
        <v>3786</v>
      </c>
      <c r="AP431" s="1" t="s">
        <v>1152</v>
      </c>
      <c r="AQ431" s="1" t="s">
        <v>3786</v>
      </c>
      <c r="AR431" s="1" t="s">
        <v>1152</v>
      </c>
      <c r="AS431" s="1" t="s">
        <v>3786</v>
      </c>
      <c r="AT431" s="1" t="s">
        <v>1152</v>
      </c>
      <c r="AU431" s="1" t="s">
        <v>3786</v>
      </c>
      <c r="AV431" s="1" t="s">
        <v>1152</v>
      </c>
      <c r="AW431" s="1" t="s">
        <v>3786</v>
      </c>
      <c r="AX431" s="1" t="s">
        <v>1152</v>
      </c>
      <c r="AY431" s="1" t="s">
        <v>3786</v>
      </c>
      <c r="AZ431" s="1" t="s">
        <v>936</v>
      </c>
      <c r="BA431" s="1" t="s">
        <v>3786</v>
      </c>
      <c r="BB431" s="1" t="s">
        <v>936</v>
      </c>
      <c r="BC431" s="1" t="s">
        <v>3786</v>
      </c>
      <c r="BD431" s="1" t="s">
        <v>936</v>
      </c>
      <c r="BE431" s="1" t="s">
        <v>3786</v>
      </c>
      <c r="BF431" s="29" t="s">
        <v>780</v>
      </c>
      <c r="BG431" s="85">
        <v>44390</v>
      </c>
      <c r="BH431" s="29" t="s">
        <v>953</v>
      </c>
      <c r="BI431" s="85">
        <v>44713</v>
      </c>
      <c r="BJ431" s="4" t="s">
        <v>7182</v>
      </c>
      <c r="BK431" s="4" t="s">
        <v>4809</v>
      </c>
      <c r="BL431" s="53" t="s">
        <v>4800</v>
      </c>
      <c r="BM431" s="53" t="s">
        <v>2294</v>
      </c>
      <c r="BN431" s="39" t="s">
        <v>1883</v>
      </c>
      <c r="BO431" s="89" t="s">
        <v>936</v>
      </c>
      <c r="BP431" s="89" t="s">
        <v>936</v>
      </c>
      <c r="BR431" s="4" t="s">
        <v>5175</v>
      </c>
      <c r="BS431" s="135" t="s">
        <v>5198</v>
      </c>
      <c r="BT431" s="4" t="s">
        <v>5225</v>
      </c>
      <c r="BU431" s="4" t="s">
        <v>5226</v>
      </c>
    </row>
    <row r="432" spans="1:73" ht="90" hidden="1" customHeight="1">
      <c r="A432" s="91" t="s">
        <v>1658</v>
      </c>
      <c r="B432" s="13" t="s">
        <v>1325</v>
      </c>
      <c r="C432" s="85">
        <v>43991</v>
      </c>
      <c r="D432" s="85" t="s">
        <v>4285</v>
      </c>
      <c r="E432" s="162" t="s">
        <v>1036</v>
      </c>
      <c r="F432" s="1" t="s">
        <v>7193</v>
      </c>
      <c r="G432" s="163" t="s">
        <v>1209</v>
      </c>
      <c r="H432" s="33" t="s">
        <v>2604</v>
      </c>
      <c r="I432" s="163" t="s">
        <v>1217</v>
      </c>
      <c r="J432" s="131" t="s">
        <v>484</v>
      </c>
      <c r="K432" s="89">
        <v>1</v>
      </c>
      <c r="L432" s="364">
        <v>44075</v>
      </c>
      <c r="M432" s="364">
        <v>44195</v>
      </c>
      <c r="N432" s="34">
        <f t="shared" si="18"/>
        <v>18</v>
      </c>
      <c r="O432" s="121">
        <v>1</v>
      </c>
      <c r="P432" s="4" t="s">
        <v>48</v>
      </c>
      <c r="Q432" s="4"/>
      <c r="R432" s="127" t="s">
        <v>7206</v>
      </c>
      <c r="S432" s="120">
        <f t="shared" si="19"/>
        <v>353</v>
      </c>
      <c r="T432" s="53"/>
      <c r="U432" s="53"/>
      <c r="V432" s="53" t="s">
        <v>936</v>
      </c>
      <c r="W432" s="53" t="s">
        <v>936</v>
      </c>
      <c r="X432" s="53" t="s">
        <v>936</v>
      </c>
      <c r="Y432" s="53" t="s">
        <v>936</v>
      </c>
      <c r="Z432" s="53" t="s">
        <v>936</v>
      </c>
      <c r="AA432" s="53" t="s">
        <v>936</v>
      </c>
      <c r="AB432" s="53" t="s">
        <v>936</v>
      </c>
      <c r="AC432" s="53" t="s">
        <v>936</v>
      </c>
      <c r="AD432" s="53" t="s">
        <v>936</v>
      </c>
      <c r="AE432" s="53" t="s">
        <v>1152</v>
      </c>
      <c r="AF432" s="104"/>
      <c r="AG432" s="1" t="s">
        <v>8797</v>
      </c>
      <c r="AH432" s="1" t="s">
        <v>1869</v>
      </c>
      <c r="AI432" s="1" t="s">
        <v>7207</v>
      </c>
      <c r="AJ432" s="1" t="s">
        <v>8811</v>
      </c>
      <c r="AK432" s="1" t="s">
        <v>8812</v>
      </c>
      <c r="AL432" s="1" t="s">
        <v>2614</v>
      </c>
      <c r="AM432" s="1" t="s">
        <v>3642</v>
      </c>
      <c r="AN432" s="1" t="s">
        <v>2614</v>
      </c>
      <c r="AO432" s="1" t="s">
        <v>3642</v>
      </c>
      <c r="AP432" s="1" t="s">
        <v>1152</v>
      </c>
      <c r="AQ432" s="1" t="s">
        <v>3642</v>
      </c>
      <c r="AR432" s="1" t="s">
        <v>1152</v>
      </c>
      <c r="AS432" s="1" t="s">
        <v>3642</v>
      </c>
      <c r="AT432" s="1" t="s">
        <v>1152</v>
      </c>
      <c r="AU432" s="1" t="s">
        <v>3642</v>
      </c>
      <c r="AV432" s="1" t="s">
        <v>1152</v>
      </c>
      <c r="AW432" s="1" t="s">
        <v>3642</v>
      </c>
      <c r="AX432" s="1" t="s">
        <v>1152</v>
      </c>
      <c r="AY432" s="1" t="s">
        <v>3642</v>
      </c>
      <c r="AZ432" s="1" t="s">
        <v>936</v>
      </c>
      <c r="BA432" s="1" t="s">
        <v>3642</v>
      </c>
      <c r="BB432" s="1" t="s">
        <v>936</v>
      </c>
      <c r="BC432" s="1" t="s">
        <v>3642</v>
      </c>
      <c r="BD432" s="1" t="s">
        <v>936</v>
      </c>
      <c r="BE432" s="1" t="s">
        <v>3642</v>
      </c>
      <c r="BF432" s="29" t="s">
        <v>780</v>
      </c>
      <c r="BG432" s="85">
        <v>44218</v>
      </c>
      <c r="BH432" s="29" t="s">
        <v>953</v>
      </c>
      <c r="BI432" s="85">
        <v>44713</v>
      </c>
      <c r="BJ432" s="4" t="s">
        <v>7182</v>
      </c>
      <c r="BK432" s="4" t="s">
        <v>4809</v>
      </c>
      <c r="BL432" s="53" t="s">
        <v>4800</v>
      </c>
      <c r="BM432" s="53" t="s">
        <v>2294</v>
      </c>
      <c r="BN432" s="39" t="s">
        <v>1883</v>
      </c>
      <c r="BO432" s="89" t="s">
        <v>936</v>
      </c>
      <c r="BP432" s="89" t="s">
        <v>936</v>
      </c>
      <c r="BR432" s="4" t="s">
        <v>5175</v>
      </c>
      <c r="BS432" s="135" t="s">
        <v>5198</v>
      </c>
      <c r="BT432" s="4" t="s">
        <v>5225</v>
      </c>
      <c r="BU432" s="4" t="s">
        <v>5226</v>
      </c>
    </row>
    <row r="433" spans="1:73" s="54" customFormat="1" ht="90" hidden="1" customHeight="1">
      <c r="A433" s="91" t="s">
        <v>1659</v>
      </c>
      <c r="B433" s="13" t="s">
        <v>1325</v>
      </c>
      <c r="C433" s="85">
        <v>43991</v>
      </c>
      <c r="D433" s="85" t="s">
        <v>4285</v>
      </c>
      <c r="E433" s="162" t="s">
        <v>1036</v>
      </c>
      <c r="F433" s="1" t="s">
        <v>7193</v>
      </c>
      <c r="G433" s="163" t="s">
        <v>1209</v>
      </c>
      <c r="H433" s="33" t="s">
        <v>2604</v>
      </c>
      <c r="I433" s="33" t="s">
        <v>1218</v>
      </c>
      <c r="J433" s="31" t="s">
        <v>1219</v>
      </c>
      <c r="K433" s="89">
        <v>1</v>
      </c>
      <c r="L433" s="364">
        <v>44040</v>
      </c>
      <c r="M433" s="364">
        <v>44196</v>
      </c>
      <c r="N433" s="34">
        <f t="shared" si="18"/>
        <v>23</v>
      </c>
      <c r="O433" s="121">
        <v>1</v>
      </c>
      <c r="P433" s="4" t="s">
        <v>116</v>
      </c>
      <c r="Q433" s="4" t="s">
        <v>60</v>
      </c>
      <c r="R433" s="127" t="s">
        <v>7208</v>
      </c>
      <c r="S433" s="120">
        <f t="shared" si="19"/>
        <v>343</v>
      </c>
      <c r="T433" s="53"/>
      <c r="U433" s="53"/>
      <c r="V433" s="53" t="s">
        <v>936</v>
      </c>
      <c r="W433" s="53" t="s">
        <v>936</v>
      </c>
      <c r="X433" s="53" t="s">
        <v>936</v>
      </c>
      <c r="Y433" s="53" t="s">
        <v>936</v>
      </c>
      <c r="Z433" s="53" t="s">
        <v>936</v>
      </c>
      <c r="AA433" s="53" t="s">
        <v>936</v>
      </c>
      <c r="AB433" s="53" t="s">
        <v>936</v>
      </c>
      <c r="AC433" s="53" t="s">
        <v>936</v>
      </c>
      <c r="AD433" s="53" t="s">
        <v>936</v>
      </c>
      <c r="AE433" s="53" t="s">
        <v>1152</v>
      </c>
      <c r="AF433" s="53" t="s">
        <v>1152</v>
      </c>
      <c r="AG433" s="1" t="s">
        <v>8797</v>
      </c>
      <c r="AH433" s="1" t="s">
        <v>1828</v>
      </c>
      <c r="AI433" s="78" t="s">
        <v>7209</v>
      </c>
      <c r="AJ433" s="1" t="s">
        <v>2226</v>
      </c>
      <c r="AK433" s="78" t="s">
        <v>7210</v>
      </c>
      <c r="AL433" s="1" t="s">
        <v>2614</v>
      </c>
      <c r="AM433" s="1" t="s">
        <v>3642</v>
      </c>
      <c r="AN433" s="1" t="s">
        <v>2614</v>
      </c>
      <c r="AO433" s="1" t="s">
        <v>3642</v>
      </c>
      <c r="AP433" s="1" t="s">
        <v>1152</v>
      </c>
      <c r="AQ433" s="1" t="s">
        <v>3642</v>
      </c>
      <c r="AR433" s="1" t="s">
        <v>1152</v>
      </c>
      <c r="AS433" s="1" t="s">
        <v>3642</v>
      </c>
      <c r="AT433" s="1" t="s">
        <v>1152</v>
      </c>
      <c r="AU433" s="1" t="s">
        <v>3642</v>
      </c>
      <c r="AV433" s="1" t="s">
        <v>1152</v>
      </c>
      <c r="AW433" s="1" t="s">
        <v>3642</v>
      </c>
      <c r="AX433" s="1" t="s">
        <v>1152</v>
      </c>
      <c r="AY433" s="1" t="s">
        <v>3642</v>
      </c>
      <c r="AZ433" s="1" t="s">
        <v>936</v>
      </c>
      <c r="BA433" s="1" t="s">
        <v>3642</v>
      </c>
      <c r="BB433" s="1" t="s">
        <v>936</v>
      </c>
      <c r="BC433" s="1" t="s">
        <v>3642</v>
      </c>
      <c r="BD433" s="1" t="s">
        <v>936</v>
      </c>
      <c r="BE433" s="1" t="s">
        <v>3642</v>
      </c>
      <c r="BF433" s="29" t="s">
        <v>780</v>
      </c>
      <c r="BG433" s="77">
        <v>44215</v>
      </c>
      <c r="BH433" s="29" t="s">
        <v>953</v>
      </c>
      <c r="BI433" s="85">
        <v>44713</v>
      </c>
      <c r="BJ433" s="4" t="s">
        <v>7182</v>
      </c>
      <c r="BK433" s="4" t="s">
        <v>4809</v>
      </c>
      <c r="BL433" s="53" t="s">
        <v>4800</v>
      </c>
      <c r="BM433" s="53" t="s">
        <v>2294</v>
      </c>
      <c r="BN433" s="39" t="s">
        <v>1883</v>
      </c>
      <c r="BO433" s="89" t="s">
        <v>936</v>
      </c>
      <c r="BP433" s="89" t="s">
        <v>936</v>
      </c>
      <c r="BQ433" s="6"/>
      <c r="BR433" s="4" t="s">
        <v>5175</v>
      </c>
      <c r="BS433" s="135" t="s">
        <v>5198</v>
      </c>
      <c r="BT433" s="4" t="s">
        <v>5225</v>
      </c>
      <c r="BU433" s="4" t="s">
        <v>5226</v>
      </c>
    </row>
    <row r="434" spans="1:73" ht="90" hidden="1" customHeight="1">
      <c r="A434" s="91" t="s">
        <v>1660</v>
      </c>
      <c r="B434" s="13" t="s">
        <v>1325</v>
      </c>
      <c r="C434" s="85">
        <v>43991</v>
      </c>
      <c r="D434" s="85" t="s">
        <v>4285</v>
      </c>
      <c r="E434" s="162" t="s">
        <v>1026</v>
      </c>
      <c r="F434" s="1" t="s">
        <v>7225</v>
      </c>
      <c r="G434" s="163" t="s">
        <v>1220</v>
      </c>
      <c r="H434" s="33" t="s">
        <v>1221</v>
      </c>
      <c r="I434" s="33" t="s">
        <v>1222</v>
      </c>
      <c r="J434" s="31" t="s">
        <v>1223</v>
      </c>
      <c r="K434" s="89">
        <v>1</v>
      </c>
      <c r="L434" s="364">
        <v>44046</v>
      </c>
      <c r="M434" s="364">
        <v>44183</v>
      </c>
      <c r="N434" s="34">
        <f t="shared" si="18"/>
        <v>20</v>
      </c>
      <c r="O434" s="121">
        <v>1</v>
      </c>
      <c r="P434" s="4" t="s">
        <v>44</v>
      </c>
      <c r="Q434" s="4"/>
      <c r="R434" s="127" t="s">
        <v>7211</v>
      </c>
      <c r="S434" s="120">
        <f t="shared" si="19"/>
        <v>352</v>
      </c>
      <c r="T434" s="53"/>
      <c r="U434" s="53"/>
      <c r="V434" s="53" t="s">
        <v>936</v>
      </c>
      <c r="W434" s="53" t="s">
        <v>936</v>
      </c>
      <c r="X434" s="53" t="s">
        <v>936</v>
      </c>
      <c r="Y434" s="53" t="s">
        <v>936</v>
      </c>
      <c r="Z434" s="53" t="s">
        <v>936</v>
      </c>
      <c r="AA434" s="53" t="s">
        <v>936</v>
      </c>
      <c r="AB434" s="53" t="s">
        <v>936</v>
      </c>
      <c r="AC434" s="53" t="s">
        <v>936</v>
      </c>
      <c r="AD434" s="53" t="s">
        <v>936</v>
      </c>
      <c r="AE434" s="53" t="s">
        <v>1152</v>
      </c>
      <c r="AF434" s="104"/>
      <c r="AG434" s="1" t="s">
        <v>8797</v>
      </c>
      <c r="AH434" s="1"/>
      <c r="AI434" s="1" t="s">
        <v>7174</v>
      </c>
      <c r="AJ434" s="1" t="s">
        <v>2244</v>
      </c>
      <c r="AK434" s="1" t="s">
        <v>7212</v>
      </c>
      <c r="AL434" s="1" t="s">
        <v>2614</v>
      </c>
      <c r="AM434" s="1" t="s">
        <v>3642</v>
      </c>
      <c r="AN434" s="1" t="s">
        <v>2614</v>
      </c>
      <c r="AO434" s="1" t="s">
        <v>3642</v>
      </c>
      <c r="AP434" s="1" t="s">
        <v>1152</v>
      </c>
      <c r="AQ434" s="1" t="s">
        <v>3642</v>
      </c>
      <c r="AR434" s="1" t="s">
        <v>1152</v>
      </c>
      <c r="AS434" s="1" t="s">
        <v>3642</v>
      </c>
      <c r="AT434" s="1" t="s">
        <v>1152</v>
      </c>
      <c r="AU434" s="1" t="s">
        <v>3642</v>
      </c>
      <c r="AV434" s="1" t="s">
        <v>1152</v>
      </c>
      <c r="AW434" s="1" t="s">
        <v>3642</v>
      </c>
      <c r="AX434" s="1" t="s">
        <v>1152</v>
      </c>
      <c r="AY434" s="1" t="s">
        <v>3642</v>
      </c>
      <c r="AZ434" s="1" t="s">
        <v>936</v>
      </c>
      <c r="BA434" s="1" t="s">
        <v>3642</v>
      </c>
      <c r="BB434" s="1" t="s">
        <v>936</v>
      </c>
      <c r="BC434" s="1" t="s">
        <v>3642</v>
      </c>
      <c r="BD434" s="1" t="s">
        <v>936</v>
      </c>
      <c r="BE434" s="1" t="s">
        <v>3642</v>
      </c>
      <c r="BF434" s="29" t="s">
        <v>780</v>
      </c>
      <c r="BG434" s="85">
        <v>44217</v>
      </c>
      <c r="BH434" s="29" t="s">
        <v>4370</v>
      </c>
      <c r="BI434" s="85">
        <v>44713</v>
      </c>
      <c r="BJ434" s="4" t="s">
        <v>9943</v>
      </c>
      <c r="BK434" s="4" t="s">
        <v>4809</v>
      </c>
      <c r="BL434" s="4" t="s">
        <v>9944</v>
      </c>
      <c r="BM434" s="4" t="s">
        <v>9945</v>
      </c>
      <c r="BN434" s="4" t="s">
        <v>1884</v>
      </c>
      <c r="BO434" s="89" t="s">
        <v>2579</v>
      </c>
      <c r="BP434" s="89" t="s">
        <v>4353</v>
      </c>
      <c r="BR434" s="13" t="s">
        <v>5114</v>
      </c>
      <c r="BS434" s="4" t="s">
        <v>5227</v>
      </c>
      <c r="BT434" s="4" t="s">
        <v>5228</v>
      </c>
      <c r="BU434" s="13"/>
    </row>
    <row r="435" spans="1:73" ht="90" hidden="1" customHeight="1">
      <c r="A435" s="28" t="s">
        <v>1661</v>
      </c>
      <c r="B435" s="31" t="s">
        <v>1325</v>
      </c>
      <c r="C435" s="42">
        <v>43991</v>
      </c>
      <c r="D435" s="85" t="s">
        <v>4285</v>
      </c>
      <c r="E435" s="164" t="s">
        <v>1026</v>
      </c>
      <c r="F435" s="1" t="s">
        <v>7225</v>
      </c>
      <c r="G435" s="72" t="s">
        <v>1220</v>
      </c>
      <c r="H435" s="33" t="s">
        <v>1221</v>
      </c>
      <c r="I435" s="33" t="s">
        <v>1224</v>
      </c>
      <c r="J435" s="31" t="s">
        <v>1225</v>
      </c>
      <c r="K435" s="168">
        <v>1</v>
      </c>
      <c r="L435" s="365">
        <v>44229</v>
      </c>
      <c r="M435" s="365">
        <v>45282</v>
      </c>
      <c r="N435" s="34">
        <f t="shared" si="18"/>
        <v>47</v>
      </c>
      <c r="O435" s="95">
        <v>0</v>
      </c>
      <c r="P435" s="4" t="s">
        <v>44</v>
      </c>
      <c r="Q435" s="4" t="s">
        <v>1226</v>
      </c>
      <c r="R435" s="1" t="s">
        <v>7213</v>
      </c>
      <c r="S435" s="120">
        <f t="shared" si="19"/>
        <v>200</v>
      </c>
      <c r="T435" s="53" t="s">
        <v>936</v>
      </c>
      <c r="U435" s="53" t="s">
        <v>936</v>
      </c>
      <c r="V435" s="53" t="s">
        <v>936</v>
      </c>
      <c r="W435" s="53" t="s">
        <v>936</v>
      </c>
      <c r="X435" s="53" t="s">
        <v>936</v>
      </c>
      <c r="Y435" s="53" t="s">
        <v>936</v>
      </c>
      <c r="Z435" s="53" t="s">
        <v>936</v>
      </c>
      <c r="AA435" s="53" t="s">
        <v>936</v>
      </c>
      <c r="AB435" s="53" t="s">
        <v>936</v>
      </c>
      <c r="AC435" s="53" t="s">
        <v>936</v>
      </c>
      <c r="AD435" s="53" t="s">
        <v>936</v>
      </c>
      <c r="AE435" s="53" t="s">
        <v>1152</v>
      </c>
      <c r="AF435" s="104"/>
      <c r="AG435" s="1" t="s">
        <v>8797</v>
      </c>
      <c r="AH435" s="76" t="s">
        <v>936</v>
      </c>
      <c r="AI435" s="1" t="s">
        <v>7214</v>
      </c>
      <c r="AJ435" s="1" t="s">
        <v>2245</v>
      </c>
      <c r="AK435" s="1" t="s">
        <v>7215</v>
      </c>
      <c r="AL435" s="1" t="s">
        <v>2796</v>
      </c>
      <c r="AM435" s="1" t="s">
        <v>7216</v>
      </c>
      <c r="AN435" s="13" t="s">
        <v>4016</v>
      </c>
      <c r="AO435" s="1" t="s">
        <v>7217</v>
      </c>
      <c r="AP435" s="1" t="s">
        <v>8813</v>
      </c>
      <c r="AQ435" s="1" t="s">
        <v>7218</v>
      </c>
      <c r="AR435" s="13" t="s">
        <v>4304</v>
      </c>
      <c r="AS435" s="78" t="s">
        <v>7219</v>
      </c>
      <c r="AT435" s="78" t="s">
        <v>1152</v>
      </c>
      <c r="AU435" s="78" t="s">
        <v>4799</v>
      </c>
      <c r="AV435" s="78" t="s">
        <v>1152</v>
      </c>
      <c r="AW435" s="78" t="s">
        <v>4799</v>
      </c>
      <c r="AX435" s="78" t="s">
        <v>1152</v>
      </c>
      <c r="AY435" s="78" t="s">
        <v>4799</v>
      </c>
      <c r="AZ435" s="78" t="s">
        <v>936</v>
      </c>
      <c r="BA435" s="78" t="s">
        <v>4799</v>
      </c>
      <c r="BB435" s="78" t="s">
        <v>936</v>
      </c>
      <c r="BC435" s="78" t="s">
        <v>4799</v>
      </c>
      <c r="BD435" s="78" t="s">
        <v>936</v>
      </c>
      <c r="BE435" s="78" t="s">
        <v>4799</v>
      </c>
      <c r="BF435" s="29" t="s">
        <v>1326</v>
      </c>
      <c r="BG435" s="85">
        <v>44677</v>
      </c>
      <c r="BH435" s="29" t="s">
        <v>1806</v>
      </c>
      <c r="BI435" s="85">
        <v>44677</v>
      </c>
      <c r="BJ435" s="57" t="s">
        <v>4340</v>
      </c>
      <c r="BK435" s="81" t="s">
        <v>936</v>
      </c>
      <c r="BL435" s="4" t="s">
        <v>9191</v>
      </c>
      <c r="BM435" s="81" t="s">
        <v>9201</v>
      </c>
      <c r="BN435" s="39" t="s">
        <v>4365</v>
      </c>
      <c r="BO435" s="89" t="s">
        <v>2579</v>
      </c>
      <c r="BP435" s="89" t="s">
        <v>4353</v>
      </c>
      <c r="BR435" s="13" t="s">
        <v>5114</v>
      </c>
      <c r="BS435" s="4" t="s">
        <v>5227</v>
      </c>
      <c r="BT435" s="4" t="s">
        <v>5228</v>
      </c>
      <c r="BU435" s="4"/>
    </row>
    <row r="436" spans="1:73" ht="90" hidden="1" customHeight="1">
      <c r="A436" s="28" t="s">
        <v>1662</v>
      </c>
      <c r="B436" s="31" t="s">
        <v>1325</v>
      </c>
      <c r="C436" s="42">
        <v>43991</v>
      </c>
      <c r="D436" s="85" t="s">
        <v>4285</v>
      </c>
      <c r="E436" s="164" t="s">
        <v>1026</v>
      </c>
      <c r="F436" s="1" t="s">
        <v>7225</v>
      </c>
      <c r="G436" s="72" t="s">
        <v>1220</v>
      </c>
      <c r="H436" s="72" t="s">
        <v>1221</v>
      </c>
      <c r="I436" s="72" t="s">
        <v>1227</v>
      </c>
      <c r="J436" s="31" t="s">
        <v>1228</v>
      </c>
      <c r="K436" s="27">
        <v>207</v>
      </c>
      <c r="L436" s="365">
        <v>44229</v>
      </c>
      <c r="M436" s="365">
        <v>45282</v>
      </c>
      <c r="N436" s="34">
        <f t="shared" si="18"/>
        <v>47</v>
      </c>
      <c r="O436" s="95">
        <v>0</v>
      </c>
      <c r="P436" s="4" t="s">
        <v>44</v>
      </c>
      <c r="Q436" s="4" t="s">
        <v>116</v>
      </c>
      <c r="R436" s="1" t="s">
        <v>7220</v>
      </c>
      <c r="S436" s="120">
        <f t="shared" si="19"/>
        <v>179</v>
      </c>
      <c r="T436" s="53" t="s">
        <v>936</v>
      </c>
      <c r="U436" s="53" t="s">
        <v>936</v>
      </c>
      <c r="V436" s="53" t="s">
        <v>936</v>
      </c>
      <c r="W436" s="53" t="s">
        <v>936</v>
      </c>
      <c r="X436" s="53" t="s">
        <v>936</v>
      </c>
      <c r="Y436" s="53" t="s">
        <v>936</v>
      </c>
      <c r="Z436" s="53" t="s">
        <v>936</v>
      </c>
      <c r="AA436" s="53" t="s">
        <v>936</v>
      </c>
      <c r="AB436" s="53" t="s">
        <v>936</v>
      </c>
      <c r="AC436" s="53" t="s">
        <v>936</v>
      </c>
      <c r="AD436" s="53" t="s">
        <v>936</v>
      </c>
      <c r="AE436" s="53" t="s">
        <v>1152</v>
      </c>
      <c r="AF436" s="76" t="s">
        <v>936</v>
      </c>
      <c r="AG436" s="1" t="s">
        <v>8797</v>
      </c>
      <c r="AH436" s="76" t="s">
        <v>936</v>
      </c>
      <c r="AI436" s="1" t="s">
        <v>7214</v>
      </c>
      <c r="AJ436" s="1" t="s">
        <v>2245</v>
      </c>
      <c r="AK436" s="1" t="s">
        <v>7215</v>
      </c>
      <c r="AL436" s="1" t="s">
        <v>2796</v>
      </c>
      <c r="AM436" s="1" t="s">
        <v>7221</v>
      </c>
      <c r="AN436" s="13" t="s">
        <v>8814</v>
      </c>
      <c r="AO436" s="1" t="s">
        <v>7222</v>
      </c>
      <c r="AP436" s="13" t="s">
        <v>4233</v>
      </c>
      <c r="AQ436" s="1" t="s">
        <v>7223</v>
      </c>
      <c r="AR436" s="13" t="s">
        <v>4307</v>
      </c>
      <c r="AS436" s="13" t="s">
        <v>7224</v>
      </c>
      <c r="AT436" s="78" t="s">
        <v>1152</v>
      </c>
      <c r="AU436" s="78" t="s">
        <v>4799</v>
      </c>
      <c r="AV436" s="78" t="s">
        <v>1152</v>
      </c>
      <c r="AW436" s="78" t="s">
        <v>4799</v>
      </c>
      <c r="AX436" s="78" t="s">
        <v>1152</v>
      </c>
      <c r="AY436" s="78" t="s">
        <v>4799</v>
      </c>
      <c r="AZ436" s="78" t="s">
        <v>936</v>
      </c>
      <c r="BA436" s="78" t="s">
        <v>4799</v>
      </c>
      <c r="BB436" s="78" t="s">
        <v>936</v>
      </c>
      <c r="BC436" s="78" t="s">
        <v>4799</v>
      </c>
      <c r="BD436" s="78" t="s">
        <v>936</v>
      </c>
      <c r="BE436" s="78" t="s">
        <v>4799</v>
      </c>
      <c r="BF436" s="29" t="s">
        <v>1326</v>
      </c>
      <c r="BG436" s="85">
        <v>44677</v>
      </c>
      <c r="BH436" s="29" t="s">
        <v>1806</v>
      </c>
      <c r="BI436" s="85">
        <v>44677</v>
      </c>
      <c r="BJ436" s="57" t="s">
        <v>4340</v>
      </c>
      <c r="BK436" s="81" t="s">
        <v>936</v>
      </c>
      <c r="BL436" s="4" t="s">
        <v>9191</v>
      </c>
      <c r="BM436" s="81" t="s">
        <v>9201</v>
      </c>
      <c r="BN436" s="39" t="s">
        <v>4365</v>
      </c>
      <c r="BO436" s="89" t="s">
        <v>936</v>
      </c>
      <c r="BP436" s="89" t="s">
        <v>1662</v>
      </c>
      <c r="BR436" s="13" t="s">
        <v>5114</v>
      </c>
      <c r="BS436" s="4" t="s">
        <v>5227</v>
      </c>
      <c r="BT436" s="4" t="s">
        <v>5228</v>
      </c>
      <c r="BU436" s="4"/>
    </row>
    <row r="437" spans="1:73" s="211" customFormat="1" ht="90" customHeight="1">
      <c r="A437" s="28" t="s">
        <v>1662</v>
      </c>
      <c r="B437" s="31" t="s">
        <v>1325</v>
      </c>
      <c r="C437" s="42">
        <v>43991</v>
      </c>
      <c r="D437" s="42" t="s">
        <v>4285</v>
      </c>
      <c r="E437" s="164" t="s">
        <v>1026</v>
      </c>
      <c r="F437" s="33" t="s">
        <v>9477</v>
      </c>
      <c r="G437" s="72" t="s">
        <v>1220</v>
      </c>
      <c r="H437" s="72" t="s">
        <v>1221</v>
      </c>
      <c r="I437" s="72" t="s">
        <v>1227</v>
      </c>
      <c r="J437" s="31" t="s">
        <v>1228</v>
      </c>
      <c r="K437" s="27">
        <v>207</v>
      </c>
      <c r="L437" s="365">
        <v>44229</v>
      </c>
      <c r="M437" s="366">
        <v>45648</v>
      </c>
      <c r="N437" s="116">
        <f t="shared" si="18"/>
        <v>47</v>
      </c>
      <c r="O437" s="167">
        <v>27</v>
      </c>
      <c r="P437" s="39" t="s">
        <v>44</v>
      </c>
      <c r="Q437" s="39" t="s">
        <v>116</v>
      </c>
      <c r="R437" s="33" t="s">
        <v>10166</v>
      </c>
      <c r="S437" s="120">
        <f t="shared" si="19"/>
        <v>120</v>
      </c>
      <c r="T437" s="53" t="s">
        <v>936</v>
      </c>
      <c r="U437" s="53" t="s">
        <v>936</v>
      </c>
      <c r="V437" s="53" t="s">
        <v>936</v>
      </c>
      <c r="W437" s="53" t="s">
        <v>936</v>
      </c>
      <c r="X437" s="53" t="s">
        <v>936</v>
      </c>
      <c r="Y437" s="53" t="s">
        <v>936</v>
      </c>
      <c r="Z437" s="53" t="s">
        <v>936</v>
      </c>
      <c r="AA437" s="53" t="s">
        <v>936</v>
      </c>
      <c r="AB437" s="53" t="s">
        <v>936</v>
      </c>
      <c r="AC437" s="53" t="s">
        <v>936</v>
      </c>
      <c r="AD437" s="53" t="s">
        <v>936</v>
      </c>
      <c r="AE437" s="53" t="s">
        <v>1152</v>
      </c>
      <c r="AF437" s="76" t="s">
        <v>936</v>
      </c>
      <c r="AG437" s="1" t="s">
        <v>8797</v>
      </c>
      <c r="AH437" s="76" t="s">
        <v>936</v>
      </c>
      <c r="AI437" s="1" t="s">
        <v>7214</v>
      </c>
      <c r="AJ437" s="1" t="s">
        <v>2245</v>
      </c>
      <c r="AK437" s="1" t="s">
        <v>7215</v>
      </c>
      <c r="AL437" s="1" t="s">
        <v>2796</v>
      </c>
      <c r="AM437" s="1" t="s">
        <v>7221</v>
      </c>
      <c r="AN437" s="13" t="s">
        <v>8814</v>
      </c>
      <c r="AO437" s="1" t="s">
        <v>7222</v>
      </c>
      <c r="AP437" s="13" t="s">
        <v>4233</v>
      </c>
      <c r="AQ437" s="1" t="s">
        <v>7223</v>
      </c>
      <c r="AR437" s="13" t="s">
        <v>4307</v>
      </c>
      <c r="AS437" s="13" t="s">
        <v>7224</v>
      </c>
      <c r="AT437" s="13" t="s">
        <v>4940</v>
      </c>
      <c r="AU437" s="13" t="s">
        <v>7226</v>
      </c>
      <c r="AV437" s="13" t="s">
        <v>7227</v>
      </c>
      <c r="AW437" s="13" t="s">
        <v>7228</v>
      </c>
      <c r="AX437" s="67" t="s">
        <v>6152</v>
      </c>
      <c r="AY437" s="145" t="s">
        <v>8473</v>
      </c>
      <c r="AZ437" s="62" t="s">
        <v>9412</v>
      </c>
      <c r="BA437" s="33" t="s">
        <v>9478</v>
      </c>
      <c r="BB437" s="123" t="s">
        <v>9602</v>
      </c>
      <c r="BC437" s="33" t="s">
        <v>9628</v>
      </c>
      <c r="BD437" s="123" t="s">
        <v>10126</v>
      </c>
      <c r="BE437" s="123" t="s">
        <v>10193</v>
      </c>
      <c r="BF437" s="29" t="s">
        <v>782</v>
      </c>
      <c r="BG437" s="42">
        <v>45211</v>
      </c>
      <c r="BH437" s="29" t="s">
        <v>782</v>
      </c>
      <c r="BI437" s="42"/>
      <c r="BJ437" s="33"/>
      <c r="BK437" s="39"/>
      <c r="BL437" s="46"/>
      <c r="BM437" s="46"/>
      <c r="BN437" s="39" t="s">
        <v>955</v>
      </c>
      <c r="BO437" s="27"/>
      <c r="BP437" s="27"/>
      <c r="BR437" s="31" t="s">
        <v>5114</v>
      </c>
      <c r="BS437" s="39" t="s">
        <v>5227</v>
      </c>
      <c r="BT437" s="39" t="s">
        <v>5228</v>
      </c>
      <c r="BU437" s="39"/>
    </row>
    <row r="438" spans="1:73" ht="90" hidden="1" customHeight="1">
      <c r="A438" s="91" t="s">
        <v>1663</v>
      </c>
      <c r="B438" s="13" t="s">
        <v>1325</v>
      </c>
      <c r="C438" s="85">
        <v>43991</v>
      </c>
      <c r="D438" s="85" t="s">
        <v>4285</v>
      </c>
      <c r="E438" s="162" t="s">
        <v>1024</v>
      </c>
      <c r="F438" s="1" t="s">
        <v>7229</v>
      </c>
      <c r="G438" s="72" t="s">
        <v>1229</v>
      </c>
      <c r="H438" s="72" t="s">
        <v>1230</v>
      </c>
      <c r="I438" s="163" t="s">
        <v>1231</v>
      </c>
      <c r="J438" s="163" t="s">
        <v>1232</v>
      </c>
      <c r="K438" s="94">
        <v>1</v>
      </c>
      <c r="L438" s="364">
        <v>44013</v>
      </c>
      <c r="M438" s="364">
        <v>44165</v>
      </c>
      <c r="N438" s="34">
        <f t="shared" si="18"/>
        <v>22</v>
      </c>
      <c r="O438" s="136">
        <v>0.4</v>
      </c>
      <c r="P438" s="4" t="s">
        <v>44</v>
      </c>
      <c r="Q438" s="4"/>
      <c r="R438" s="1" t="s">
        <v>7230</v>
      </c>
      <c r="S438" s="120">
        <f t="shared" si="19"/>
        <v>358</v>
      </c>
      <c r="T438" s="53" t="s">
        <v>936</v>
      </c>
      <c r="U438" s="53" t="s">
        <v>936</v>
      </c>
      <c r="V438" s="53" t="s">
        <v>936</v>
      </c>
      <c r="W438" s="53" t="s">
        <v>936</v>
      </c>
      <c r="X438" s="53" t="s">
        <v>936</v>
      </c>
      <c r="Y438" s="53" t="s">
        <v>936</v>
      </c>
      <c r="Z438" s="53" t="s">
        <v>936</v>
      </c>
      <c r="AA438" s="53" t="s">
        <v>936</v>
      </c>
      <c r="AB438" s="53" t="s">
        <v>936</v>
      </c>
      <c r="AC438" s="53" t="s">
        <v>936</v>
      </c>
      <c r="AD438" s="53" t="s">
        <v>936</v>
      </c>
      <c r="AE438" s="53" t="s">
        <v>1152</v>
      </c>
      <c r="AF438" s="53" t="s">
        <v>1152</v>
      </c>
      <c r="AG438" s="1" t="s">
        <v>8797</v>
      </c>
      <c r="AH438" s="1" t="s">
        <v>8815</v>
      </c>
      <c r="AI438" s="1" t="s">
        <v>7231</v>
      </c>
      <c r="AJ438" s="1" t="s">
        <v>8816</v>
      </c>
      <c r="AK438" s="1" t="s">
        <v>7232</v>
      </c>
      <c r="AL438" s="1" t="s">
        <v>1152</v>
      </c>
      <c r="AM438" s="33" t="s">
        <v>7233</v>
      </c>
      <c r="AN438" s="57" t="s">
        <v>2614</v>
      </c>
      <c r="AO438" s="57" t="s">
        <v>3858</v>
      </c>
      <c r="AP438" s="1" t="s">
        <v>1152</v>
      </c>
      <c r="AQ438" s="57" t="s">
        <v>3858</v>
      </c>
      <c r="AR438" s="57" t="s">
        <v>1152</v>
      </c>
      <c r="AS438" s="57" t="s">
        <v>3858</v>
      </c>
      <c r="AT438" s="57" t="s">
        <v>1152</v>
      </c>
      <c r="AU438" s="57" t="s">
        <v>3858</v>
      </c>
      <c r="AV438" s="57" t="s">
        <v>1152</v>
      </c>
      <c r="AW438" s="57" t="s">
        <v>3858</v>
      </c>
      <c r="AX438" s="57" t="s">
        <v>1152</v>
      </c>
      <c r="AY438" s="57" t="s">
        <v>3858</v>
      </c>
      <c r="AZ438" s="57" t="s">
        <v>936</v>
      </c>
      <c r="BA438" s="57" t="s">
        <v>3858</v>
      </c>
      <c r="BB438" s="57" t="s">
        <v>936</v>
      </c>
      <c r="BC438" s="57" t="s">
        <v>3858</v>
      </c>
      <c r="BD438" s="57" t="s">
        <v>936</v>
      </c>
      <c r="BE438" s="57" t="s">
        <v>3858</v>
      </c>
      <c r="BF438" s="29" t="s">
        <v>1326</v>
      </c>
      <c r="BG438" s="85">
        <v>44377</v>
      </c>
      <c r="BH438" s="29" t="s">
        <v>1806</v>
      </c>
      <c r="BI438" s="85">
        <v>44377</v>
      </c>
      <c r="BJ438" s="57" t="s">
        <v>4152</v>
      </c>
      <c r="BK438" s="81" t="s">
        <v>936</v>
      </c>
      <c r="BL438" s="81" t="s">
        <v>9190</v>
      </c>
      <c r="BM438" s="81" t="s">
        <v>9201</v>
      </c>
      <c r="BN438" s="39" t="s">
        <v>4365</v>
      </c>
      <c r="BO438" s="89" t="s">
        <v>2579</v>
      </c>
      <c r="BP438" s="89" t="s">
        <v>2759</v>
      </c>
      <c r="BR438" s="4" t="s">
        <v>5229</v>
      </c>
      <c r="BS438" s="4" t="s">
        <v>5230</v>
      </c>
      <c r="BT438" s="4" t="s">
        <v>5231</v>
      </c>
      <c r="BU438" s="4"/>
    </row>
    <row r="439" spans="1:73" ht="90" hidden="1" customHeight="1">
      <c r="A439" s="91" t="s">
        <v>1664</v>
      </c>
      <c r="B439" s="13" t="s">
        <v>1325</v>
      </c>
      <c r="C439" s="85">
        <v>43991</v>
      </c>
      <c r="D439" s="85" t="s">
        <v>4285</v>
      </c>
      <c r="E439" s="162" t="s">
        <v>1024</v>
      </c>
      <c r="F439" s="1" t="s">
        <v>7229</v>
      </c>
      <c r="G439" s="72" t="s">
        <v>1229</v>
      </c>
      <c r="H439" s="72" t="s">
        <v>1230</v>
      </c>
      <c r="I439" s="163" t="s">
        <v>1233</v>
      </c>
      <c r="J439" s="163" t="s">
        <v>1234</v>
      </c>
      <c r="K439" s="94">
        <v>2</v>
      </c>
      <c r="L439" s="364">
        <v>44013</v>
      </c>
      <c r="M439" s="364">
        <v>44165</v>
      </c>
      <c r="N439" s="34">
        <f t="shared" si="18"/>
        <v>22</v>
      </c>
      <c r="O439" s="136">
        <v>0.4</v>
      </c>
      <c r="P439" s="4" t="s">
        <v>44</v>
      </c>
      <c r="Q439" s="4" t="s">
        <v>116</v>
      </c>
      <c r="R439" s="1" t="s">
        <v>7234</v>
      </c>
      <c r="S439" s="120">
        <f t="shared" si="19"/>
        <v>358</v>
      </c>
      <c r="T439" s="53" t="s">
        <v>936</v>
      </c>
      <c r="U439" s="53" t="s">
        <v>936</v>
      </c>
      <c r="V439" s="53" t="s">
        <v>936</v>
      </c>
      <c r="W439" s="53" t="s">
        <v>936</v>
      </c>
      <c r="X439" s="53" t="s">
        <v>936</v>
      </c>
      <c r="Y439" s="53" t="s">
        <v>936</v>
      </c>
      <c r="Z439" s="53" t="s">
        <v>936</v>
      </c>
      <c r="AA439" s="53" t="s">
        <v>936</v>
      </c>
      <c r="AB439" s="53" t="s">
        <v>936</v>
      </c>
      <c r="AC439" s="53" t="s">
        <v>936</v>
      </c>
      <c r="AD439" s="53" t="s">
        <v>936</v>
      </c>
      <c r="AE439" s="53" t="s">
        <v>1152</v>
      </c>
      <c r="AF439" s="53" t="s">
        <v>1152</v>
      </c>
      <c r="AG439" s="1" t="s">
        <v>8797</v>
      </c>
      <c r="AH439" s="1" t="s">
        <v>1843</v>
      </c>
      <c r="AI439" s="1" t="s">
        <v>7235</v>
      </c>
      <c r="AJ439" s="1" t="s">
        <v>8817</v>
      </c>
      <c r="AK439" s="1" t="s">
        <v>7236</v>
      </c>
      <c r="AL439" s="1" t="s">
        <v>1152</v>
      </c>
      <c r="AM439" s="33" t="s">
        <v>7237</v>
      </c>
      <c r="AN439" s="57" t="s">
        <v>2614</v>
      </c>
      <c r="AO439" s="57" t="s">
        <v>3858</v>
      </c>
      <c r="AP439" s="1" t="s">
        <v>1152</v>
      </c>
      <c r="AQ439" s="57" t="s">
        <v>3858</v>
      </c>
      <c r="AR439" s="57" t="s">
        <v>1152</v>
      </c>
      <c r="AS439" s="57" t="s">
        <v>3858</v>
      </c>
      <c r="AT439" s="57" t="s">
        <v>1152</v>
      </c>
      <c r="AU439" s="57" t="s">
        <v>3858</v>
      </c>
      <c r="AV439" s="57" t="s">
        <v>1152</v>
      </c>
      <c r="AW439" s="57" t="s">
        <v>3858</v>
      </c>
      <c r="AX439" s="57" t="s">
        <v>1152</v>
      </c>
      <c r="AY439" s="57" t="s">
        <v>3858</v>
      </c>
      <c r="AZ439" s="57" t="s">
        <v>936</v>
      </c>
      <c r="BA439" s="57" t="s">
        <v>3858</v>
      </c>
      <c r="BB439" s="57" t="s">
        <v>936</v>
      </c>
      <c r="BC439" s="57" t="s">
        <v>3858</v>
      </c>
      <c r="BD439" s="57" t="s">
        <v>936</v>
      </c>
      <c r="BE439" s="57" t="s">
        <v>3858</v>
      </c>
      <c r="BF439" s="29" t="s">
        <v>1326</v>
      </c>
      <c r="BG439" s="85">
        <v>44377</v>
      </c>
      <c r="BH439" s="29" t="s">
        <v>1806</v>
      </c>
      <c r="BI439" s="85">
        <v>44377</v>
      </c>
      <c r="BJ439" s="57" t="s">
        <v>4152</v>
      </c>
      <c r="BK439" s="81" t="s">
        <v>936</v>
      </c>
      <c r="BL439" s="81" t="s">
        <v>9190</v>
      </c>
      <c r="BM439" s="81" t="s">
        <v>9201</v>
      </c>
      <c r="BN439" s="39" t="s">
        <v>4365</v>
      </c>
      <c r="BO439" s="89" t="s">
        <v>2579</v>
      </c>
      <c r="BP439" s="89" t="s">
        <v>2759</v>
      </c>
      <c r="BR439" s="4" t="s">
        <v>5229</v>
      </c>
      <c r="BS439" s="4" t="s">
        <v>5230</v>
      </c>
      <c r="BT439" s="4" t="s">
        <v>5231</v>
      </c>
      <c r="BU439" s="4"/>
    </row>
    <row r="440" spans="1:73" ht="90" hidden="1" customHeight="1">
      <c r="A440" s="28" t="s">
        <v>1665</v>
      </c>
      <c r="B440" s="31" t="s">
        <v>1325</v>
      </c>
      <c r="C440" s="42">
        <v>43991</v>
      </c>
      <c r="D440" s="85" t="s">
        <v>4285</v>
      </c>
      <c r="E440" s="164" t="s">
        <v>1024</v>
      </c>
      <c r="F440" s="1" t="s">
        <v>7229</v>
      </c>
      <c r="G440" s="72" t="s">
        <v>1235</v>
      </c>
      <c r="H440" s="72" t="s">
        <v>1236</v>
      </c>
      <c r="I440" s="33" t="s">
        <v>1202</v>
      </c>
      <c r="J440" s="155" t="s">
        <v>1203</v>
      </c>
      <c r="K440" s="29">
        <v>1</v>
      </c>
      <c r="L440" s="365">
        <v>44013</v>
      </c>
      <c r="M440" s="365">
        <v>44548</v>
      </c>
      <c r="N440" s="34">
        <f t="shared" si="18"/>
        <v>25</v>
      </c>
      <c r="O440" s="122">
        <v>1</v>
      </c>
      <c r="P440" s="4" t="s">
        <v>24</v>
      </c>
      <c r="Q440" s="4" t="s">
        <v>1237</v>
      </c>
      <c r="R440" s="1" t="s">
        <v>7178</v>
      </c>
      <c r="S440" s="120">
        <f t="shared" si="19"/>
        <v>165</v>
      </c>
      <c r="T440" s="53" t="s">
        <v>936</v>
      </c>
      <c r="U440" s="53" t="s">
        <v>936</v>
      </c>
      <c r="V440" s="53" t="s">
        <v>936</v>
      </c>
      <c r="W440" s="53" t="s">
        <v>936</v>
      </c>
      <c r="X440" s="53" t="s">
        <v>936</v>
      </c>
      <c r="Y440" s="53" t="s">
        <v>936</v>
      </c>
      <c r="Z440" s="53" t="s">
        <v>936</v>
      </c>
      <c r="AA440" s="53" t="s">
        <v>936</v>
      </c>
      <c r="AB440" s="53" t="s">
        <v>936</v>
      </c>
      <c r="AC440" s="53" t="s">
        <v>936</v>
      </c>
      <c r="AD440" s="53" t="s">
        <v>936</v>
      </c>
      <c r="AE440" s="53" t="s">
        <v>1152</v>
      </c>
      <c r="AF440" s="53" t="s">
        <v>1152</v>
      </c>
      <c r="AG440" s="1" t="s">
        <v>8797</v>
      </c>
      <c r="AH440" s="1" t="s">
        <v>1843</v>
      </c>
      <c r="AI440" s="1" t="s">
        <v>7238</v>
      </c>
      <c r="AJ440" s="1" t="s">
        <v>2246</v>
      </c>
      <c r="AK440" s="1" t="s">
        <v>7239</v>
      </c>
      <c r="AL440" s="1" t="s">
        <v>2246</v>
      </c>
      <c r="AM440" s="1" t="s">
        <v>9103</v>
      </c>
      <c r="AN440" s="165" t="s">
        <v>4015</v>
      </c>
      <c r="AO440" s="78" t="s">
        <v>7240</v>
      </c>
      <c r="AP440" s="1" t="s">
        <v>4162</v>
      </c>
      <c r="AQ440" s="78" t="s">
        <v>7241</v>
      </c>
      <c r="AR440" s="1" t="s">
        <v>1152</v>
      </c>
      <c r="AS440" s="1" t="s">
        <v>4274</v>
      </c>
      <c r="AT440" s="1" t="s">
        <v>1152</v>
      </c>
      <c r="AU440" s="1" t="s">
        <v>4274</v>
      </c>
      <c r="AV440" s="1" t="s">
        <v>1152</v>
      </c>
      <c r="AW440" s="1" t="s">
        <v>4274</v>
      </c>
      <c r="AX440" s="1" t="s">
        <v>1152</v>
      </c>
      <c r="AY440" s="1" t="s">
        <v>4274</v>
      </c>
      <c r="AZ440" s="1" t="s">
        <v>936</v>
      </c>
      <c r="BA440" s="1" t="s">
        <v>4274</v>
      </c>
      <c r="BB440" s="1" t="s">
        <v>936</v>
      </c>
      <c r="BC440" s="1" t="s">
        <v>4274</v>
      </c>
      <c r="BD440" s="1" t="s">
        <v>936</v>
      </c>
      <c r="BE440" s="1" t="s">
        <v>4274</v>
      </c>
      <c r="BF440" s="29" t="s">
        <v>780</v>
      </c>
      <c r="BG440" s="85">
        <v>44565</v>
      </c>
      <c r="BH440" s="29" t="s">
        <v>4370</v>
      </c>
      <c r="BI440" s="85">
        <v>44713</v>
      </c>
      <c r="BJ440" s="4" t="s">
        <v>7242</v>
      </c>
      <c r="BK440" s="4" t="s">
        <v>4809</v>
      </c>
      <c r="BL440" s="53" t="s">
        <v>4800</v>
      </c>
      <c r="BM440" s="53" t="s">
        <v>2294</v>
      </c>
      <c r="BN440" s="4" t="s">
        <v>1884</v>
      </c>
      <c r="BO440" s="89" t="s">
        <v>2579</v>
      </c>
      <c r="BP440" s="89" t="s">
        <v>5060</v>
      </c>
      <c r="BR440" s="4" t="s">
        <v>5112</v>
      </c>
      <c r="BS440" s="4" t="s">
        <v>8818</v>
      </c>
      <c r="BT440" s="4" t="s">
        <v>5231</v>
      </c>
      <c r="BU440" s="4"/>
    </row>
    <row r="441" spans="1:73" s="211" customFormat="1" ht="90" customHeight="1">
      <c r="A441" s="28" t="s">
        <v>1666</v>
      </c>
      <c r="B441" s="31" t="s">
        <v>1325</v>
      </c>
      <c r="C441" s="42">
        <v>43991</v>
      </c>
      <c r="D441" s="42" t="s">
        <v>4285</v>
      </c>
      <c r="E441" s="164" t="s">
        <v>1024</v>
      </c>
      <c r="F441" s="33" t="s">
        <v>9627</v>
      </c>
      <c r="G441" s="72" t="s">
        <v>1238</v>
      </c>
      <c r="H441" s="72" t="s">
        <v>1239</v>
      </c>
      <c r="I441" s="72" t="s">
        <v>4107</v>
      </c>
      <c r="J441" s="155" t="s">
        <v>1208</v>
      </c>
      <c r="K441" s="27">
        <v>2</v>
      </c>
      <c r="L441" s="365">
        <v>44229</v>
      </c>
      <c r="M441" s="365">
        <v>44959</v>
      </c>
      <c r="N441" s="116">
        <f t="shared" si="18"/>
        <v>53</v>
      </c>
      <c r="O441" s="142">
        <v>1</v>
      </c>
      <c r="P441" s="39" t="s">
        <v>24</v>
      </c>
      <c r="Q441" s="39" t="s">
        <v>4035</v>
      </c>
      <c r="R441" s="57" t="s">
        <v>10110</v>
      </c>
      <c r="S441" s="120">
        <f t="shared" ref="S441:S442" si="20">LEN(R441)</f>
        <v>267</v>
      </c>
      <c r="T441" s="53" t="s">
        <v>936</v>
      </c>
      <c r="U441" s="53" t="s">
        <v>936</v>
      </c>
      <c r="V441" s="53" t="s">
        <v>936</v>
      </c>
      <c r="W441" s="53" t="s">
        <v>936</v>
      </c>
      <c r="X441" s="53" t="s">
        <v>936</v>
      </c>
      <c r="Y441" s="53" t="s">
        <v>936</v>
      </c>
      <c r="Z441" s="53" t="s">
        <v>936</v>
      </c>
      <c r="AA441" s="53" t="s">
        <v>936</v>
      </c>
      <c r="AB441" s="53" t="s">
        <v>936</v>
      </c>
      <c r="AC441" s="53" t="s">
        <v>936</v>
      </c>
      <c r="AD441" s="53" t="s">
        <v>936</v>
      </c>
      <c r="AE441" s="53" t="s">
        <v>1152</v>
      </c>
      <c r="AF441" s="53" t="s">
        <v>1152</v>
      </c>
      <c r="AG441" s="1" t="s">
        <v>8797</v>
      </c>
      <c r="AH441" s="1" t="s">
        <v>1843</v>
      </c>
      <c r="AI441" s="1" t="s">
        <v>7183</v>
      </c>
      <c r="AJ441" s="1" t="s">
        <v>2247</v>
      </c>
      <c r="AK441" s="1" t="s">
        <v>7243</v>
      </c>
      <c r="AL441" s="1" t="s">
        <v>2243</v>
      </c>
      <c r="AM441" s="78" t="s">
        <v>7244</v>
      </c>
      <c r="AN441" s="13" t="s">
        <v>8819</v>
      </c>
      <c r="AO441" s="78" t="s">
        <v>7245</v>
      </c>
      <c r="AP441" s="1" t="s">
        <v>4163</v>
      </c>
      <c r="AQ441" s="78" t="s">
        <v>7246</v>
      </c>
      <c r="AR441" s="78" t="s">
        <v>4305</v>
      </c>
      <c r="AS441" s="78" t="s">
        <v>7247</v>
      </c>
      <c r="AT441" s="99" t="s">
        <v>4941</v>
      </c>
      <c r="AU441" s="78" t="s">
        <v>8456</v>
      </c>
      <c r="AV441" s="78" t="s">
        <v>8820</v>
      </c>
      <c r="AW441" s="78" t="s">
        <v>7248</v>
      </c>
      <c r="AX441" s="123" t="s">
        <v>8821</v>
      </c>
      <c r="AY441" s="78" t="s">
        <v>9158</v>
      </c>
      <c r="AZ441" s="62" t="s">
        <v>9413</v>
      </c>
      <c r="BA441" s="62" t="s">
        <v>9479</v>
      </c>
      <c r="BB441" s="123" t="s">
        <v>9669</v>
      </c>
      <c r="BC441" s="62" t="s">
        <v>9668</v>
      </c>
      <c r="BD441" s="62" t="s">
        <v>936</v>
      </c>
      <c r="BE441" s="57" t="s">
        <v>10169</v>
      </c>
      <c r="BF441" s="29" t="s">
        <v>1326</v>
      </c>
      <c r="BG441" s="42">
        <v>45198</v>
      </c>
      <c r="BH441" s="29" t="s">
        <v>1806</v>
      </c>
      <c r="BI441" s="42">
        <v>45198</v>
      </c>
      <c r="BJ441" s="57" t="s">
        <v>10092</v>
      </c>
      <c r="BK441" s="46" t="s">
        <v>10112</v>
      </c>
      <c r="BL441" s="39" t="s">
        <v>10109</v>
      </c>
      <c r="BM441" s="46" t="s">
        <v>9201</v>
      </c>
      <c r="BN441" s="39" t="s">
        <v>4365</v>
      </c>
      <c r="BO441" s="89" t="s">
        <v>936</v>
      </c>
      <c r="BP441" s="89" t="s">
        <v>1666</v>
      </c>
      <c r="BR441" s="39" t="s">
        <v>5112</v>
      </c>
      <c r="BS441" s="39" t="s">
        <v>8818</v>
      </c>
      <c r="BT441" s="39" t="s">
        <v>8822</v>
      </c>
      <c r="BU441" s="39"/>
    </row>
    <row r="442" spans="1:73" s="211" customFormat="1" ht="90" customHeight="1">
      <c r="A442" s="28" t="s">
        <v>1666</v>
      </c>
      <c r="B442" s="31" t="s">
        <v>1325</v>
      </c>
      <c r="C442" s="42">
        <v>43991</v>
      </c>
      <c r="D442" s="42" t="s">
        <v>4285</v>
      </c>
      <c r="E442" s="164" t="s">
        <v>1024</v>
      </c>
      <c r="F442" s="33" t="s">
        <v>9627</v>
      </c>
      <c r="G442" s="386" t="s">
        <v>1238</v>
      </c>
      <c r="H442" s="386" t="s">
        <v>1239</v>
      </c>
      <c r="I442" s="386" t="s">
        <v>4107</v>
      </c>
      <c r="J442" s="155" t="s">
        <v>1208</v>
      </c>
      <c r="K442" s="27">
        <v>2</v>
      </c>
      <c r="L442" s="364">
        <v>44229</v>
      </c>
      <c r="M442" s="365">
        <v>45657</v>
      </c>
      <c r="N442" s="116">
        <f t="shared" si="18"/>
        <v>48</v>
      </c>
      <c r="O442" s="167">
        <v>1</v>
      </c>
      <c r="P442" s="39" t="s">
        <v>24</v>
      </c>
      <c r="Q442" s="39" t="s">
        <v>4035</v>
      </c>
      <c r="R442" s="57" t="s">
        <v>10174</v>
      </c>
      <c r="S442" s="120">
        <f t="shared" si="20"/>
        <v>184</v>
      </c>
      <c r="T442" s="53" t="s">
        <v>936</v>
      </c>
      <c r="U442" s="53" t="s">
        <v>936</v>
      </c>
      <c r="V442" s="53" t="s">
        <v>936</v>
      </c>
      <c r="W442" s="53" t="s">
        <v>936</v>
      </c>
      <c r="X442" s="53" t="s">
        <v>936</v>
      </c>
      <c r="Y442" s="53" t="s">
        <v>936</v>
      </c>
      <c r="Z442" s="53" t="s">
        <v>936</v>
      </c>
      <c r="AA442" s="53" t="s">
        <v>936</v>
      </c>
      <c r="AB442" s="53" t="s">
        <v>936</v>
      </c>
      <c r="AC442" s="53" t="s">
        <v>936</v>
      </c>
      <c r="AD442" s="53" t="s">
        <v>936</v>
      </c>
      <c r="AE442" s="53" t="s">
        <v>1152</v>
      </c>
      <c r="AF442" s="53" t="s">
        <v>1152</v>
      </c>
      <c r="AG442" s="1" t="s">
        <v>8797</v>
      </c>
      <c r="AH442" s="1" t="s">
        <v>1843</v>
      </c>
      <c r="AI442" s="1" t="s">
        <v>7183</v>
      </c>
      <c r="AJ442" s="1" t="s">
        <v>2247</v>
      </c>
      <c r="AK442" s="1" t="s">
        <v>7243</v>
      </c>
      <c r="AL442" s="1" t="s">
        <v>2243</v>
      </c>
      <c r="AM442" s="78" t="s">
        <v>7244</v>
      </c>
      <c r="AN442" s="13" t="s">
        <v>8819</v>
      </c>
      <c r="AO442" s="78" t="s">
        <v>7245</v>
      </c>
      <c r="AP442" s="1" t="s">
        <v>4163</v>
      </c>
      <c r="AQ442" s="78" t="s">
        <v>7246</v>
      </c>
      <c r="AR442" s="78" t="s">
        <v>4305</v>
      </c>
      <c r="AS442" s="78" t="s">
        <v>7247</v>
      </c>
      <c r="AT442" s="99" t="s">
        <v>4941</v>
      </c>
      <c r="AU442" s="78" t="s">
        <v>8456</v>
      </c>
      <c r="AV442" s="78" t="s">
        <v>8820</v>
      </c>
      <c r="AW442" s="78" t="s">
        <v>7248</v>
      </c>
      <c r="AX442" s="123" t="s">
        <v>8821</v>
      </c>
      <c r="AY442" s="78" t="s">
        <v>9158</v>
      </c>
      <c r="AZ442" s="62" t="s">
        <v>9413</v>
      </c>
      <c r="BA442" s="62" t="s">
        <v>9479</v>
      </c>
      <c r="BB442" s="123" t="s">
        <v>9669</v>
      </c>
      <c r="BC442" s="62" t="s">
        <v>9668</v>
      </c>
      <c r="BD442" s="215" t="s">
        <v>10127</v>
      </c>
      <c r="BE442" s="62" t="s">
        <v>10176</v>
      </c>
      <c r="BF442" s="29" t="s">
        <v>782</v>
      </c>
      <c r="BG442" s="42">
        <v>45211</v>
      </c>
      <c r="BH442" s="29" t="s">
        <v>782</v>
      </c>
      <c r="BI442" s="328"/>
      <c r="BJ442" s="329"/>
      <c r="BK442" s="329"/>
      <c r="BL442" s="329"/>
      <c r="BM442" s="329"/>
      <c r="BN442" s="39" t="s">
        <v>955</v>
      </c>
      <c r="BO442" s="328"/>
      <c r="BP442" s="328"/>
      <c r="BR442" s="39" t="s">
        <v>5112</v>
      </c>
      <c r="BS442" s="39" t="s">
        <v>8818</v>
      </c>
      <c r="BT442" s="39" t="s">
        <v>8822</v>
      </c>
      <c r="BU442" s="39"/>
    </row>
    <row r="443" spans="1:73" ht="90" hidden="1" customHeight="1">
      <c r="A443" s="91" t="s">
        <v>1667</v>
      </c>
      <c r="B443" s="13" t="s">
        <v>1325</v>
      </c>
      <c r="C443" s="85">
        <v>43991</v>
      </c>
      <c r="D443" s="85" t="s">
        <v>4285</v>
      </c>
      <c r="E443" s="166" t="s">
        <v>1024</v>
      </c>
      <c r="F443" s="1" t="s">
        <v>7249</v>
      </c>
      <c r="G443" s="163" t="s">
        <v>1238</v>
      </c>
      <c r="H443" s="163" t="s">
        <v>1239</v>
      </c>
      <c r="I443" s="163" t="s">
        <v>1240</v>
      </c>
      <c r="J443" s="155" t="s">
        <v>1205</v>
      </c>
      <c r="K443" s="27">
        <v>2</v>
      </c>
      <c r="L443" s="365">
        <v>44229</v>
      </c>
      <c r="M443" s="365">
        <v>44959</v>
      </c>
      <c r="N443" s="34">
        <f t="shared" si="18"/>
        <v>53</v>
      </c>
      <c r="O443" s="122">
        <v>2</v>
      </c>
      <c r="P443" s="4" t="s">
        <v>44</v>
      </c>
      <c r="Q443" s="4" t="s">
        <v>24</v>
      </c>
      <c r="R443" s="127" t="s">
        <v>9113</v>
      </c>
      <c r="S443" s="120">
        <f t="shared" ref="S443:S474" si="21">LEN(R443)</f>
        <v>279</v>
      </c>
      <c r="T443" s="53" t="s">
        <v>936</v>
      </c>
      <c r="U443" s="53" t="s">
        <v>936</v>
      </c>
      <c r="V443" s="53" t="s">
        <v>936</v>
      </c>
      <c r="W443" s="53" t="s">
        <v>936</v>
      </c>
      <c r="X443" s="53" t="s">
        <v>936</v>
      </c>
      <c r="Y443" s="53" t="s">
        <v>936</v>
      </c>
      <c r="Z443" s="53" t="s">
        <v>936</v>
      </c>
      <c r="AA443" s="53" t="s">
        <v>936</v>
      </c>
      <c r="AB443" s="53" t="s">
        <v>936</v>
      </c>
      <c r="AC443" s="53" t="s">
        <v>936</v>
      </c>
      <c r="AD443" s="53" t="s">
        <v>936</v>
      </c>
      <c r="AE443" s="53" t="s">
        <v>1152</v>
      </c>
      <c r="AF443" s="53" t="s">
        <v>1152</v>
      </c>
      <c r="AG443" s="1" t="s">
        <v>8797</v>
      </c>
      <c r="AH443" s="1" t="s">
        <v>1843</v>
      </c>
      <c r="AI443" s="1" t="s">
        <v>7250</v>
      </c>
      <c r="AJ443" s="1" t="s">
        <v>2248</v>
      </c>
      <c r="AK443" s="1" t="s">
        <v>7251</v>
      </c>
      <c r="AL443" s="1" t="s">
        <v>2797</v>
      </c>
      <c r="AM443" s="1" t="s">
        <v>7252</v>
      </c>
      <c r="AN443" s="13" t="s">
        <v>4017</v>
      </c>
      <c r="AO443" s="1" t="s">
        <v>7253</v>
      </c>
      <c r="AP443" s="1" t="s">
        <v>4163</v>
      </c>
      <c r="AQ443" s="78" t="s">
        <v>7246</v>
      </c>
      <c r="AR443" s="13" t="s">
        <v>4306</v>
      </c>
      <c r="AS443" s="13" t="s">
        <v>7254</v>
      </c>
      <c r="AT443" s="13" t="s">
        <v>4942</v>
      </c>
      <c r="AU443" s="78" t="s">
        <v>7255</v>
      </c>
      <c r="AV443" s="78" t="s">
        <v>8820</v>
      </c>
      <c r="AW443" s="78" t="s">
        <v>7256</v>
      </c>
      <c r="AX443" s="1" t="s">
        <v>936</v>
      </c>
      <c r="AY443" s="1" t="s">
        <v>5697</v>
      </c>
      <c r="AZ443" s="1" t="s">
        <v>936</v>
      </c>
      <c r="BA443" s="1" t="s">
        <v>5697</v>
      </c>
      <c r="BB443" s="1" t="s">
        <v>936</v>
      </c>
      <c r="BC443" s="1" t="s">
        <v>5697</v>
      </c>
      <c r="BD443" s="1" t="s">
        <v>936</v>
      </c>
      <c r="BE443" s="1" t="s">
        <v>5697</v>
      </c>
      <c r="BF443" s="29" t="s">
        <v>3060</v>
      </c>
      <c r="BG443" s="85">
        <v>44852</v>
      </c>
      <c r="BH443" s="29" t="s">
        <v>902</v>
      </c>
      <c r="BI443" s="103"/>
      <c r="BJ443" s="104"/>
      <c r="BK443" s="104"/>
      <c r="BL443" s="104"/>
      <c r="BM443" s="104"/>
      <c r="BN443" s="39" t="s">
        <v>955</v>
      </c>
      <c r="BO443" s="103"/>
      <c r="BP443" s="103"/>
      <c r="BR443" s="4" t="s">
        <v>5112</v>
      </c>
      <c r="BS443" s="4" t="s">
        <v>8818</v>
      </c>
      <c r="BT443" s="4" t="s">
        <v>5231</v>
      </c>
      <c r="BU443" s="4"/>
    </row>
    <row r="444" spans="1:73" ht="90" hidden="1" customHeight="1">
      <c r="A444" s="91" t="s">
        <v>2581</v>
      </c>
      <c r="B444" s="13" t="s">
        <v>1325</v>
      </c>
      <c r="C444" s="85">
        <v>43991</v>
      </c>
      <c r="D444" s="85" t="s">
        <v>4285</v>
      </c>
      <c r="E444" s="162" t="s">
        <v>1113</v>
      </c>
      <c r="F444" s="1" t="s">
        <v>7257</v>
      </c>
      <c r="G444" s="163" t="s">
        <v>1241</v>
      </c>
      <c r="H444" s="163" t="s">
        <v>2582</v>
      </c>
      <c r="I444" s="163" t="s">
        <v>2583</v>
      </c>
      <c r="J444" s="31" t="s">
        <v>1219</v>
      </c>
      <c r="K444" s="89">
        <v>1</v>
      </c>
      <c r="L444" s="364">
        <v>44040</v>
      </c>
      <c r="M444" s="364">
        <v>44196</v>
      </c>
      <c r="N444" s="34">
        <f t="shared" si="18"/>
        <v>23</v>
      </c>
      <c r="O444" s="121">
        <v>1</v>
      </c>
      <c r="P444" s="4" t="s">
        <v>116</v>
      </c>
      <c r="Q444" s="4" t="s">
        <v>60</v>
      </c>
      <c r="R444" s="127" t="s">
        <v>7208</v>
      </c>
      <c r="S444" s="120">
        <f t="shared" si="21"/>
        <v>343</v>
      </c>
      <c r="T444" s="53"/>
      <c r="U444" s="53"/>
      <c r="V444" s="53" t="s">
        <v>936</v>
      </c>
      <c r="W444" s="53" t="s">
        <v>936</v>
      </c>
      <c r="X444" s="53" t="s">
        <v>936</v>
      </c>
      <c r="Y444" s="53" t="s">
        <v>936</v>
      </c>
      <c r="Z444" s="53" t="s">
        <v>936</v>
      </c>
      <c r="AA444" s="53" t="s">
        <v>936</v>
      </c>
      <c r="AB444" s="53" t="s">
        <v>936</v>
      </c>
      <c r="AC444" s="53" t="s">
        <v>936</v>
      </c>
      <c r="AD444" s="53" t="s">
        <v>936</v>
      </c>
      <c r="AE444" s="53" t="s">
        <v>1152</v>
      </c>
      <c r="AF444" s="104"/>
      <c r="AG444" s="1" t="s">
        <v>8797</v>
      </c>
      <c r="AH444" s="1" t="s">
        <v>1828</v>
      </c>
      <c r="AI444" s="78" t="s">
        <v>7258</v>
      </c>
      <c r="AJ444" s="1" t="s">
        <v>2226</v>
      </c>
      <c r="AK444" s="145" t="s">
        <v>7259</v>
      </c>
      <c r="AL444" s="1" t="s">
        <v>2614</v>
      </c>
      <c r="AM444" s="1" t="s">
        <v>3642</v>
      </c>
      <c r="AN444" s="1" t="s">
        <v>2614</v>
      </c>
      <c r="AO444" s="1" t="s">
        <v>3642</v>
      </c>
      <c r="AP444" s="1" t="s">
        <v>1152</v>
      </c>
      <c r="AQ444" s="1" t="s">
        <v>3642</v>
      </c>
      <c r="AR444" s="1" t="s">
        <v>1152</v>
      </c>
      <c r="AS444" s="1" t="s">
        <v>3642</v>
      </c>
      <c r="AT444" s="1" t="s">
        <v>1152</v>
      </c>
      <c r="AU444" s="1" t="s">
        <v>3642</v>
      </c>
      <c r="AV444" s="1" t="s">
        <v>1152</v>
      </c>
      <c r="AW444" s="1" t="s">
        <v>3642</v>
      </c>
      <c r="AX444" s="1" t="s">
        <v>1152</v>
      </c>
      <c r="AY444" s="1" t="s">
        <v>3642</v>
      </c>
      <c r="AZ444" s="1" t="s">
        <v>936</v>
      </c>
      <c r="BA444" s="1" t="s">
        <v>3642</v>
      </c>
      <c r="BB444" s="1" t="s">
        <v>936</v>
      </c>
      <c r="BC444" s="1" t="s">
        <v>3642</v>
      </c>
      <c r="BD444" s="1" t="s">
        <v>936</v>
      </c>
      <c r="BE444" s="1" t="s">
        <v>3642</v>
      </c>
      <c r="BF444" s="29" t="s">
        <v>780</v>
      </c>
      <c r="BG444" s="77">
        <v>44215</v>
      </c>
      <c r="BH444" s="29" t="s">
        <v>953</v>
      </c>
      <c r="BI444" s="85">
        <v>44713</v>
      </c>
      <c r="BJ444" s="4" t="s">
        <v>7182</v>
      </c>
      <c r="BK444" s="4" t="s">
        <v>4809</v>
      </c>
      <c r="BL444" s="53" t="s">
        <v>4800</v>
      </c>
      <c r="BM444" s="53" t="s">
        <v>2294</v>
      </c>
      <c r="BN444" s="39" t="s">
        <v>1883</v>
      </c>
      <c r="BO444" s="89" t="s">
        <v>936</v>
      </c>
      <c r="BP444" s="89" t="s">
        <v>936</v>
      </c>
      <c r="BR444" s="4" t="s">
        <v>5110</v>
      </c>
      <c r="BS444" s="4" t="s">
        <v>5232</v>
      </c>
      <c r="BT444" s="4" t="s">
        <v>5233</v>
      </c>
      <c r="BU444" s="4"/>
    </row>
    <row r="445" spans="1:73" s="54" customFormat="1" ht="90" hidden="1" customHeight="1">
      <c r="A445" s="91" t="s">
        <v>1668</v>
      </c>
      <c r="B445" s="13" t="s">
        <v>1325</v>
      </c>
      <c r="C445" s="85">
        <v>43991</v>
      </c>
      <c r="D445" s="85" t="s">
        <v>4285</v>
      </c>
      <c r="E445" s="162" t="s">
        <v>1113</v>
      </c>
      <c r="F445" s="1" t="s">
        <v>7260</v>
      </c>
      <c r="G445" s="163" t="s">
        <v>1241</v>
      </c>
      <c r="H445" s="163" t="s">
        <v>1242</v>
      </c>
      <c r="I445" s="163" t="s">
        <v>1243</v>
      </c>
      <c r="J445" s="131" t="s">
        <v>1244</v>
      </c>
      <c r="K445" s="94">
        <v>1</v>
      </c>
      <c r="L445" s="364">
        <v>44136</v>
      </c>
      <c r="M445" s="364">
        <v>44196</v>
      </c>
      <c r="N445" s="34">
        <f t="shared" si="18"/>
        <v>9</v>
      </c>
      <c r="O445" s="121">
        <v>1</v>
      </c>
      <c r="P445" s="4" t="s">
        <v>116</v>
      </c>
      <c r="Q445" s="4" t="s">
        <v>60</v>
      </c>
      <c r="R445" s="127" t="s">
        <v>7261</v>
      </c>
      <c r="S445" s="120">
        <f t="shared" si="21"/>
        <v>377</v>
      </c>
      <c r="T445" s="53"/>
      <c r="U445" s="53"/>
      <c r="V445" s="53" t="s">
        <v>936</v>
      </c>
      <c r="W445" s="53" t="s">
        <v>936</v>
      </c>
      <c r="X445" s="53" t="s">
        <v>936</v>
      </c>
      <c r="Y445" s="53" t="s">
        <v>936</v>
      </c>
      <c r="Z445" s="53" t="s">
        <v>936</v>
      </c>
      <c r="AA445" s="53" t="s">
        <v>936</v>
      </c>
      <c r="AB445" s="53" t="s">
        <v>936</v>
      </c>
      <c r="AC445" s="53" t="s">
        <v>936</v>
      </c>
      <c r="AD445" s="53" t="s">
        <v>936</v>
      </c>
      <c r="AE445" s="53" t="s">
        <v>1152</v>
      </c>
      <c r="AF445" s="104"/>
      <c r="AG445" s="1" t="s">
        <v>8797</v>
      </c>
      <c r="AH445" s="1" t="s">
        <v>1829</v>
      </c>
      <c r="AI445" s="1" t="s">
        <v>7262</v>
      </c>
      <c r="AJ445" s="1" t="s">
        <v>8823</v>
      </c>
      <c r="AK445" s="1" t="s">
        <v>7263</v>
      </c>
      <c r="AL445" s="1" t="s">
        <v>2614</v>
      </c>
      <c r="AM445" s="1" t="s">
        <v>3642</v>
      </c>
      <c r="AN445" s="1" t="s">
        <v>2614</v>
      </c>
      <c r="AO445" s="1" t="s">
        <v>3642</v>
      </c>
      <c r="AP445" s="1" t="s">
        <v>1152</v>
      </c>
      <c r="AQ445" s="1" t="s">
        <v>3642</v>
      </c>
      <c r="AR445" s="1" t="s">
        <v>1152</v>
      </c>
      <c r="AS445" s="1" t="s">
        <v>3642</v>
      </c>
      <c r="AT445" s="1" t="s">
        <v>1152</v>
      </c>
      <c r="AU445" s="1" t="s">
        <v>3642</v>
      </c>
      <c r="AV445" s="1" t="s">
        <v>1152</v>
      </c>
      <c r="AW445" s="1" t="s">
        <v>3642</v>
      </c>
      <c r="AX445" s="1" t="s">
        <v>1152</v>
      </c>
      <c r="AY445" s="1" t="s">
        <v>3642</v>
      </c>
      <c r="AZ445" s="1" t="s">
        <v>936</v>
      </c>
      <c r="BA445" s="1" t="s">
        <v>3642</v>
      </c>
      <c r="BB445" s="1" t="s">
        <v>936</v>
      </c>
      <c r="BC445" s="1" t="s">
        <v>3642</v>
      </c>
      <c r="BD445" s="1" t="s">
        <v>936</v>
      </c>
      <c r="BE445" s="1" t="s">
        <v>3642</v>
      </c>
      <c r="BF445" s="29" t="s">
        <v>780</v>
      </c>
      <c r="BG445" s="77">
        <v>44215</v>
      </c>
      <c r="BH445" s="29" t="s">
        <v>953</v>
      </c>
      <c r="BI445" s="85">
        <v>44713</v>
      </c>
      <c r="BJ445" s="4" t="s">
        <v>7182</v>
      </c>
      <c r="BK445" s="4" t="s">
        <v>4809</v>
      </c>
      <c r="BL445" s="53" t="s">
        <v>4800</v>
      </c>
      <c r="BM445" s="53" t="s">
        <v>2294</v>
      </c>
      <c r="BN445" s="39" t="s">
        <v>1883</v>
      </c>
      <c r="BO445" s="89" t="s">
        <v>936</v>
      </c>
      <c r="BP445" s="89" t="s">
        <v>936</v>
      </c>
      <c r="BQ445" s="6"/>
      <c r="BR445" s="4" t="s">
        <v>5110</v>
      </c>
      <c r="BS445" s="4" t="s">
        <v>5232</v>
      </c>
      <c r="BT445" s="4" t="s">
        <v>5233</v>
      </c>
      <c r="BU445" s="4"/>
    </row>
    <row r="446" spans="1:73" ht="90" hidden="1" customHeight="1">
      <c r="A446" s="91" t="s">
        <v>1669</v>
      </c>
      <c r="B446" s="13" t="s">
        <v>1325</v>
      </c>
      <c r="C446" s="85">
        <v>43991</v>
      </c>
      <c r="D446" s="85" t="s">
        <v>4285</v>
      </c>
      <c r="E446" s="162" t="s">
        <v>1025</v>
      </c>
      <c r="F446" s="1" t="s">
        <v>7264</v>
      </c>
      <c r="G446" s="163" t="s">
        <v>1245</v>
      </c>
      <c r="H446" s="163" t="s">
        <v>1246</v>
      </c>
      <c r="I446" s="163" t="s">
        <v>1210</v>
      </c>
      <c r="J446" s="131" t="s">
        <v>484</v>
      </c>
      <c r="K446" s="89">
        <v>4</v>
      </c>
      <c r="L446" s="364">
        <v>44046</v>
      </c>
      <c r="M446" s="364">
        <v>44053</v>
      </c>
      <c r="N446" s="34">
        <f t="shared" si="18"/>
        <v>1</v>
      </c>
      <c r="O446" s="121">
        <v>4</v>
      </c>
      <c r="P446" s="4" t="s">
        <v>48</v>
      </c>
      <c r="Q446" s="4"/>
      <c r="R446" s="127" t="s">
        <v>7265</v>
      </c>
      <c r="S446" s="120">
        <f t="shared" si="21"/>
        <v>200</v>
      </c>
      <c r="T446" s="53"/>
      <c r="U446" s="53"/>
      <c r="V446" s="53" t="s">
        <v>936</v>
      </c>
      <c r="W446" s="53" t="s">
        <v>936</v>
      </c>
      <c r="X446" s="53" t="s">
        <v>936</v>
      </c>
      <c r="Y446" s="53" t="s">
        <v>936</v>
      </c>
      <c r="Z446" s="53" t="s">
        <v>936</v>
      </c>
      <c r="AA446" s="53" t="s">
        <v>936</v>
      </c>
      <c r="AB446" s="53" t="s">
        <v>936</v>
      </c>
      <c r="AC446" s="53" t="s">
        <v>936</v>
      </c>
      <c r="AD446" s="53" t="s">
        <v>936</v>
      </c>
      <c r="AE446" s="53" t="s">
        <v>1152</v>
      </c>
      <c r="AF446" s="104"/>
      <c r="AG446" s="1" t="s">
        <v>8797</v>
      </c>
      <c r="AH446" s="1" t="s">
        <v>8824</v>
      </c>
      <c r="AI446" s="1" t="s">
        <v>7195</v>
      </c>
      <c r="AJ446" s="1" t="s">
        <v>2205</v>
      </c>
      <c r="AK446" s="1" t="s">
        <v>2205</v>
      </c>
      <c r="AL446" s="1" t="s">
        <v>2614</v>
      </c>
      <c r="AM446" s="1" t="s">
        <v>2205</v>
      </c>
      <c r="AN446" s="1" t="s">
        <v>2614</v>
      </c>
      <c r="AO446" s="1" t="s">
        <v>2205</v>
      </c>
      <c r="AP446" s="1" t="s">
        <v>1152</v>
      </c>
      <c r="AQ446" s="1" t="s">
        <v>2205</v>
      </c>
      <c r="AR446" s="1" t="s">
        <v>1152</v>
      </c>
      <c r="AS446" s="1" t="s">
        <v>2205</v>
      </c>
      <c r="AT446" s="1" t="s">
        <v>1152</v>
      </c>
      <c r="AU446" s="1" t="s">
        <v>2205</v>
      </c>
      <c r="AV446" s="1" t="s">
        <v>1152</v>
      </c>
      <c r="AW446" s="1" t="s">
        <v>2205</v>
      </c>
      <c r="AX446" s="1" t="s">
        <v>1152</v>
      </c>
      <c r="AY446" s="1" t="s">
        <v>2205</v>
      </c>
      <c r="AZ446" s="1" t="s">
        <v>936</v>
      </c>
      <c r="BA446" s="1" t="s">
        <v>2205</v>
      </c>
      <c r="BB446" s="1" t="s">
        <v>936</v>
      </c>
      <c r="BC446" s="1" t="s">
        <v>2205</v>
      </c>
      <c r="BD446" s="1" t="s">
        <v>936</v>
      </c>
      <c r="BE446" s="1" t="s">
        <v>2205</v>
      </c>
      <c r="BF446" s="29" t="s">
        <v>780</v>
      </c>
      <c r="BG446" s="85">
        <v>44126</v>
      </c>
      <c r="BH446" s="29" t="s">
        <v>953</v>
      </c>
      <c r="BI446" s="85">
        <v>44713</v>
      </c>
      <c r="BJ446" s="4" t="s">
        <v>7182</v>
      </c>
      <c r="BK446" s="4" t="s">
        <v>4809</v>
      </c>
      <c r="BL446" s="53" t="s">
        <v>4800</v>
      </c>
      <c r="BM446" s="53" t="s">
        <v>2294</v>
      </c>
      <c r="BN446" s="39" t="s">
        <v>1883</v>
      </c>
      <c r="BO446" s="89" t="s">
        <v>936</v>
      </c>
      <c r="BP446" s="89" t="s">
        <v>936</v>
      </c>
      <c r="BR446" s="13" t="s">
        <v>9880</v>
      </c>
      <c r="BS446" s="135" t="s">
        <v>9881</v>
      </c>
      <c r="BT446" s="4"/>
      <c r="BU446" s="4" t="s">
        <v>5226</v>
      </c>
    </row>
    <row r="447" spans="1:73" ht="90" hidden="1" customHeight="1">
      <c r="A447" s="91" t="s">
        <v>1670</v>
      </c>
      <c r="B447" s="13" t="s">
        <v>1325</v>
      </c>
      <c r="C447" s="85">
        <v>43991</v>
      </c>
      <c r="D447" s="85" t="s">
        <v>4285</v>
      </c>
      <c r="E447" s="162" t="s">
        <v>1025</v>
      </c>
      <c r="F447" s="1" t="s">
        <v>7264</v>
      </c>
      <c r="G447" s="163" t="s">
        <v>1245</v>
      </c>
      <c r="H447" s="163" t="s">
        <v>1246</v>
      </c>
      <c r="I447" s="163" t="s">
        <v>1211</v>
      </c>
      <c r="J447" s="131" t="s">
        <v>1212</v>
      </c>
      <c r="K447" s="89">
        <v>1</v>
      </c>
      <c r="L447" s="364">
        <v>44063</v>
      </c>
      <c r="M447" s="364">
        <v>44102</v>
      </c>
      <c r="N447" s="34">
        <f t="shared" si="18"/>
        <v>6</v>
      </c>
      <c r="O447" s="121">
        <v>1</v>
      </c>
      <c r="P447" s="4" t="s">
        <v>1213</v>
      </c>
      <c r="Q447" s="4" t="s">
        <v>1214</v>
      </c>
      <c r="R447" s="127" t="s">
        <v>7266</v>
      </c>
      <c r="S447" s="120">
        <f t="shared" si="21"/>
        <v>327</v>
      </c>
      <c r="T447" s="53"/>
      <c r="U447" s="53"/>
      <c r="V447" s="53" t="s">
        <v>936</v>
      </c>
      <c r="W447" s="53" t="s">
        <v>936</v>
      </c>
      <c r="X447" s="53" t="s">
        <v>936</v>
      </c>
      <c r="Y447" s="53" t="s">
        <v>936</v>
      </c>
      <c r="Z447" s="53" t="s">
        <v>936</v>
      </c>
      <c r="AA447" s="53" t="s">
        <v>936</v>
      </c>
      <c r="AB447" s="53" t="s">
        <v>936</v>
      </c>
      <c r="AC447" s="53" t="s">
        <v>936</v>
      </c>
      <c r="AD447" s="53" t="s">
        <v>936</v>
      </c>
      <c r="AE447" s="53" t="s">
        <v>1152</v>
      </c>
      <c r="AF447" s="104"/>
      <c r="AG447" s="1" t="s">
        <v>8797</v>
      </c>
      <c r="AH447" s="1" t="s">
        <v>8809</v>
      </c>
      <c r="AI447" s="1" t="s">
        <v>7197</v>
      </c>
      <c r="AJ447" s="1" t="s">
        <v>2205</v>
      </c>
      <c r="AK447" s="1" t="s">
        <v>2205</v>
      </c>
      <c r="AL447" s="1" t="s">
        <v>2614</v>
      </c>
      <c r="AM447" s="1" t="s">
        <v>2205</v>
      </c>
      <c r="AN447" s="1" t="s">
        <v>2614</v>
      </c>
      <c r="AO447" s="1" t="s">
        <v>2205</v>
      </c>
      <c r="AP447" s="1" t="s">
        <v>1152</v>
      </c>
      <c r="AQ447" s="1" t="s">
        <v>2205</v>
      </c>
      <c r="AR447" s="1" t="s">
        <v>1152</v>
      </c>
      <c r="AS447" s="1" t="s">
        <v>2205</v>
      </c>
      <c r="AT447" s="1" t="s">
        <v>1152</v>
      </c>
      <c r="AU447" s="1" t="s">
        <v>2205</v>
      </c>
      <c r="AV447" s="1" t="s">
        <v>1152</v>
      </c>
      <c r="AW447" s="1" t="s">
        <v>2205</v>
      </c>
      <c r="AX447" s="1" t="s">
        <v>1152</v>
      </c>
      <c r="AY447" s="1" t="s">
        <v>2205</v>
      </c>
      <c r="AZ447" s="1" t="s">
        <v>936</v>
      </c>
      <c r="BA447" s="1" t="s">
        <v>2205</v>
      </c>
      <c r="BB447" s="1" t="s">
        <v>936</v>
      </c>
      <c r="BC447" s="1" t="s">
        <v>2205</v>
      </c>
      <c r="BD447" s="1" t="s">
        <v>936</v>
      </c>
      <c r="BE447" s="1" t="s">
        <v>2205</v>
      </c>
      <c r="BF447" s="29" t="s">
        <v>780</v>
      </c>
      <c r="BG447" s="85">
        <v>44126</v>
      </c>
      <c r="BH447" s="29" t="s">
        <v>953</v>
      </c>
      <c r="BI447" s="85">
        <v>44713</v>
      </c>
      <c r="BJ447" s="4" t="s">
        <v>7182</v>
      </c>
      <c r="BK447" s="4" t="s">
        <v>4809</v>
      </c>
      <c r="BL447" s="53" t="s">
        <v>4800</v>
      </c>
      <c r="BM447" s="53" t="s">
        <v>2294</v>
      </c>
      <c r="BN447" s="39" t="s">
        <v>1883</v>
      </c>
      <c r="BO447" s="89" t="s">
        <v>936</v>
      </c>
      <c r="BP447" s="89" t="s">
        <v>936</v>
      </c>
      <c r="BR447" s="13" t="s">
        <v>9880</v>
      </c>
      <c r="BS447" s="135" t="s">
        <v>9881</v>
      </c>
      <c r="BT447" s="4"/>
      <c r="BU447" s="4" t="s">
        <v>5226</v>
      </c>
    </row>
    <row r="448" spans="1:73" ht="90" hidden="1" customHeight="1">
      <c r="A448" s="91" t="s">
        <v>1671</v>
      </c>
      <c r="B448" s="13" t="s">
        <v>1325</v>
      </c>
      <c r="C448" s="85">
        <v>43991</v>
      </c>
      <c r="D448" s="85" t="s">
        <v>4285</v>
      </c>
      <c r="E448" s="162" t="s">
        <v>1025</v>
      </c>
      <c r="F448" s="1" t="s">
        <v>7264</v>
      </c>
      <c r="G448" s="1" t="s">
        <v>1245</v>
      </c>
      <c r="H448" s="1" t="s">
        <v>1246</v>
      </c>
      <c r="I448" s="1" t="s">
        <v>1215</v>
      </c>
      <c r="J448" s="163" t="s">
        <v>1216</v>
      </c>
      <c r="K448" s="89">
        <v>1</v>
      </c>
      <c r="L448" s="364">
        <v>44063</v>
      </c>
      <c r="M448" s="364">
        <v>44196</v>
      </c>
      <c r="N448" s="34">
        <f t="shared" si="18"/>
        <v>19</v>
      </c>
      <c r="O448" s="137">
        <v>0</v>
      </c>
      <c r="P448" s="4" t="s">
        <v>1213</v>
      </c>
      <c r="Q448" s="4"/>
      <c r="R448" s="1" t="s">
        <v>7267</v>
      </c>
      <c r="S448" s="120">
        <f t="shared" si="21"/>
        <v>341</v>
      </c>
      <c r="T448" s="53"/>
      <c r="U448" s="53"/>
      <c r="V448" s="53" t="s">
        <v>936</v>
      </c>
      <c r="W448" s="53" t="s">
        <v>936</v>
      </c>
      <c r="X448" s="53" t="s">
        <v>936</v>
      </c>
      <c r="Y448" s="53" t="s">
        <v>936</v>
      </c>
      <c r="Z448" s="53" t="s">
        <v>936</v>
      </c>
      <c r="AA448" s="53" t="s">
        <v>936</v>
      </c>
      <c r="AB448" s="53" t="s">
        <v>936</v>
      </c>
      <c r="AC448" s="53" t="s">
        <v>936</v>
      </c>
      <c r="AD448" s="53" t="s">
        <v>936</v>
      </c>
      <c r="AE448" s="53" t="s">
        <v>1152</v>
      </c>
      <c r="AF448" s="104"/>
      <c r="AG448" s="1" t="s">
        <v>8797</v>
      </c>
      <c r="AH448" s="1" t="s">
        <v>7199</v>
      </c>
      <c r="AI448" s="1" t="s">
        <v>7268</v>
      </c>
      <c r="AJ448" s="1" t="s">
        <v>8825</v>
      </c>
      <c r="AK448" s="1" t="s">
        <v>7201</v>
      </c>
      <c r="AL448" s="1" t="s">
        <v>7269</v>
      </c>
      <c r="AM448" s="1" t="s">
        <v>7270</v>
      </c>
      <c r="AN448" s="57" t="s">
        <v>2614</v>
      </c>
      <c r="AO448" s="57" t="s">
        <v>3858</v>
      </c>
      <c r="AP448" s="1" t="s">
        <v>1152</v>
      </c>
      <c r="AQ448" s="57" t="s">
        <v>3858</v>
      </c>
      <c r="AR448" s="57" t="s">
        <v>1152</v>
      </c>
      <c r="AS448" s="57" t="s">
        <v>3858</v>
      </c>
      <c r="AT448" s="57" t="s">
        <v>1152</v>
      </c>
      <c r="AU448" s="57" t="s">
        <v>3858</v>
      </c>
      <c r="AV448" s="57" t="s">
        <v>1152</v>
      </c>
      <c r="AW448" s="57" t="s">
        <v>3858</v>
      </c>
      <c r="AX448" s="57" t="s">
        <v>1152</v>
      </c>
      <c r="AY448" s="57" t="s">
        <v>3858</v>
      </c>
      <c r="AZ448" s="57" t="s">
        <v>936</v>
      </c>
      <c r="BA448" s="57" t="s">
        <v>3858</v>
      </c>
      <c r="BB448" s="57" t="s">
        <v>936</v>
      </c>
      <c r="BC448" s="57" t="s">
        <v>3858</v>
      </c>
      <c r="BD448" s="57" t="s">
        <v>936</v>
      </c>
      <c r="BE448" s="57" t="s">
        <v>3858</v>
      </c>
      <c r="BF448" s="29" t="s">
        <v>956</v>
      </c>
      <c r="BG448" s="85">
        <v>44377</v>
      </c>
      <c r="BH448" s="29" t="s">
        <v>1806</v>
      </c>
      <c r="BI448" s="85">
        <v>44377</v>
      </c>
      <c r="BJ448" s="57" t="s">
        <v>2772</v>
      </c>
      <c r="BK448" s="81" t="s">
        <v>936</v>
      </c>
      <c r="BL448" s="81" t="s">
        <v>9190</v>
      </c>
      <c r="BM448" s="81" t="s">
        <v>9201</v>
      </c>
      <c r="BN448" s="39" t="s">
        <v>4365</v>
      </c>
      <c r="BO448" s="89" t="s">
        <v>2579</v>
      </c>
      <c r="BP448" s="89" t="s">
        <v>3062</v>
      </c>
      <c r="BR448" s="13" t="s">
        <v>9880</v>
      </c>
      <c r="BS448" s="135" t="s">
        <v>9881</v>
      </c>
      <c r="BT448" s="4"/>
      <c r="BU448" s="4" t="s">
        <v>5226</v>
      </c>
    </row>
    <row r="449" spans="1:73" s="54" customFormat="1" ht="90" hidden="1" customHeight="1">
      <c r="A449" s="91" t="s">
        <v>1672</v>
      </c>
      <c r="B449" s="13" t="s">
        <v>1325</v>
      </c>
      <c r="C449" s="85">
        <v>43991</v>
      </c>
      <c r="D449" s="85" t="s">
        <v>4284</v>
      </c>
      <c r="E449" s="162" t="s">
        <v>1114</v>
      </c>
      <c r="F449" s="1" t="s">
        <v>7271</v>
      </c>
      <c r="G449" s="163" t="s">
        <v>1247</v>
      </c>
      <c r="H449" s="163" t="s">
        <v>1248</v>
      </c>
      <c r="I449" s="163" t="s">
        <v>1249</v>
      </c>
      <c r="J449" s="131" t="s">
        <v>1250</v>
      </c>
      <c r="K449" s="147">
        <v>1</v>
      </c>
      <c r="L449" s="364">
        <v>44046</v>
      </c>
      <c r="M449" s="364">
        <v>44165</v>
      </c>
      <c r="N449" s="34">
        <f t="shared" si="18"/>
        <v>17</v>
      </c>
      <c r="O449" s="121">
        <v>1</v>
      </c>
      <c r="P449" s="4" t="s">
        <v>116</v>
      </c>
      <c r="Q449" s="4" t="s">
        <v>60</v>
      </c>
      <c r="R449" s="74" t="s">
        <v>7272</v>
      </c>
      <c r="S449" s="120">
        <f t="shared" si="21"/>
        <v>98</v>
      </c>
      <c r="T449" s="53"/>
      <c r="U449" s="53"/>
      <c r="V449" s="53" t="s">
        <v>936</v>
      </c>
      <c r="W449" s="53" t="s">
        <v>936</v>
      </c>
      <c r="X449" s="53" t="s">
        <v>936</v>
      </c>
      <c r="Y449" s="53" t="s">
        <v>936</v>
      </c>
      <c r="Z449" s="53" t="s">
        <v>936</v>
      </c>
      <c r="AA449" s="53" t="s">
        <v>936</v>
      </c>
      <c r="AB449" s="53" t="s">
        <v>936</v>
      </c>
      <c r="AC449" s="53" t="s">
        <v>936</v>
      </c>
      <c r="AD449" s="53" t="s">
        <v>936</v>
      </c>
      <c r="AE449" s="53" t="s">
        <v>1152</v>
      </c>
      <c r="AF449" s="104"/>
      <c r="AG449" s="1" t="s">
        <v>8797</v>
      </c>
      <c r="AH449" s="1" t="s">
        <v>8826</v>
      </c>
      <c r="AI449" s="83" t="s">
        <v>7273</v>
      </c>
      <c r="AJ449" s="1" t="s">
        <v>2227</v>
      </c>
      <c r="AK449" s="83" t="s">
        <v>7274</v>
      </c>
      <c r="AL449" s="1" t="s">
        <v>2614</v>
      </c>
      <c r="AM449" s="1" t="s">
        <v>3642</v>
      </c>
      <c r="AN449" s="1" t="s">
        <v>2614</v>
      </c>
      <c r="AO449" s="1" t="s">
        <v>3642</v>
      </c>
      <c r="AP449" s="1" t="s">
        <v>1152</v>
      </c>
      <c r="AQ449" s="1" t="s">
        <v>3642</v>
      </c>
      <c r="AR449" s="1" t="s">
        <v>1152</v>
      </c>
      <c r="AS449" s="1" t="s">
        <v>3642</v>
      </c>
      <c r="AT449" s="1" t="s">
        <v>1152</v>
      </c>
      <c r="AU449" s="1" t="s">
        <v>3642</v>
      </c>
      <c r="AV449" s="1" t="s">
        <v>1152</v>
      </c>
      <c r="AW449" s="1" t="s">
        <v>3642</v>
      </c>
      <c r="AX449" s="1" t="s">
        <v>1152</v>
      </c>
      <c r="AY449" s="1" t="s">
        <v>3642</v>
      </c>
      <c r="AZ449" s="1" t="s">
        <v>936</v>
      </c>
      <c r="BA449" s="1" t="s">
        <v>3642</v>
      </c>
      <c r="BB449" s="1" t="s">
        <v>936</v>
      </c>
      <c r="BC449" s="1" t="s">
        <v>3642</v>
      </c>
      <c r="BD449" s="1" t="s">
        <v>936</v>
      </c>
      <c r="BE449" s="1" t="s">
        <v>3642</v>
      </c>
      <c r="BF449" s="29" t="s">
        <v>780</v>
      </c>
      <c r="BG449" s="77">
        <v>44225</v>
      </c>
      <c r="BH449" s="29" t="s">
        <v>4370</v>
      </c>
      <c r="BI449" s="85">
        <v>44713</v>
      </c>
      <c r="BJ449" s="4" t="s">
        <v>7275</v>
      </c>
      <c r="BK449" s="4" t="s">
        <v>4809</v>
      </c>
      <c r="BL449" s="53" t="s">
        <v>4800</v>
      </c>
      <c r="BM449" s="53" t="s">
        <v>2294</v>
      </c>
      <c r="BN449" s="4" t="s">
        <v>1884</v>
      </c>
      <c r="BO449" s="89" t="s">
        <v>2579</v>
      </c>
      <c r="BP449" s="94" t="s">
        <v>4925</v>
      </c>
      <c r="BQ449" s="6"/>
      <c r="BR449" s="4" t="s">
        <v>5120</v>
      </c>
      <c r="BS449" s="132" t="s">
        <v>5234</v>
      </c>
      <c r="BT449" s="132"/>
      <c r="BU449" s="4"/>
    </row>
    <row r="450" spans="1:73" ht="90" hidden="1" customHeight="1">
      <c r="A450" s="91" t="s">
        <v>1673</v>
      </c>
      <c r="B450" s="13" t="s">
        <v>1325</v>
      </c>
      <c r="C450" s="85">
        <v>43991</v>
      </c>
      <c r="D450" s="85" t="s">
        <v>4284</v>
      </c>
      <c r="E450" s="162" t="s">
        <v>1114</v>
      </c>
      <c r="F450" s="1" t="s">
        <v>7271</v>
      </c>
      <c r="G450" s="163" t="s">
        <v>1247</v>
      </c>
      <c r="H450" s="163" t="s">
        <v>1248</v>
      </c>
      <c r="I450" s="163" t="s">
        <v>1251</v>
      </c>
      <c r="J450" s="131" t="s">
        <v>1252</v>
      </c>
      <c r="K450" s="147">
        <v>2</v>
      </c>
      <c r="L450" s="364">
        <v>44046</v>
      </c>
      <c r="M450" s="364">
        <v>44165</v>
      </c>
      <c r="N450" s="34">
        <f t="shared" si="18"/>
        <v>17</v>
      </c>
      <c r="O450" s="121">
        <v>2</v>
      </c>
      <c r="P450" s="4" t="s">
        <v>116</v>
      </c>
      <c r="Q450" s="4" t="s">
        <v>60</v>
      </c>
      <c r="R450" s="74" t="s">
        <v>7276</v>
      </c>
      <c r="S450" s="120">
        <f t="shared" si="21"/>
        <v>362</v>
      </c>
      <c r="T450" s="53"/>
      <c r="U450" s="53"/>
      <c r="V450" s="53" t="s">
        <v>936</v>
      </c>
      <c r="W450" s="53" t="s">
        <v>936</v>
      </c>
      <c r="X450" s="53" t="s">
        <v>936</v>
      </c>
      <c r="Y450" s="53" t="s">
        <v>936</v>
      </c>
      <c r="Z450" s="53" t="s">
        <v>936</v>
      </c>
      <c r="AA450" s="53" t="s">
        <v>936</v>
      </c>
      <c r="AB450" s="53" t="s">
        <v>936</v>
      </c>
      <c r="AC450" s="53" t="s">
        <v>936</v>
      </c>
      <c r="AD450" s="53" t="s">
        <v>936</v>
      </c>
      <c r="AE450" s="53" t="s">
        <v>1152</v>
      </c>
      <c r="AF450" s="104"/>
      <c r="AG450" s="1" t="s">
        <v>8797</v>
      </c>
      <c r="AH450" s="1" t="s">
        <v>1830</v>
      </c>
      <c r="AI450" s="1" t="s">
        <v>7277</v>
      </c>
      <c r="AJ450" s="1" t="s">
        <v>2228</v>
      </c>
      <c r="AK450" s="1" t="s">
        <v>7278</v>
      </c>
      <c r="AL450" s="1" t="s">
        <v>936</v>
      </c>
      <c r="AM450" s="1" t="s">
        <v>9242</v>
      </c>
      <c r="AN450" s="1" t="s">
        <v>936</v>
      </c>
      <c r="AO450" s="1" t="s">
        <v>9242</v>
      </c>
      <c r="AP450" s="1" t="s">
        <v>936</v>
      </c>
      <c r="AQ450" s="1" t="s">
        <v>9242</v>
      </c>
      <c r="AR450" s="1" t="s">
        <v>936</v>
      </c>
      <c r="AS450" s="1" t="s">
        <v>9242</v>
      </c>
      <c r="AT450" s="1" t="s">
        <v>936</v>
      </c>
      <c r="AU450" s="1" t="s">
        <v>9242</v>
      </c>
      <c r="AV450" s="1" t="s">
        <v>936</v>
      </c>
      <c r="AW450" s="1" t="s">
        <v>9242</v>
      </c>
      <c r="AX450" s="1" t="s">
        <v>936</v>
      </c>
      <c r="AY450" s="1" t="s">
        <v>9242</v>
      </c>
      <c r="AZ450" s="1" t="s">
        <v>936</v>
      </c>
      <c r="BA450" s="1" t="s">
        <v>9242</v>
      </c>
      <c r="BB450" s="1" t="s">
        <v>936</v>
      </c>
      <c r="BC450" s="1" t="s">
        <v>9912</v>
      </c>
      <c r="BD450" s="1" t="s">
        <v>936</v>
      </c>
      <c r="BE450" s="1" t="s">
        <v>9912</v>
      </c>
      <c r="BF450" s="29" t="s">
        <v>901</v>
      </c>
      <c r="BG450" s="77">
        <v>44215</v>
      </c>
      <c r="BH450" s="29" t="s">
        <v>4370</v>
      </c>
      <c r="BI450" s="85">
        <v>44713</v>
      </c>
      <c r="BJ450" s="4" t="s">
        <v>7279</v>
      </c>
      <c r="BK450" s="4" t="s">
        <v>4809</v>
      </c>
      <c r="BL450" s="53" t="s">
        <v>4800</v>
      </c>
      <c r="BM450" s="53" t="s">
        <v>2294</v>
      </c>
      <c r="BN450" s="4" t="s">
        <v>1884</v>
      </c>
      <c r="BO450" s="89" t="s">
        <v>2579</v>
      </c>
      <c r="BP450" s="94" t="s">
        <v>4925</v>
      </c>
      <c r="BR450" s="4" t="s">
        <v>5120</v>
      </c>
      <c r="BS450" s="132" t="s">
        <v>5234</v>
      </c>
      <c r="BT450" s="132"/>
      <c r="BU450" s="4"/>
    </row>
    <row r="451" spans="1:73" ht="90" hidden="1" customHeight="1">
      <c r="A451" s="91" t="s">
        <v>1674</v>
      </c>
      <c r="B451" s="13" t="s">
        <v>1325</v>
      </c>
      <c r="C451" s="85">
        <v>43991</v>
      </c>
      <c r="D451" s="85" t="s">
        <v>4284</v>
      </c>
      <c r="E451" s="162" t="s">
        <v>1114</v>
      </c>
      <c r="F451" s="1" t="s">
        <v>7271</v>
      </c>
      <c r="G451" s="163" t="s">
        <v>1247</v>
      </c>
      <c r="H451" s="163" t="s">
        <v>1248</v>
      </c>
      <c r="I451" s="163" t="s">
        <v>1253</v>
      </c>
      <c r="J451" s="131" t="s">
        <v>1254</v>
      </c>
      <c r="K451" s="147">
        <v>1</v>
      </c>
      <c r="L451" s="364">
        <v>44046</v>
      </c>
      <c r="M451" s="364">
        <v>44165</v>
      </c>
      <c r="N451" s="34">
        <f t="shared" si="18"/>
        <v>17</v>
      </c>
      <c r="O451" s="121">
        <v>1</v>
      </c>
      <c r="P451" s="4" t="s">
        <v>116</v>
      </c>
      <c r="Q451" s="4" t="s">
        <v>60</v>
      </c>
      <c r="R451" s="74" t="s">
        <v>7280</v>
      </c>
      <c r="S451" s="120">
        <f t="shared" si="21"/>
        <v>388</v>
      </c>
      <c r="T451" s="53"/>
      <c r="U451" s="53"/>
      <c r="V451" s="53" t="s">
        <v>936</v>
      </c>
      <c r="W451" s="53" t="s">
        <v>936</v>
      </c>
      <c r="X451" s="53" t="s">
        <v>936</v>
      </c>
      <c r="Y451" s="53" t="s">
        <v>936</v>
      </c>
      <c r="Z451" s="53" t="s">
        <v>936</v>
      </c>
      <c r="AA451" s="53" t="s">
        <v>936</v>
      </c>
      <c r="AB451" s="53" t="s">
        <v>936</v>
      </c>
      <c r="AC451" s="53" t="s">
        <v>936</v>
      </c>
      <c r="AD451" s="53" t="s">
        <v>936</v>
      </c>
      <c r="AE451" s="53" t="s">
        <v>1152</v>
      </c>
      <c r="AF451" s="104"/>
      <c r="AG451" s="1" t="s">
        <v>8797</v>
      </c>
      <c r="AH451" s="1" t="s">
        <v>1830</v>
      </c>
      <c r="AI451" s="1" t="s">
        <v>7281</v>
      </c>
      <c r="AJ451" s="1" t="s">
        <v>2229</v>
      </c>
      <c r="AK451" s="1" t="s">
        <v>7282</v>
      </c>
      <c r="AL451" s="1" t="s">
        <v>936</v>
      </c>
      <c r="AM451" s="1" t="s">
        <v>9242</v>
      </c>
      <c r="AN451" s="1" t="s">
        <v>936</v>
      </c>
      <c r="AO451" s="1" t="s">
        <v>9242</v>
      </c>
      <c r="AP451" s="1" t="s">
        <v>936</v>
      </c>
      <c r="AQ451" s="1" t="s">
        <v>9242</v>
      </c>
      <c r="AR451" s="1" t="s">
        <v>936</v>
      </c>
      <c r="AS451" s="1" t="s">
        <v>9242</v>
      </c>
      <c r="AT451" s="1" t="s">
        <v>936</v>
      </c>
      <c r="AU451" s="1" t="s">
        <v>9242</v>
      </c>
      <c r="AV451" s="1" t="s">
        <v>936</v>
      </c>
      <c r="AW451" s="1" t="s">
        <v>9242</v>
      </c>
      <c r="AX451" s="1" t="s">
        <v>936</v>
      </c>
      <c r="AY451" s="1" t="s">
        <v>9242</v>
      </c>
      <c r="AZ451" s="1" t="s">
        <v>936</v>
      </c>
      <c r="BA451" s="1" t="s">
        <v>9242</v>
      </c>
      <c r="BB451" s="1" t="s">
        <v>936</v>
      </c>
      <c r="BC451" s="1" t="s">
        <v>9912</v>
      </c>
      <c r="BD451" s="1" t="s">
        <v>936</v>
      </c>
      <c r="BE451" s="1" t="s">
        <v>9912</v>
      </c>
      <c r="BF451" s="29" t="s">
        <v>901</v>
      </c>
      <c r="BG451" s="77">
        <v>44215</v>
      </c>
      <c r="BH451" s="29" t="s">
        <v>4370</v>
      </c>
      <c r="BI451" s="85">
        <v>44713</v>
      </c>
      <c r="BJ451" s="4" t="s">
        <v>7283</v>
      </c>
      <c r="BK451" s="4" t="s">
        <v>4809</v>
      </c>
      <c r="BL451" s="53" t="s">
        <v>4800</v>
      </c>
      <c r="BM451" s="53" t="s">
        <v>2294</v>
      </c>
      <c r="BN451" s="4" t="s">
        <v>1884</v>
      </c>
      <c r="BO451" s="89" t="s">
        <v>2579</v>
      </c>
      <c r="BP451" s="94" t="s">
        <v>4925</v>
      </c>
      <c r="BR451" s="4" t="s">
        <v>5120</v>
      </c>
      <c r="BS451" s="132" t="s">
        <v>5234</v>
      </c>
      <c r="BT451" s="132"/>
      <c r="BU451" s="4"/>
    </row>
    <row r="452" spans="1:73" ht="90" hidden="1" customHeight="1">
      <c r="A452" s="91" t="s">
        <v>1675</v>
      </c>
      <c r="B452" s="13" t="s">
        <v>1325</v>
      </c>
      <c r="C452" s="85">
        <v>43991</v>
      </c>
      <c r="D452" s="85" t="s">
        <v>4284</v>
      </c>
      <c r="E452" s="162" t="s">
        <v>1114</v>
      </c>
      <c r="F452" s="1" t="s">
        <v>7271</v>
      </c>
      <c r="G452" s="163" t="s">
        <v>1247</v>
      </c>
      <c r="H452" s="163" t="s">
        <v>1248</v>
      </c>
      <c r="I452" s="163" t="s">
        <v>1255</v>
      </c>
      <c r="J452" s="131" t="s">
        <v>1256</v>
      </c>
      <c r="K452" s="147">
        <v>1</v>
      </c>
      <c r="L452" s="364">
        <v>44046</v>
      </c>
      <c r="M452" s="364">
        <v>44165</v>
      </c>
      <c r="N452" s="34">
        <f t="shared" si="18"/>
        <v>17</v>
      </c>
      <c r="O452" s="121">
        <v>1</v>
      </c>
      <c r="P452" s="4" t="s">
        <v>116</v>
      </c>
      <c r="Q452" s="4" t="s">
        <v>60</v>
      </c>
      <c r="R452" s="127" t="s">
        <v>7284</v>
      </c>
      <c r="S452" s="120">
        <f t="shared" si="21"/>
        <v>279</v>
      </c>
      <c r="T452" s="53"/>
      <c r="U452" s="53"/>
      <c r="V452" s="53" t="s">
        <v>936</v>
      </c>
      <c r="W452" s="53" t="s">
        <v>936</v>
      </c>
      <c r="X452" s="53" t="s">
        <v>936</v>
      </c>
      <c r="Y452" s="53" t="s">
        <v>936</v>
      </c>
      <c r="Z452" s="53" t="s">
        <v>936</v>
      </c>
      <c r="AA452" s="53" t="s">
        <v>936</v>
      </c>
      <c r="AB452" s="53" t="s">
        <v>936</v>
      </c>
      <c r="AC452" s="53" t="s">
        <v>936</v>
      </c>
      <c r="AD452" s="53" t="s">
        <v>936</v>
      </c>
      <c r="AE452" s="53" t="s">
        <v>1152</v>
      </c>
      <c r="AF452" s="104"/>
      <c r="AG452" s="1" t="s">
        <v>8797</v>
      </c>
      <c r="AH452" s="1" t="s">
        <v>8827</v>
      </c>
      <c r="AI452" s="1" t="s">
        <v>7285</v>
      </c>
      <c r="AJ452" s="1" t="s">
        <v>8828</v>
      </c>
      <c r="AK452" s="1" t="s">
        <v>7286</v>
      </c>
      <c r="AL452" s="1" t="s">
        <v>936</v>
      </c>
      <c r="AM452" s="1" t="s">
        <v>9242</v>
      </c>
      <c r="AN452" s="1" t="s">
        <v>936</v>
      </c>
      <c r="AO452" s="1" t="s">
        <v>9242</v>
      </c>
      <c r="AP452" s="1" t="s">
        <v>936</v>
      </c>
      <c r="AQ452" s="1" t="s">
        <v>9242</v>
      </c>
      <c r="AR452" s="1" t="s">
        <v>936</v>
      </c>
      <c r="AS452" s="1" t="s">
        <v>9242</v>
      </c>
      <c r="AT452" s="1" t="s">
        <v>936</v>
      </c>
      <c r="AU452" s="1" t="s">
        <v>9242</v>
      </c>
      <c r="AV452" s="1" t="s">
        <v>936</v>
      </c>
      <c r="AW452" s="1" t="s">
        <v>9242</v>
      </c>
      <c r="AX452" s="1" t="s">
        <v>936</v>
      </c>
      <c r="AY452" s="1" t="s">
        <v>9242</v>
      </c>
      <c r="AZ452" s="1" t="s">
        <v>936</v>
      </c>
      <c r="BA452" s="1" t="s">
        <v>9242</v>
      </c>
      <c r="BB452" s="1" t="s">
        <v>936</v>
      </c>
      <c r="BC452" s="1" t="s">
        <v>9912</v>
      </c>
      <c r="BD452" s="1" t="s">
        <v>936</v>
      </c>
      <c r="BE452" s="1" t="s">
        <v>9912</v>
      </c>
      <c r="BF452" s="29" t="s">
        <v>901</v>
      </c>
      <c r="BG452" s="85">
        <v>44215</v>
      </c>
      <c r="BH452" s="29" t="s">
        <v>4370</v>
      </c>
      <c r="BI452" s="85">
        <v>44713</v>
      </c>
      <c r="BJ452" s="4" t="s">
        <v>7287</v>
      </c>
      <c r="BK452" s="4" t="s">
        <v>4809</v>
      </c>
      <c r="BL452" s="53" t="s">
        <v>4800</v>
      </c>
      <c r="BM452" s="53" t="s">
        <v>2294</v>
      </c>
      <c r="BN452" s="4" t="s">
        <v>1884</v>
      </c>
      <c r="BO452" s="89" t="s">
        <v>2579</v>
      </c>
      <c r="BP452" s="94" t="s">
        <v>4925</v>
      </c>
      <c r="BR452" s="4" t="s">
        <v>5120</v>
      </c>
      <c r="BS452" s="132" t="s">
        <v>5234</v>
      </c>
      <c r="BT452" s="132"/>
      <c r="BU452" s="4"/>
    </row>
    <row r="453" spans="1:73" ht="90" hidden="1" customHeight="1">
      <c r="A453" s="91" t="s">
        <v>1676</v>
      </c>
      <c r="B453" s="13" t="s">
        <v>1325</v>
      </c>
      <c r="C453" s="85">
        <v>43991</v>
      </c>
      <c r="D453" s="85" t="s">
        <v>4285</v>
      </c>
      <c r="E453" s="162" t="s">
        <v>1028</v>
      </c>
      <c r="F453" s="1" t="s">
        <v>7288</v>
      </c>
      <c r="G453" s="1" t="s">
        <v>1257</v>
      </c>
      <c r="H453" s="1" t="s">
        <v>1258</v>
      </c>
      <c r="I453" s="1" t="s">
        <v>1259</v>
      </c>
      <c r="J453" s="131" t="s">
        <v>1260</v>
      </c>
      <c r="K453" s="147">
        <v>1</v>
      </c>
      <c r="L453" s="364">
        <v>44046</v>
      </c>
      <c r="M453" s="364">
        <v>44074</v>
      </c>
      <c r="N453" s="34">
        <f t="shared" si="18"/>
        <v>4</v>
      </c>
      <c r="O453" s="121">
        <v>1</v>
      </c>
      <c r="P453" s="4" t="s">
        <v>116</v>
      </c>
      <c r="Q453" s="4" t="s">
        <v>60</v>
      </c>
      <c r="R453" s="127" t="s">
        <v>7289</v>
      </c>
      <c r="S453" s="120">
        <f t="shared" si="21"/>
        <v>279</v>
      </c>
      <c r="T453" s="53"/>
      <c r="U453" s="53"/>
      <c r="V453" s="53" t="s">
        <v>936</v>
      </c>
      <c r="W453" s="53" t="s">
        <v>936</v>
      </c>
      <c r="X453" s="53" t="s">
        <v>936</v>
      </c>
      <c r="Y453" s="53" t="s">
        <v>936</v>
      </c>
      <c r="Z453" s="53" t="s">
        <v>936</v>
      </c>
      <c r="AA453" s="53" t="s">
        <v>936</v>
      </c>
      <c r="AB453" s="53" t="s">
        <v>936</v>
      </c>
      <c r="AC453" s="53" t="s">
        <v>936</v>
      </c>
      <c r="AD453" s="53" t="s">
        <v>936</v>
      </c>
      <c r="AE453" s="53" t="s">
        <v>1152</v>
      </c>
      <c r="AF453" s="104"/>
      <c r="AG453" s="1" t="s">
        <v>8797</v>
      </c>
      <c r="AH453" s="1" t="s">
        <v>8829</v>
      </c>
      <c r="AI453" s="1" t="s">
        <v>7290</v>
      </c>
      <c r="AJ453" s="1" t="s">
        <v>8830</v>
      </c>
      <c r="AK453" s="1" t="s">
        <v>7291</v>
      </c>
      <c r="AL453" s="1" t="s">
        <v>936</v>
      </c>
      <c r="AM453" s="1" t="s">
        <v>9242</v>
      </c>
      <c r="AN453" s="1" t="s">
        <v>936</v>
      </c>
      <c r="AO453" s="1" t="s">
        <v>9242</v>
      </c>
      <c r="AP453" s="1" t="s">
        <v>936</v>
      </c>
      <c r="AQ453" s="1" t="s">
        <v>9242</v>
      </c>
      <c r="AR453" s="1" t="s">
        <v>936</v>
      </c>
      <c r="AS453" s="1" t="s">
        <v>9242</v>
      </c>
      <c r="AT453" s="1" t="s">
        <v>936</v>
      </c>
      <c r="AU453" s="1" t="s">
        <v>9242</v>
      </c>
      <c r="AV453" s="1" t="s">
        <v>936</v>
      </c>
      <c r="AW453" s="1" t="s">
        <v>9242</v>
      </c>
      <c r="AX453" s="1" t="s">
        <v>936</v>
      </c>
      <c r="AY453" s="1" t="s">
        <v>9242</v>
      </c>
      <c r="AZ453" s="1" t="s">
        <v>936</v>
      </c>
      <c r="BA453" s="1" t="s">
        <v>9242</v>
      </c>
      <c r="BB453" s="1" t="s">
        <v>936</v>
      </c>
      <c r="BC453" s="1" t="s">
        <v>9912</v>
      </c>
      <c r="BD453" s="1" t="s">
        <v>936</v>
      </c>
      <c r="BE453" s="1" t="s">
        <v>9912</v>
      </c>
      <c r="BF453" s="29" t="s">
        <v>901</v>
      </c>
      <c r="BG453" s="85">
        <v>44215</v>
      </c>
      <c r="BH453" s="29" t="s">
        <v>953</v>
      </c>
      <c r="BI453" s="85">
        <v>44713</v>
      </c>
      <c r="BJ453" s="4" t="s">
        <v>7182</v>
      </c>
      <c r="BK453" s="4" t="s">
        <v>4809</v>
      </c>
      <c r="BL453" s="53" t="s">
        <v>4800</v>
      </c>
      <c r="BM453" s="53" t="s">
        <v>2294</v>
      </c>
      <c r="BN453" s="39" t="s">
        <v>1883</v>
      </c>
      <c r="BO453" s="89" t="s">
        <v>936</v>
      </c>
      <c r="BP453" s="89" t="s">
        <v>936</v>
      </c>
      <c r="BR453" s="4" t="s">
        <v>5120</v>
      </c>
      <c r="BS453" s="132" t="s">
        <v>9879</v>
      </c>
      <c r="BT453" s="132"/>
      <c r="BU453" s="132" t="s">
        <v>5200</v>
      </c>
    </row>
    <row r="454" spans="1:73" ht="90" hidden="1" customHeight="1">
      <c r="A454" s="91" t="s">
        <v>1677</v>
      </c>
      <c r="B454" s="13" t="s">
        <v>1325</v>
      </c>
      <c r="C454" s="85">
        <v>43991</v>
      </c>
      <c r="D454" s="85" t="s">
        <v>4285</v>
      </c>
      <c r="E454" s="162" t="s">
        <v>1028</v>
      </c>
      <c r="F454" s="1" t="s">
        <v>7288</v>
      </c>
      <c r="G454" s="1" t="s">
        <v>1257</v>
      </c>
      <c r="H454" s="1" t="s">
        <v>1258</v>
      </c>
      <c r="I454" s="1" t="s">
        <v>1215</v>
      </c>
      <c r="J454" s="163" t="s">
        <v>1216</v>
      </c>
      <c r="K454" s="89">
        <v>1</v>
      </c>
      <c r="L454" s="364">
        <v>44063</v>
      </c>
      <c r="M454" s="364">
        <v>44196</v>
      </c>
      <c r="N454" s="34">
        <f t="shared" si="18"/>
        <v>19</v>
      </c>
      <c r="O454" s="137">
        <v>0</v>
      </c>
      <c r="P454" s="4" t="s">
        <v>2605</v>
      </c>
      <c r="Q454" s="4" t="s">
        <v>1261</v>
      </c>
      <c r="R454" s="1" t="s">
        <v>7292</v>
      </c>
      <c r="S454" s="120">
        <f t="shared" si="21"/>
        <v>286</v>
      </c>
      <c r="T454" s="53"/>
      <c r="U454" s="53"/>
      <c r="V454" s="53" t="s">
        <v>936</v>
      </c>
      <c r="W454" s="53" t="s">
        <v>936</v>
      </c>
      <c r="X454" s="53" t="s">
        <v>936</v>
      </c>
      <c r="Y454" s="53" t="s">
        <v>936</v>
      </c>
      <c r="Z454" s="53" t="s">
        <v>936</v>
      </c>
      <c r="AA454" s="53" t="s">
        <v>936</v>
      </c>
      <c r="AB454" s="53" t="s">
        <v>936</v>
      </c>
      <c r="AC454" s="53" t="s">
        <v>936</v>
      </c>
      <c r="AD454" s="53" t="s">
        <v>936</v>
      </c>
      <c r="AE454" s="53" t="s">
        <v>1152</v>
      </c>
      <c r="AF454" s="104"/>
      <c r="AG454" s="1" t="s">
        <v>8797</v>
      </c>
      <c r="AH454" s="1" t="s">
        <v>7293</v>
      </c>
      <c r="AI454" s="1" t="s">
        <v>7294</v>
      </c>
      <c r="AJ454" s="1" t="s">
        <v>8825</v>
      </c>
      <c r="AK454" s="1" t="s">
        <v>7201</v>
      </c>
      <c r="AL454" s="1" t="s">
        <v>7295</v>
      </c>
      <c r="AM454" s="57" t="s">
        <v>7296</v>
      </c>
      <c r="AN454" s="57" t="s">
        <v>2614</v>
      </c>
      <c r="AO454" s="57" t="s">
        <v>3858</v>
      </c>
      <c r="AP454" s="1" t="s">
        <v>1152</v>
      </c>
      <c r="AQ454" s="57" t="s">
        <v>3858</v>
      </c>
      <c r="AR454" s="57" t="s">
        <v>1152</v>
      </c>
      <c r="AS454" s="57" t="s">
        <v>3858</v>
      </c>
      <c r="AT454" s="57" t="s">
        <v>1152</v>
      </c>
      <c r="AU454" s="57" t="s">
        <v>3858</v>
      </c>
      <c r="AV454" s="57" t="s">
        <v>1152</v>
      </c>
      <c r="AW454" s="57" t="s">
        <v>3858</v>
      </c>
      <c r="AX454" s="57" t="s">
        <v>1152</v>
      </c>
      <c r="AY454" s="57" t="s">
        <v>3858</v>
      </c>
      <c r="AZ454" s="57" t="s">
        <v>936</v>
      </c>
      <c r="BA454" s="57" t="s">
        <v>3858</v>
      </c>
      <c r="BB454" s="57" t="s">
        <v>936</v>
      </c>
      <c r="BC454" s="57" t="s">
        <v>3858</v>
      </c>
      <c r="BD454" s="57" t="s">
        <v>936</v>
      </c>
      <c r="BE454" s="57" t="s">
        <v>3858</v>
      </c>
      <c r="BF454" s="29" t="s">
        <v>1327</v>
      </c>
      <c r="BG454" s="85">
        <v>44377</v>
      </c>
      <c r="BH454" s="29" t="s">
        <v>1806</v>
      </c>
      <c r="BI454" s="85">
        <v>44377</v>
      </c>
      <c r="BJ454" s="57" t="s">
        <v>4152</v>
      </c>
      <c r="BK454" s="81" t="s">
        <v>936</v>
      </c>
      <c r="BL454" s="81" t="s">
        <v>9190</v>
      </c>
      <c r="BM454" s="81" t="s">
        <v>9201</v>
      </c>
      <c r="BN454" s="39" t="s">
        <v>4365</v>
      </c>
      <c r="BO454" s="227" t="s">
        <v>936</v>
      </c>
      <c r="BP454" s="227" t="s">
        <v>936</v>
      </c>
      <c r="BR454" s="4" t="s">
        <v>5120</v>
      </c>
      <c r="BS454" s="132" t="s">
        <v>9879</v>
      </c>
      <c r="BT454" s="132"/>
      <c r="BU454" s="132" t="s">
        <v>5200</v>
      </c>
    </row>
    <row r="455" spans="1:73" ht="90" hidden="1" customHeight="1">
      <c r="A455" s="91" t="s">
        <v>1678</v>
      </c>
      <c r="B455" s="13" t="s">
        <v>1325</v>
      </c>
      <c r="C455" s="85">
        <v>43991</v>
      </c>
      <c r="D455" s="85" t="s">
        <v>4284</v>
      </c>
      <c r="E455" s="162" t="s">
        <v>1029</v>
      </c>
      <c r="F455" s="1" t="s">
        <v>7297</v>
      </c>
      <c r="G455" s="163" t="s">
        <v>1262</v>
      </c>
      <c r="H455" s="163" t="s">
        <v>1263</v>
      </c>
      <c r="I455" s="163" t="s">
        <v>1264</v>
      </c>
      <c r="J455" s="131" t="s">
        <v>1244</v>
      </c>
      <c r="K455" s="147">
        <v>1</v>
      </c>
      <c r="L455" s="364">
        <v>44044</v>
      </c>
      <c r="M455" s="364">
        <v>44104</v>
      </c>
      <c r="N455" s="34">
        <f t="shared" si="18"/>
        <v>9</v>
      </c>
      <c r="O455" s="121">
        <v>1</v>
      </c>
      <c r="P455" s="4" t="s">
        <v>15</v>
      </c>
      <c r="Q455" s="4"/>
      <c r="R455" s="127" t="s">
        <v>7298</v>
      </c>
      <c r="S455" s="120">
        <f t="shared" si="21"/>
        <v>214</v>
      </c>
      <c r="T455" s="53"/>
      <c r="U455" s="53"/>
      <c r="V455" s="53" t="s">
        <v>936</v>
      </c>
      <c r="W455" s="53" t="s">
        <v>936</v>
      </c>
      <c r="X455" s="53" t="s">
        <v>936</v>
      </c>
      <c r="Y455" s="53" t="s">
        <v>936</v>
      </c>
      <c r="Z455" s="53" t="s">
        <v>936</v>
      </c>
      <c r="AA455" s="53" t="s">
        <v>936</v>
      </c>
      <c r="AB455" s="53" t="s">
        <v>936</v>
      </c>
      <c r="AC455" s="53" t="s">
        <v>936</v>
      </c>
      <c r="AD455" s="53" t="s">
        <v>936</v>
      </c>
      <c r="AE455" s="53" t="s">
        <v>1152</v>
      </c>
      <c r="AF455" s="104"/>
      <c r="AG455" s="1" t="s">
        <v>8797</v>
      </c>
      <c r="AH455" s="123" t="s">
        <v>1882</v>
      </c>
      <c r="AI455" s="1" t="s">
        <v>7299</v>
      </c>
      <c r="AJ455" s="1" t="s">
        <v>2205</v>
      </c>
      <c r="AK455" s="1" t="s">
        <v>2205</v>
      </c>
      <c r="AL455" s="1" t="s">
        <v>936</v>
      </c>
      <c r="AM455" s="1" t="s">
        <v>9242</v>
      </c>
      <c r="AN455" s="1" t="s">
        <v>936</v>
      </c>
      <c r="AO455" s="1" t="s">
        <v>9242</v>
      </c>
      <c r="AP455" s="1" t="s">
        <v>936</v>
      </c>
      <c r="AQ455" s="1" t="s">
        <v>9242</v>
      </c>
      <c r="AR455" s="1" t="s">
        <v>936</v>
      </c>
      <c r="AS455" s="1" t="s">
        <v>9242</v>
      </c>
      <c r="AT455" s="1" t="s">
        <v>936</v>
      </c>
      <c r="AU455" s="1" t="s">
        <v>9242</v>
      </c>
      <c r="AV455" s="1" t="s">
        <v>936</v>
      </c>
      <c r="AW455" s="1" t="s">
        <v>9242</v>
      </c>
      <c r="AX455" s="1" t="s">
        <v>936</v>
      </c>
      <c r="AY455" s="1" t="s">
        <v>9242</v>
      </c>
      <c r="AZ455" s="1" t="s">
        <v>936</v>
      </c>
      <c r="BA455" s="1" t="s">
        <v>9242</v>
      </c>
      <c r="BB455" s="1" t="s">
        <v>936</v>
      </c>
      <c r="BC455" s="1" t="s">
        <v>9912</v>
      </c>
      <c r="BD455" s="1" t="s">
        <v>936</v>
      </c>
      <c r="BE455" s="1" t="s">
        <v>9912</v>
      </c>
      <c r="BF455" s="29" t="s">
        <v>901</v>
      </c>
      <c r="BG455" s="85">
        <v>44130</v>
      </c>
      <c r="BH455" s="29" t="s">
        <v>953</v>
      </c>
      <c r="BI455" s="85">
        <v>44713</v>
      </c>
      <c r="BJ455" s="4" t="s">
        <v>7182</v>
      </c>
      <c r="BK455" s="4" t="s">
        <v>4809</v>
      </c>
      <c r="BL455" s="53" t="s">
        <v>4800</v>
      </c>
      <c r="BM455" s="53" t="s">
        <v>2294</v>
      </c>
      <c r="BN455" s="39" t="s">
        <v>1883</v>
      </c>
      <c r="BO455" s="89" t="s">
        <v>936</v>
      </c>
      <c r="BP455" s="89" t="s">
        <v>936</v>
      </c>
      <c r="BR455" s="4" t="s">
        <v>5120</v>
      </c>
      <c r="BS455" s="4" t="s">
        <v>5121</v>
      </c>
      <c r="BT455" s="4" t="s">
        <v>5235</v>
      </c>
      <c r="BU455" s="4"/>
    </row>
    <row r="456" spans="1:73" ht="90" hidden="1" customHeight="1">
      <c r="A456" s="91" t="s">
        <v>1679</v>
      </c>
      <c r="B456" s="13" t="s">
        <v>1325</v>
      </c>
      <c r="C456" s="85">
        <v>43991</v>
      </c>
      <c r="D456" s="85" t="s">
        <v>4284</v>
      </c>
      <c r="E456" s="162" t="s">
        <v>1029</v>
      </c>
      <c r="F456" s="1" t="s">
        <v>7297</v>
      </c>
      <c r="G456" s="163" t="s">
        <v>1262</v>
      </c>
      <c r="H456" s="163" t="s">
        <v>1263</v>
      </c>
      <c r="I456" s="163" t="s">
        <v>1265</v>
      </c>
      <c r="J456" s="163" t="s">
        <v>777</v>
      </c>
      <c r="K456" s="147">
        <v>1</v>
      </c>
      <c r="L456" s="364">
        <v>44105</v>
      </c>
      <c r="M456" s="364">
        <v>44134</v>
      </c>
      <c r="N456" s="34">
        <f t="shared" si="18"/>
        <v>5</v>
      </c>
      <c r="O456" s="137">
        <v>0</v>
      </c>
      <c r="P456" s="4" t="s">
        <v>15</v>
      </c>
      <c r="Q456" s="4"/>
      <c r="R456" s="1" t="s">
        <v>7300</v>
      </c>
      <c r="S456" s="120">
        <f t="shared" si="21"/>
        <v>364</v>
      </c>
      <c r="T456" s="53"/>
      <c r="U456" s="53"/>
      <c r="V456" s="53" t="s">
        <v>936</v>
      </c>
      <c r="W456" s="53" t="s">
        <v>936</v>
      </c>
      <c r="X456" s="53" t="s">
        <v>936</v>
      </c>
      <c r="Y456" s="53" t="s">
        <v>936</v>
      </c>
      <c r="Z456" s="53" t="s">
        <v>936</v>
      </c>
      <c r="AA456" s="53" t="s">
        <v>936</v>
      </c>
      <c r="AB456" s="53" t="s">
        <v>936</v>
      </c>
      <c r="AC456" s="53" t="s">
        <v>936</v>
      </c>
      <c r="AD456" s="53" t="s">
        <v>936</v>
      </c>
      <c r="AE456" s="53" t="s">
        <v>1152</v>
      </c>
      <c r="AF456" s="104"/>
      <c r="AG456" s="1" t="s">
        <v>8797</v>
      </c>
      <c r="AH456" s="123" t="s">
        <v>8831</v>
      </c>
      <c r="AI456" s="1" t="s">
        <v>7301</v>
      </c>
      <c r="AJ456" s="1" t="s">
        <v>8832</v>
      </c>
      <c r="AK456" s="1" t="s">
        <v>8833</v>
      </c>
      <c r="AL456" s="1" t="s">
        <v>2614</v>
      </c>
      <c r="AM456" s="1" t="s">
        <v>7302</v>
      </c>
      <c r="AN456" s="57" t="s">
        <v>2614</v>
      </c>
      <c r="AO456" s="57" t="s">
        <v>3858</v>
      </c>
      <c r="AP456" s="1" t="s">
        <v>1152</v>
      </c>
      <c r="AQ456" s="57" t="s">
        <v>3858</v>
      </c>
      <c r="AR456" s="57" t="s">
        <v>1152</v>
      </c>
      <c r="AS456" s="57" t="s">
        <v>3858</v>
      </c>
      <c r="AT456" s="57" t="s">
        <v>1152</v>
      </c>
      <c r="AU456" s="57" t="s">
        <v>3858</v>
      </c>
      <c r="AV456" s="57" t="s">
        <v>1152</v>
      </c>
      <c r="AW456" s="57" t="s">
        <v>3858</v>
      </c>
      <c r="AX456" s="57" t="s">
        <v>1152</v>
      </c>
      <c r="AY456" s="57" t="s">
        <v>3858</v>
      </c>
      <c r="AZ456" s="57" t="s">
        <v>936</v>
      </c>
      <c r="BA456" s="57" t="s">
        <v>3858</v>
      </c>
      <c r="BB456" s="57" t="s">
        <v>936</v>
      </c>
      <c r="BC456" s="57" t="s">
        <v>3858</v>
      </c>
      <c r="BD456" s="57" t="s">
        <v>936</v>
      </c>
      <c r="BE456" s="57" t="s">
        <v>3858</v>
      </c>
      <c r="BF456" s="29" t="s">
        <v>1326</v>
      </c>
      <c r="BG456" s="85">
        <v>44377</v>
      </c>
      <c r="BH456" s="29" t="s">
        <v>1806</v>
      </c>
      <c r="BI456" s="85">
        <v>44377</v>
      </c>
      <c r="BJ456" s="57" t="s">
        <v>4156</v>
      </c>
      <c r="BK456" s="81" t="s">
        <v>936</v>
      </c>
      <c r="BL456" s="81" t="s">
        <v>9190</v>
      </c>
      <c r="BM456" s="81" t="s">
        <v>9201</v>
      </c>
      <c r="BN456" s="39" t="s">
        <v>4365</v>
      </c>
      <c r="BO456" s="89" t="s">
        <v>2579</v>
      </c>
      <c r="BP456" s="94" t="s">
        <v>3861</v>
      </c>
      <c r="BR456" s="4" t="s">
        <v>5120</v>
      </c>
      <c r="BS456" s="4" t="s">
        <v>5121</v>
      </c>
      <c r="BT456" s="4" t="s">
        <v>5235</v>
      </c>
      <c r="BU456" s="4"/>
    </row>
    <row r="457" spans="1:73" ht="90" hidden="1" customHeight="1">
      <c r="A457" s="91" t="s">
        <v>1680</v>
      </c>
      <c r="B457" s="13" t="s">
        <v>1325</v>
      </c>
      <c r="C457" s="85">
        <v>43991</v>
      </c>
      <c r="D457" s="85" t="s">
        <v>4284</v>
      </c>
      <c r="E457" s="162" t="s">
        <v>1030</v>
      </c>
      <c r="F457" s="1" t="s">
        <v>7303</v>
      </c>
      <c r="G457" s="163" t="s">
        <v>1266</v>
      </c>
      <c r="H457" s="33" t="s">
        <v>1197</v>
      </c>
      <c r="I457" s="33" t="s">
        <v>1198</v>
      </c>
      <c r="J457" s="31" t="s">
        <v>1199</v>
      </c>
      <c r="K457" s="89">
        <v>3</v>
      </c>
      <c r="L457" s="364">
        <v>44044</v>
      </c>
      <c r="M457" s="364">
        <v>44196</v>
      </c>
      <c r="N457" s="34">
        <f t="shared" si="18"/>
        <v>22</v>
      </c>
      <c r="O457" s="121">
        <v>3</v>
      </c>
      <c r="P457" s="4" t="s">
        <v>1133</v>
      </c>
      <c r="Q457" s="4" t="s">
        <v>60</v>
      </c>
      <c r="R457" s="127" t="s">
        <v>7168</v>
      </c>
      <c r="S457" s="120">
        <f t="shared" si="21"/>
        <v>342</v>
      </c>
      <c r="T457" s="53"/>
      <c r="U457" s="53"/>
      <c r="V457" s="53" t="s">
        <v>936</v>
      </c>
      <c r="W457" s="53" t="s">
        <v>936</v>
      </c>
      <c r="X457" s="53" t="s">
        <v>936</v>
      </c>
      <c r="Y457" s="53" t="s">
        <v>936</v>
      </c>
      <c r="Z457" s="53" t="s">
        <v>936</v>
      </c>
      <c r="AA457" s="53" t="s">
        <v>936</v>
      </c>
      <c r="AB457" s="53" t="s">
        <v>936</v>
      </c>
      <c r="AC457" s="53" t="s">
        <v>936</v>
      </c>
      <c r="AD457" s="53" t="s">
        <v>936</v>
      </c>
      <c r="AE457" s="53" t="s">
        <v>1152</v>
      </c>
      <c r="AF457" s="104"/>
      <c r="AG457" s="1" t="s">
        <v>8797</v>
      </c>
      <c r="AH457" s="1" t="s">
        <v>1831</v>
      </c>
      <c r="AI457" s="1" t="s">
        <v>7169</v>
      </c>
      <c r="AJ457" s="1" t="s">
        <v>8800</v>
      </c>
      <c r="AK457" s="1" t="s">
        <v>7170</v>
      </c>
      <c r="AL457" s="1" t="s">
        <v>2614</v>
      </c>
      <c r="AM457" s="1" t="s">
        <v>3642</v>
      </c>
      <c r="AN457" s="1" t="s">
        <v>2614</v>
      </c>
      <c r="AO457" s="1" t="s">
        <v>3642</v>
      </c>
      <c r="AP457" s="1" t="s">
        <v>1152</v>
      </c>
      <c r="AQ457" s="1" t="s">
        <v>3642</v>
      </c>
      <c r="AR457" s="1" t="s">
        <v>1152</v>
      </c>
      <c r="AS457" s="1" t="s">
        <v>3642</v>
      </c>
      <c r="AT457" s="1" t="s">
        <v>1152</v>
      </c>
      <c r="AU457" s="1" t="s">
        <v>3642</v>
      </c>
      <c r="AV457" s="1" t="s">
        <v>1152</v>
      </c>
      <c r="AW457" s="1" t="s">
        <v>3642</v>
      </c>
      <c r="AX457" s="1" t="s">
        <v>1152</v>
      </c>
      <c r="AY457" s="1" t="s">
        <v>3642</v>
      </c>
      <c r="AZ457" s="1" t="s">
        <v>936</v>
      </c>
      <c r="BA457" s="1" t="s">
        <v>3642</v>
      </c>
      <c r="BB457" s="1" t="s">
        <v>936</v>
      </c>
      <c r="BC457" s="1" t="s">
        <v>3642</v>
      </c>
      <c r="BD457" s="1" t="s">
        <v>936</v>
      </c>
      <c r="BE457" s="1" t="s">
        <v>3642</v>
      </c>
      <c r="BF457" s="29" t="s">
        <v>780</v>
      </c>
      <c r="BG457" s="85">
        <v>44211</v>
      </c>
      <c r="BH457" s="29" t="s">
        <v>953</v>
      </c>
      <c r="BI457" s="85">
        <v>44713</v>
      </c>
      <c r="BJ457" s="4" t="s">
        <v>7182</v>
      </c>
      <c r="BK457" s="4" t="s">
        <v>4809</v>
      </c>
      <c r="BL457" s="53" t="s">
        <v>4800</v>
      </c>
      <c r="BM457" s="53" t="s">
        <v>2294</v>
      </c>
      <c r="BN457" s="39" t="s">
        <v>1883</v>
      </c>
      <c r="BO457" s="89" t="s">
        <v>936</v>
      </c>
      <c r="BP457" s="89" t="s">
        <v>936</v>
      </c>
      <c r="BR457" s="13" t="s">
        <v>5117</v>
      </c>
      <c r="BS457" s="4" t="s">
        <v>5236</v>
      </c>
      <c r="BT457" s="4" t="s">
        <v>5237</v>
      </c>
      <c r="BU457" s="4"/>
    </row>
    <row r="458" spans="1:73" ht="90" hidden="1" customHeight="1">
      <c r="A458" s="91" t="s">
        <v>1681</v>
      </c>
      <c r="B458" s="13" t="s">
        <v>1325</v>
      </c>
      <c r="C458" s="85">
        <v>43991</v>
      </c>
      <c r="D458" s="85" t="s">
        <v>4285</v>
      </c>
      <c r="E458" s="162" t="s">
        <v>1031</v>
      </c>
      <c r="F458" s="1" t="s">
        <v>7304</v>
      </c>
      <c r="G458" s="163" t="s">
        <v>1267</v>
      </c>
      <c r="H458" s="33" t="s">
        <v>1197</v>
      </c>
      <c r="I458" s="33" t="s">
        <v>1198</v>
      </c>
      <c r="J458" s="31" t="s">
        <v>1199</v>
      </c>
      <c r="K458" s="89">
        <v>3</v>
      </c>
      <c r="L458" s="364">
        <v>44044</v>
      </c>
      <c r="M458" s="364">
        <v>44196</v>
      </c>
      <c r="N458" s="34">
        <f t="shared" si="18"/>
        <v>22</v>
      </c>
      <c r="O458" s="121">
        <v>3</v>
      </c>
      <c r="P458" s="4" t="s">
        <v>1133</v>
      </c>
      <c r="Q458" s="4" t="s">
        <v>60</v>
      </c>
      <c r="R458" s="127" t="s">
        <v>7168</v>
      </c>
      <c r="S458" s="120">
        <f t="shared" si="21"/>
        <v>342</v>
      </c>
      <c r="T458" s="53"/>
      <c r="U458" s="53"/>
      <c r="V458" s="53" t="s">
        <v>936</v>
      </c>
      <c r="W458" s="53" t="s">
        <v>936</v>
      </c>
      <c r="X458" s="53" t="s">
        <v>936</v>
      </c>
      <c r="Y458" s="53" t="s">
        <v>936</v>
      </c>
      <c r="Z458" s="53" t="s">
        <v>936</v>
      </c>
      <c r="AA458" s="53" t="s">
        <v>936</v>
      </c>
      <c r="AB458" s="53" t="s">
        <v>936</v>
      </c>
      <c r="AC458" s="53" t="s">
        <v>936</v>
      </c>
      <c r="AD458" s="53" t="s">
        <v>936</v>
      </c>
      <c r="AE458" s="53" t="s">
        <v>1152</v>
      </c>
      <c r="AF458" s="104"/>
      <c r="AG458" s="1" t="s">
        <v>8797</v>
      </c>
      <c r="AH458" s="1" t="s">
        <v>1831</v>
      </c>
      <c r="AI458" s="83" t="s">
        <v>7305</v>
      </c>
      <c r="AJ458" s="1" t="s">
        <v>8800</v>
      </c>
      <c r="AK458" s="1" t="s">
        <v>7170</v>
      </c>
      <c r="AL458" s="1" t="s">
        <v>2614</v>
      </c>
      <c r="AM458" s="1" t="s">
        <v>3642</v>
      </c>
      <c r="AN458" s="1" t="s">
        <v>2614</v>
      </c>
      <c r="AO458" s="1" t="s">
        <v>3642</v>
      </c>
      <c r="AP458" s="1" t="s">
        <v>1152</v>
      </c>
      <c r="AQ458" s="1" t="s">
        <v>3642</v>
      </c>
      <c r="AR458" s="1" t="s">
        <v>1152</v>
      </c>
      <c r="AS458" s="1" t="s">
        <v>3642</v>
      </c>
      <c r="AT458" s="1" t="s">
        <v>1152</v>
      </c>
      <c r="AU458" s="1" t="s">
        <v>3642</v>
      </c>
      <c r="AV458" s="1" t="s">
        <v>1152</v>
      </c>
      <c r="AW458" s="1" t="s">
        <v>3642</v>
      </c>
      <c r="AX458" s="1" t="s">
        <v>1152</v>
      </c>
      <c r="AY458" s="1" t="s">
        <v>3642</v>
      </c>
      <c r="AZ458" s="1" t="s">
        <v>936</v>
      </c>
      <c r="BA458" s="1" t="s">
        <v>3642</v>
      </c>
      <c r="BB458" s="1" t="s">
        <v>936</v>
      </c>
      <c r="BC458" s="1" t="s">
        <v>3642</v>
      </c>
      <c r="BD458" s="1" t="s">
        <v>936</v>
      </c>
      <c r="BE458" s="1" t="s">
        <v>3642</v>
      </c>
      <c r="BF458" s="29" t="s">
        <v>780</v>
      </c>
      <c r="BG458" s="85">
        <v>44211</v>
      </c>
      <c r="BH458" s="29" t="s">
        <v>902</v>
      </c>
      <c r="BI458" s="103"/>
      <c r="BJ458" s="104"/>
      <c r="BK458" s="104"/>
      <c r="BL458" s="104"/>
      <c r="BM458" s="104"/>
      <c r="BN458" s="39" t="s">
        <v>955</v>
      </c>
      <c r="BO458" s="103"/>
      <c r="BP458" s="103"/>
      <c r="BR458" s="13" t="s">
        <v>5117</v>
      </c>
      <c r="BS458" s="4" t="s">
        <v>8834</v>
      </c>
      <c r="BT458" s="4" t="s">
        <v>5238</v>
      </c>
      <c r="BU458" s="4"/>
    </row>
    <row r="459" spans="1:73" ht="90" hidden="1" customHeight="1">
      <c r="A459" s="91" t="s">
        <v>1682</v>
      </c>
      <c r="B459" s="13" t="s">
        <v>1325</v>
      </c>
      <c r="C459" s="85">
        <v>43991</v>
      </c>
      <c r="D459" s="85" t="s">
        <v>4285</v>
      </c>
      <c r="E459" s="162" t="s">
        <v>1032</v>
      </c>
      <c r="F459" s="1" t="s">
        <v>7306</v>
      </c>
      <c r="G459" s="163" t="s">
        <v>1268</v>
      </c>
      <c r="H459" s="33" t="s">
        <v>1197</v>
      </c>
      <c r="I459" s="33" t="s">
        <v>1198</v>
      </c>
      <c r="J459" s="31" t="s">
        <v>1199</v>
      </c>
      <c r="K459" s="89">
        <v>3</v>
      </c>
      <c r="L459" s="364">
        <v>44044</v>
      </c>
      <c r="M459" s="364">
        <v>44196</v>
      </c>
      <c r="N459" s="34">
        <f t="shared" si="18"/>
        <v>22</v>
      </c>
      <c r="O459" s="121">
        <v>3</v>
      </c>
      <c r="P459" s="4" t="s">
        <v>1133</v>
      </c>
      <c r="Q459" s="4" t="s">
        <v>60</v>
      </c>
      <c r="R459" s="127" t="s">
        <v>7168</v>
      </c>
      <c r="S459" s="120">
        <f t="shared" si="21"/>
        <v>342</v>
      </c>
      <c r="T459" s="53"/>
      <c r="U459" s="53"/>
      <c r="V459" s="53" t="s">
        <v>936</v>
      </c>
      <c r="W459" s="53" t="s">
        <v>936</v>
      </c>
      <c r="X459" s="53" t="s">
        <v>936</v>
      </c>
      <c r="Y459" s="53" t="s">
        <v>936</v>
      </c>
      <c r="Z459" s="53" t="s">
        <v>936</v>
      </c>
      <c r="AA459" s="53" t="s">
        <v>936</v>
      </c>
      <c r="AB459" s="53" t="s">
        <v>936</v>
      </c>
      <c r="AC459" s="53" t="s">
        <v>936</v>
      </c>
      <c r="AD459" s="53" t="s">
        <v>936</v>
      </c>
      <c r="AE459" s="53" t="s">
        <v>1152</v>
      </c>
      <c r="AF459" s="104"/>
      <c r="AG459" s="1" t="s">
        <v>8797</v>
      </c>
      <c r="AH459" s="1" t="s">
        <v>1831</v>
      </c>
      <c r="AI459" s="83" t="s">
        <v>7307</v>
      </c>
      <c r="AJ459" s="1" t="s">
        <v>8800</v>
      </c>
      <c r="AK459" s="1" t="s">
        <v>7170</v>
      </c>
      <c r="AL459" s="1" t="s">
        <v>2614</v>
      </c>
      <c r="AM459" s="1" t="s">
        <v>3642</v>
      </c>
      <c r="AN459" s="1" t="s">
        <v>2614</v>
      </c>
      <c r="AO459" s="1" t="s">
        <v>3642</v>
      </c>
      <c r="AP459" s="1" t="s">
        <v>1152</v>
      </c>
      <c r="AQ459" s="1" t="s">
        <v>3642</v>
      </c>
      <c r="AR459" s="1" t="s">
        <v>1152</v>
      </c>
      <c r="AS459" s="1" t="s">
        <v>3642</v>
      </c>
      <c r="AT459" s="1" t="s">
        <v>1152</v>
      </c>
      <c r="AU459" s="1" t="s">
        <v>3642</v>
      </c>
      <c r="AV459" s="1" t="s">
        <v>1152</v>
      </c>
      <c r="AW459" s="1" t="s">
        <v>3642</v>
      </c>
      <c r="AX459" s="1" t="s">
        <v>1152</v>
      </c>
      <c r="AY459" s="1" t="s">
        <v>3642</v>
      </c>
      <c r="AZ459" s="1" t="s">
        <v>936</v>
      </c>
      <c r="BA459" s="1" t="s">
        <v>3642</v>
      </c>
      <c r="BB459" s="1" t="s">
        <v>936</v>
      </c>
      <c r="BC459" s="1" t="s">
        <v>3642</v>
      </c>
      <c r="BD459" s="1" t="s">
        <v>936</v>
      </c>
      <c r="BE459" s="1" t="s">
        <v>3642</v>
      </c>
      <c r="BF459" s="29" t="s">
        <v>780</v>
      </c>
      <c r="BG459" s="85">
        <v>44211</v>
      </c>
      <c r="BH459" s="29" t="s">
        <v>953</v>
      </c>
      <c r="BI459" s="85">
        <v>44713</v>
      </c>
      <c r="BJ459" s="4" t="s">
        <v>7182</v>
      </c>
      <c r="BK459" s="4" t="s">
        <v>4809</v>
      </c>
      <c r="BL459" s="53" t="s">
        <v>4800</v>
      </c>
      <c r="BM459" s="53" t="s">
        <v>2294</v>
      </c>
      <c r="BN459" s="39" t="s">
        <v>1883</v>
      </c>
      <c r="BO459" s="89" t="s">
        <v>936</v>
      </c>
      <c r="BP459" s="89" t="s">
        <v>936</v>
      </c>
      <c r="BR459" s="13" t="s">
        <v>5117</v>
      </c>
      <c r="BS459" s="4" t="s">
        <v>5236</v>
      </c>
      <c r="BT459" s="4" t="s">
        <v>5239</v>
      </c>
      <c r="BU459" s="4"/>
    </row>
    <row r="460" spans="1:73" ht="90" hidden="1" customHeight="1">
      <c r="A460" s="91" t="s">
        <v>1683</v>
      </c>
      <c r="B460" s="13" t="s">
        <v>1325</v>
      </c>
      <c r="C460" s="85">
        <v>43991</v>
      </c>
      <c r="D460" s="85" t="s">
        <v>4284</v>
      </c>
      <c r="E460" s="162" t="s">
        <v>1033</v>
      </c>
      <c r="F460" s="1" t="s">
        <v>7308</v>
      </c>
      <c r="G460" s="163" t="s">
        <v>1269</v>
      </c>
      <c r="H460" s="33" t="s">
        <v>1197</v>
      </c>
      <c r="I460" s="33" t="s">
        <v>1198</v>
      </c>
      <c r="J460" s="31" t="s">
        <v>1199</v>
      </c>
      <c r="K460" s="89">
        <v>3</v>
      </c>
      <c r="L460" s="364">
        <v>44044</v>
      </c>
      <c r="M460" s="364">
        <v>44196</v>
      </c>
      <c r="N460" s="34">
        <f t="shared" si="18"/>
        <v>22</v>
      </c>
      <c r="O460" s="121">
        <v>3</v>
      </c>
      <c r="P460" s="4" t="s">
        <v>1133</v>
      </c>
      <c r="Q460" s="4" t="s">
        <v>60</v>
      </c>
      <c r="R460" s="127" t="s">
        <v>7168</v>
      </c>
      <c r="S460" s="120">
        <f t="shared" si="21"/>
        <v>342</v>
      </c>
      <c r="T460" s="53"/>
      <c r="U460" s="53"/>
      <c r="V460" s="53" t="s">
        <v>936</v>
      </c>
      <c r="W460" s="53" t="s">
        <v>936</v>
      </c>
      <c r="X460" s="53" t="s">
        <v>936</v>
      </c>
      <c r="Y460" s="53" t="s">
        <v>936</v>
      </c>
      <c r="Z460" s="53" t="s">
        <v>936</v>
      </c>
      <c r="AA460" s="53" t="s">
        <v>936</v>
      </c>
      <c r="AB460" s="53" t="s">
        <v>936</v>
      </c>
      <c r="AC460" s="53" t="s">
        <v>936</v>
      </c>
      <c r="AD460" s="53" t="s">
        <v>936</v>
      </c>
      <c r="AE460" s="53" t="s">
        <v>1152</v>
      </c>
      <c r="AF460" s="104"/>
      <c r="AG460" s="1" t="s">
        <v>8797</v>
      </c>
      <c r="AH460" s="1" t="s">
        <v>1831</v>
      </c>
      <c r="AI460" s="1" t="s">
        <v>7169</v>
      </c>
      <c r="AJ460" s="1" t="s">
        <v>8800</v>
      </c>
      <c r="AK460" s="1" t="s">
        <v>7170</v>
      </c>
      <c r="AL460" s="1" t="s">
        <v>2614</v>
      </c>
      <c r="AM460" s="1" t="s">
        <v>3642</v>
      </c>
      <c r="AN460" s="1" t="s">
        <v>2614</v>
      </c>
      <c r="AO460" s="1" t="s">
        <v>3642</v>
      </c>
      <c r="AP460" s="1" t="s">
        <v>1152</v>
      </c>
      <c r="AQ460" s="1" t="s">
        <v>3642</v>
      </c>
      <c r="AR460" s="1" t="s">
        <v>1152</v>
      </c>
      <c r="AS460" s="1" t="s">
        <v>3642</v>
      </c>
      <c r="AT460" s="1" t="s">
        <v>1152</v>
      </c>
      <c r="AU460" s="1" t="s">
        <v>3642</v>
      </c>
      <c r="AV460" s="1" t="s">
        <v>1152</v>
      </c>
      <c r="AW460" s="1" t="s">
        <v>3642</v>
      </c>
      <c r="AX460" s="1" t="s">
        <v>1152</v>
      </c>
      <c r="AY460" s="1" t="s">
        <v>3642</v>
      </c>
      <c r="AZ460" s="1" t="s">
        <v>936</v>
      </c>
      <c r="BA460" s="1" t="s">
        <v>3642</v>
      </c>
      <c r="BB460" s="1" t="s">
        <v>936</v>
      </c>
      <c r="BC460" s="1" t="s">
        <v>3642</v>
      </c>
      <c r="BD460" s="1" t="s">
        <v>936</v>
      </c>
      <c r="BE460" s="1" t="s">
        <v>3642</v>
      </c>
      <c r="BF460" s="29" t="s">
        <v>780</v>
      </c>
      <c r="BG460" s="85">
        <v>44211</v>
      </c>
      <c r="BH460" s="29" t="s">
        <v>902</v>
      </c>
      <c r="BI460" s="103"/>
      <c r="BJ460" s="104"/>
      <c r="BK460" s="104"/>
      <c r="BL460" s="104"/>
      <c r="BM460" s="104"/>
      <c r="BN460" s="39" t="s">
        <v>955</v>
      </c>
      <c r="BO460" s="103"/>
      <c r="BP460" s="103"/>
      <c r="BR460" s="13" t="s">
        <v>5117</v>
      </c>
      <c r="BS460" s="4" t="s">
        <v>5240</v>
      </c>
      <c r="BT460" s="4" t="s">
        <v>5241</v>
      </c>
      <c r="BU460" s="4"/>
    </row>
    <row r="461" spans="1:73" ht="90" hidden="1" customHeight="1">
      <c r="A461" s="91" t="s">
        <v>1684</v>
      </c>
      <c r="B461" s="13" t="s">
        <v>1325</v>
      </c>
      <c r="C461" s="85">
        <v>43991</v>
      </c>
      <c r="D461" s="85" t="s">
        <v>4284</v>
      </c>
      <c r="E461" s="162" t="s">
        <v>1033</v>
      </c>
      <c r="F461" s="1" t="s">
        <v>7308</v>
      </c>
      <c r="G461" s="163" t="s">
        <v>1270</v>
      </c>
      <c r="H461" s="33" t="s">
        <v>1197</v>
      </c>
      <c r="I461" s="163" t="s">
        <v>1271</v>
      </c>
      <c r="J461" s="31" t="s">
        <v>1272</v>
      </c>
      <c r="K461" s="89">
        <v>1</v>
      </c>
      <c r="L461" s="364">
        <v>44044</v>
      </c>
      <c r="M461" s="364">
        <v>44438</v>
      </c>
      <c r="N461" s="34">
        <f t="shared" si="18"/>
        <v>5</v>
      </c>
      <c r="O461" s="121">
        <v>1</v>
      </c>
      <c r="P461" s="4" t="s">
        <v>60</v>
      </c>
      <c r="Q461" s="4" t="s">
        <v>1273</v>
      </c>
      <c r="R461" s="127" t="s">
        <v>7309</v>
      </c>
      <c r="S461" s="120">
        <f t="shared" si="21"/>
        <v>112</v>
      </c>
      <c r="T461" s="53"/>
      <c r="U461" s="53"/>
      <c r="V461" s="53" t="s">
        <v>936</v>
      </c>
      <c r="W461" s="53" t="s">
        <v>936</v>
      </c>
      <c r="X461" s="53" t="s">
        <v>936</v>
      </c>
      <c r="Y461" s="53" t="s">
        <v>936</v>
      </c>
      <c r="Z461" s="53" t="s">
        <v>936</v>
      </c>
      <c r="AA461" s="53" t="s">
        <v>936</v>
      </c>
      <c r="AB461" s="53" t="s">
        <v>936</v>
      </c>
      <c r="AC461" s="53" t="s">
        <v>936</v>
      </c>
      <c r="AD461" s="53" t="s">
        <v>936</v>
      </c>
      <c r="AE461" s="53" t="s">
        <v>1152</v>
      </c>
      <c r="AF461" s="53" t="s">
        <v>1152</v>
      </c>
      <c r="AG461" s="1" t="s">
        <v>8797</v>
      </c>
      <c r="AH461" s="1" t="s">
        <v>8835</v>
      </c>
      <c r="AI461" s="1" t="s">
        <v>7310</v>
      </c>
      <c r="AJ461" s="1" t="s">
        <v>2225</v>
      </c>
      <c r="AK461" s="1" t="s">
        <v>7311</v>
      </c>
      <c r="AL461" s="1" t="s">
        <v>8836</v>
      </c>
      <c r="AM461" s="1" t="s">
        <v>7312</v>
      </c>
      <c r="AN461" s="1" t="s">
        <v>2614</v>
      </c>
      <c r="AO461" s="1" t="s">
        <v>3786</v>
      </c>
      <c r="AP461" s="1" t="s">
        <v>1152</v>
      </c>
      <c r="AQ461" s="1" t="s">
        <v>4278</v>
      </c>
      <c r="AR461" s="1" t="s">
        <v>1152</v>
      </c>
      <c r="AS461" s="1" t="s">
        <v>4278</v>
      </c>
      <c r="AT461" s="1" t="s">
        <v>1152</v>
      </c>
      <c r="AU461" s="1" t="s">
        <v>4278</v>
      </c>
      <c r="AV461" s="1" t="s">
        <v>1152</v>
      </c>
      <c r="AW461" s="1" t="s">
        <v>4278</v>
      </c>
      <c r="AX461" s="1" t="s">
        <v>1152</v>
      </c>
      <c r="AY461" s="1" t="s">
        <v>4278</v>
      </c>
      <c r="AZ461" s="1" t="s">
        <v>936</v>
      </c>
      <c r="BA461" s="1" t="s">
        <v>4278</v>
      </c>
      <c r="BB461" s="1" t="s">
        <v>936</v>
      </c>
      <c r="BC461" s="1" t="s">
        <v>4278</v>
      </c>
      <c r="BD461" s="1" t="s">
        <v>936</v>
      </c>
      <c r="BE461" s="1" t="s">
        <v>4278</v>
      </c>
      <c r="BF461" s="29" t="s">
        <v>3060</v>
      </c>
      <c r="BG461" s="85">
        <v>44384</v>
      </c>
      <c r="BH461" s="29" t="s">
        <v>902</v>
      </c>
      <c r="BI461" s="103"/>
      <c r="BJ461" s="104"/>
      <c r="BK461" s="104"/>
      <c r="BL461" s="104"/>
      <c r="BM461" s="104"/>
      <c r="BN461" s="39" t="s">
        <v>955</v>
      </c>
      <c r="BO461" s="103"/>
      <c r="BP461" s="103"/>
      <c r="BR461" s="13" t="s">
        <v>5117</v>
      </c>
      <c r="BS461" s="4" t="s">
        <v>5240</v>
      </c>
      <c r="BT461" s="4" t="s">
        <v>5241</v>
      </c>
      <c r="BU461" s="37"/>
    </row>
    <row r="462" spans="1:73" ht="90" hidden="1" customHeight="1">
      <c r="A462" s="91" t="s">
        <v>1685</v>
      </c>
      <c r="B462" s="13" t="s">
        <v>1325</v>
      </c>
      <c r="C462" s="85">
        <v>43991</v>
      </c>
      <c r="D462" s="85" t="s">
        <v>4285</v>
      </c>
      <c r="E462" s="162" t="s">
        <v>1034</v>
      </c>
      <c r="F462" s="1" t="s">
        <v>7313</v>
      </c>
      <c r="G462" s="163" t="s">
        <v>1274</v>
      </c>
      <c r="H462" s="33" t="s">
        <v>1197</v>
      </c>
      <c r="I462" s="33" t="s">
        <v>1275</v>
      </c>
      <c r="J462" s="31" t="s">
        <v>1199</v>
      </c>
      <c r="K462" s="89">
        <v>3</v>
      </c>
      <c r="L462" s="364">
        <v>44044</v>
      </c>
      <c r="M462" s="364">
        <v>44196</v>
      </c>
      <c r="N462" s="34">
        <f t="shared" si="18"/>
        <v>22</v>
      </c>
      <c r="O462" s="121">
        <v>3</v>
      </c>
      <c r="P462" s="4" t="s">
        <v>1133</v>
      </c>
      <c r="Q462" s="4" t="s">
        <v>60</v>
      </c>
      <c r="R462" s="127" t="s">
        <v>7314</v>
      </c>
      <c r="S462" s="120">
        <f t="shared" si="21"/>
        <v>344</v>
      </c>
      <c r="T462" s="53"/>
      <c r="U462" s="53"/>
      <c r="V462" s="53" t="s">
        <v>936</v>
      </c>
      <c r="W462" s="53" t="s">
        <v>936</v>
      </c>
      <c r="X462" s="53" t="s">
        <v>936</v>
      </c>
      <c r="Y462" s="53" t="s">
        <v>936</v>
      </c>
      <c r="Z462" s="53" t="s">
        <v>936</v>
      </c>
      <c r="AA462" s="53" t="s">
        <v>936</v>
      </c>
      <c r="AB462" s="53" t="s">
        <v>936</v>
      </c>
      <c r="AC462" s="53" t="s">
        <v>936</v>
      </c>
      <c r="AD462" s="53" t="s">
        <v>936</v>
      </c>
      <c r="AE462" s="53" t="s">
        <v>1152</v>
      </c>
      <c r="AF462" s="104"/>
      <c r="AG462" s="1" t="s">
        <v>8797</v>
      </c>
      <c r="AH462" s="1" t="s">
        <v>1831</v>
      </c>
      <c r="AI462" s="83" t="s">
        <v>7315</v>
      </c>
      <c r="AJ462" s="1" t="s">
        <v>8800</v>
      </c>
      <c r="AK462" s="1" t="s">
        <v>7170</v>
      </c>
      <c r="AL462" s="1" t="s">
        <v>2614</v>
      </c>
      <c r="AM462" s="1" t="s">
        <v>3642</v>
      </c>
      <c r="AN462" s="1" t="s">
        <v>2614</v>
      </c>
      <c r="AO462" s="1" t="s">
        <v>3642</v>
      </c>
      <c r="AP462" s="1" t="s">
        <v>1152</v>
      </c>
      <c r="AQ462" s="1" t="s">
        <v>3642</v>
      </c>
      <c r="AR462" s="1" t="s">
        <v>1152</v>
      </c>
      <c r="AS462" s="1" t="s">
        <v>3642</v>
      </c>
      <c r="AT462" s="1" t="s">
        <v>1152</v>
      </c>
      <c r="AU462" s="1" t="s">
        <v>3642</v>
      </c>
      <c r="AV462" s="1" t="s">
        <v>1152</v>
      </c>
      <c r="AW462" s="1" t="s">
        <v>3642</v>
      </c>
      <c r="AX462" s="1" t="s">
        <v>1152</v>
      </c>
      <c r="AY462" s="1" t="s">
        <v>3642</v>
      </c>
      <c r="AZ462" s="1" t="s">
        <v>936</v>
      </c>
      <c r="BA462" s="1" t="s">
        <v>3642</v>
      </c>
      <c r="BB462" s="1" t="s">
        <v>936</v>
      </c>
      <c r="BC462" s="1" t="s">
        <v>3642</v>
      </c>
      <c r="BD462" s="1" t="s">
        <v>936</v>
      </c>
      <c r="BE462" s="1" t="s">
        <v>3642</v>
      </c>
      <c r="BF462" s="29" t="s">
        <v>780</v>
      </c>
      <c r="BG462" s="85">
        <v>44211</v>
      </c>
      <c r="BH462" s="29" t="s">
        <v>902</v>
      </c>
      <c r="BI462" s="103"/>
      <c r="BJ462" s="104"/>
      <c r="BK462" s="104"/>
      <c r="BL462" s="104"/>
      <c r="BM462" s="104"/>
      <c r="BN462" s="39" t="s">
        <v>955</v>
      </c>
      <c r="BO462" s="103"/>
      <c r="BP462" s="103"/>
      <c r="BR462" s="13" t="s">
        <v>5117</v>
      </c>
      <c r="BS462" s="4" t="s">
        <v>5242</v>
      </c>
      <c r="BT462" s="37" t="s">
        <v>5243</v>
      </c>
      <c r="BU462" s="4"/>
    </row>
    <row r="463" spans="1:73" ht="90" hidden="1" customHeight="1">
      <c r="A463" s="91" t="s">
        <v>1686</v>
      </c>
      <c r="B463" s="13" t="s">
        <v>1325</v>
      </c>
      <c r="C463" s="85">
        <v>43991</v>
      </c>
      <c r="D463" s="85" t="s">
        <v>4284</v>
      </c>
      <c r="E463" s="162" t="s">
        <v>1035</v>
      </c>
      <c r="F463" s="1" t="s">
        <v>7316</v>
      </c>
      <c r="G463" s="163" t="s">
        <v>1276</v>
      </c>
      <c r="H463" s="33" t="s">
        <v>1277</v>
      </c>
      <c r="I463" s="33" t="s">
        <v>1195</v>
      </c>
      <c r="J463" s="31" t="s">
        <v>1196</v>
      </c>
      <c r="K463" s="89">
        <v>4</v>
      </c>
      <c r="L463" s="364">
        <v>44027</v>
      </c>
      <c r="M463" s="364">
        <v>44196</v>
      </c>
      <c r="N463" s="34">
        <f t="shared" si="18"/>
        <v>25</v>
      </c>
      <c r="O463" s="121">
        <v>4</v>
      </c>
      <c r="P463" s="4" t="s">
        <v>757</v>
      </c>
      <c r="Q463" s="4"/>
      <c r="R463" s="127" t="s">
        <v>7317</v>
      </c>
      <c r="S463" s="120">
        <f t="shared" si="21"/>
        <v>384</v>
      </c>
      <c r="T463" s="53"/>
      <c r="U463" s="53"/>
      <c r="V463" s="53" t="s">
        <v>936</v>
      </c>
      <c r="W463" s="53" t="s">
        <v>936</v>
      </c>
      <c r="X463" s="53" t="s">
        <v>936</v>
      </c>
      <c r="Y463" s="53" t="s">
        <v>936</v>
      </c>
      <c r="Z463" s="53" t="s">
        <v>936</v>
      </c>
      <c r="AA463" s="53" t="s">
        <v>936</v>
      </c>
      <c r="AB463" s="53" t="s">
        <v>936</v>
      </c>
      <c r="AC463" s="53" t="s">
        <v>936</v>
      </c>
      <c r="AD463" s="53" t="s">
        <v>936</v>
      </c>
      <c r="AE463" s="53" t="s">
        <v>1152</v>
      </c>
      <c r="AF463" s="104"/>
      <c r="AG463" s="1" t="s">
        <v>8797</v>
      </c>
      <c r="AH463" s="1" t="s">
        <v>1835</v>
      </c>
      <c r="AI463" s="1" t="s">
        <v>7318</v>
      </c>
      <c r="AJ463" s="1" t="s">
        <v>7319</v>
      </c>
      <c r="AK463" s="1" t="s">
        <v>7320</v>
      </c>
      <c r="AL463" s="1" t="s">
        <v>2614</v>
      </c>
      <c r="AM463" s="1" t="s">
        <v>3642</v>
      </c>
      <c r="AN463" s="1" t="s">
        <v>2614</v>
      </c>
      <c r="AO463" s="1" t="s">
        <v>3642</v>
      </c>
      <c r="AP463" s="1" t="s">
        <v>1152</v>
      </c>
      <c r="AQ463" s="1" t="s">
        <v>3642</v>
      </c>
      <c r="AR463" s="1" t="s">
        <v>1152</v>
      </c>
      <c r="AS463" s="1" t="s">
        <v>3642</v>
      </c>
      <c r="AT463" s="1" t="s">
        <v>1152</v>
      </c>
      <c r="AU463" s="1" t="s">
        <v>3642</v>
      </c>
      <c r="AV463" s="1" t="s">
        <v>1152</v>
      </c>
      <c r="AW463" s="1" t="s">
        <v>3642</v>
      </c>
      <c r="AX463" s="1" t="s">
        <v>1152</v>
      </c>
      <c r="AY463" s="1" t="s">
        <v>3642</v>
      </c>
      <c r="AZ463" s="1" t="s">
        <v>936</v>
      </c>
      <c r="BA463" s="1" t="s">
        <v>3642</v>
      </c>
      <c r="BB463" s="1" t="s">
        <v>936</v>
      </c>
      <c r="BC463" s="1" t="s">
        <v>3642</v>
      </c>
      <c r="BD463" s="1" t="s">
        <v>936</v>
      </c>
      <c r="BE463" s="1" t="s">
        <v>3642</v>
      </c>
      <c r="BF463" s="29" t="s">
        <v>780</v>
      </c>
      <c r="BG463" s="85">
        <v>44216</v>
      </c>
      <c r="BH463" s="29" t="s">
        <v>902</v>
      </c>
      <c r="BI463" s="103"/>
      <c r="BJ463" s="104"/>
      <c r="BK463" s="104"/>
      <c r="BL463" s="104"/>
      <c r="BM463" s="104"/>
      <c r="BN463" s="39" t="s">
        <v>955</v>
      </c>
      <c r="BO463" s="103"/>
      <c r="BP463" s="103"/>
      <c r="BR463" s="13" t="s">
        <v>5117</v>
      </c>
      <c r="BS463" s="13" t="s">
        <v>5244</v>
      </c>
      <c r="BT463" s="4" t="s">
        <v>5245</v>
      </c>
      <c r="BU463" s="4"/>
    </row>
    <row r="464" spans="1:73" ht="90" hidden="1" customHeight="1">
      <c r="A464" s="28" t="s">
        <v>1687</v>
      </c>
      <c r="B464" s="31" t="s">
        <v>1325</v>
      </c>
      <c r="C464" s="42">
        <v>43991</v>
      </c>
      <c r="D464" s="85" t="s">
        <v>4285</v>
      </c>
      <c r="E464" s="164" t="s">
        <v>1060</v>
      </c>
      <c r="F464" s="33" t="s">
        <v>7321</v>
      </c>
      <c r="G464" s="33" t="s">
        <v>1278</v>
      </c>
      <c r="H464" s="33" t="s">
        <v>1279</v>
      </c>
      <c r="I464" s="33" t="s">
        <v>4108</v>
      </c>
      <c r="J464" s="31" t="s">
        <v>1280</v>
      </c>
      <c r="K464" s="29">
        <v>2</v>
      </c>
      <c r="L464" s="365">
        <v>44047</v>
      </c>
      <c r="M464" s="365">
        <v>44381</v>
      </c>
      <c r="N464" s="34">
        <f t="shared" si="18"/>
        <v>48</v>
      </c>
      <c r="O464" s="122">
        <v>2</v>
      </c>
      <c r="P464" s="4" t="s">
        <v>24</v>
      </c>
      <c r="Q464" s="4" t="s">
        <v>1281</v>
      </c>
      <c r="R464" s="127" t="s">
        <v>7322</v>
      </c>
      <c r="S464" s="120">
        <f t="shared" si="21"/>
        <v>349</v>
      </c>
      <c r="T464" s="53"/>
      <c r="U464" s="53"/>
      <c r="V464" s="53" t="s">
        <v>936</v>
      </c>
      <c r="W464" s="53" t="s">
        <v>936</v>
      </c>
      <c r="X464" s="53" t="s">
        <v>936</v>
      </c>
      <c r="Y464" s="53" t="s">
        <v>936</v>
      </c>
      <c r="Z464" s="53" t="s">
        <v>936</v>
      </c>
      <c r="AA464" s="53" t="s">
        <v>936</v>
      </c>
      <c r="AB464" s="53" t="s">
        <v>936</v>
      </c>
      <c r="AC464" s="53" t="s">
        <v>936</v>
      </c>
      <c r="AD464" s="53" t="s">
        <v>936</v>
      </c>
      <c r="AE464" s="53" t="s">
        <v>1152</v>
      </c>
      <c r="AF464" s="104"/>
      <c r="AG464" s="1" t="s">
        <v>8797</v>
      </c>
      <c r="AH464" s="1" t="s">
        <v>1843</v>
      </c>
      <c r="AI464" s="1" t="s">
        <v>7323</v>
      </c>
      <c r="AJ464" s="1" t="s">
        <v>2249</v>
      </c>
      <c r="AK464" s="1" t="s">
        <v>7324</v>
      </c>
      <c r="AL464" s="1" t="s">
        <v>2798</v>
      </c>
      <c r="AM464" s="1" t="s">
        <v>7325</v>
      </c>
      <c r="AN464" s="1" t="s">
        <v>8837</v>
      </c>
      <c r="AO464" s="1" t="s">
        <v>7326</v>
      </c>
      <c r="AP464" s="1" t="s">
        <v>1152</v>
      </c>
      <c r="AQ464" s="1" t="s">
        <v>4124</v>
      </c>
      <c r="AR464" s="1" t="s">
        <v>1152</v>
      </c>
      <c r="AS464" s="1" t="s">
        <v>4124</v>
      </c>
      <c r="AT464" s="1" t="s">
        <v>1152</v>
      </c>
      <c r="AU464" s="1" t="s">
        <v>4124</v>
      </c>
      <c r="AV464" s="1" t="s">
        <v>1152</v>
      </c>
      <c r="AW464" s="1" t="s">
        <v>4124</v>
      </c>
      <c r="AX464" s="1" t="s">
        <v>1152</v>
      </c>
      <c r="AY464" s="1" t="s">
        <v>4124</v>
      </c>
      <c r="AZ464" s="1" t="s">
        <v>936</v>
      </c>
      <c r="BA464" s="1" t="s">
        <v>4124</v>
      </c>
      <c r="BB464" s="1" t="s">
        <v>936</v>
      </c>
      <c r="BC464" s="1" t="s">
        <v>4124</v>
      </c>
      <c r="BD464" s="1" t="s">
        <v>936</v>
      </c>
      <c r="BE464" s="1" t="s">
        <v>4124</v>
      </c>
      <c r="BF464" s="29" t="s">
        <v>780</v>
      </c>
      <c r="BG464" s="85">
        <v>44483</v>
      </c>
      <c r="BH464" s="29" t="s">
        <v>902</v>
      </c>
      <c r="BI464" s="103"/>
      <c r="BJ464" s="104"/>
      <c r="BK464" s="104"/>
      <c r="BL464" s="104"/>
      <c r="BM464" s="104"/>
      <c r="BN464" s="39" t="s">
        <v>955</v>
      </c>
      <c r="BO464" s="103"/>
      <c r="BP464" s="103"/>
      <c r="BR464" s="4" t="s">
        <v>5246</v>
      </c>
      <c r="BS464" s="4" t="s">
        <v>8838</v>
      </c>
      <c r="BT464" s="4" t="s">
        <v>5247</v>
      </c>
      <c r="BU464" s="4"/>
    </row>
    <row r="465" spans="1:73" ht="90" hidden="1" customHeight="1">
      <c r="A465" s="91" t="s">
        <v>1688</v>
      </c>
      <c r="B465" s="13" t="s">
        <v>1325</v>
      </c>
      <c r="C465" s="85">
        <v>43991</v>
      </c>
      <c r="D465" s="85" t="s">
        <v>4285</v>
      </c>
      <c r="E465" s="162" t="s">
        <v>1060</v>
      </c>
      <c r="F465" s="33" t="s">
        <v>7327</v>
      </c>
      <c r="G465" s="1" t="s">
        <v>9564</v>
      </c>
      <c r="H465" s="1" t="s">
        <v>1282</v>
      </c>
      <c r="I465" s="1" t="s">
        <v>1283</v>
      </c>
      <c r="J465" s="13" t="s">
        <v>1284</v>
      </c>
      <c r="K465" s="94">
        <v>1</v>
      </c>
      <c r="L465" s="364">
        <v>44013</v>
      </c>
      <c r="M465" s="364">
        <v>44073</v>
      </c>
      <c r="N465" s="34">
        <f t="shared" si="18"/>
        <v>9</v>
      </c>
      <c r="O465" s="137">
        <v>0</v>
      </c>
      <c r="P465" s="4" t="s">
        <v>24</v>
      </c>
      <c r="Q465" s="4" t="s">
        <v>1285</v>
      </c>
      <c r="R465" s="1" t="s">
        <v>7328</v>
      </c>
      <c r="S465" s="120">
        <f t="shared" si="21"/>
        <v>342</v>
      </c>
      <c r="T465" s="53"/>
      <c r="U465" s="53"/>
      <c r="V465" s="53" t="s">
        <v>936</v>
      </c>
      <c r="W465" s="53" t="s">
        <v>936</v>
      </c>
      <c r="X465" s="53" t="s">
        <v>936</v>
      </c>
      <c r="Y465" s="53" t="s">
        <v>936</v>
      </c>
      <c r="Z465" s="53" t="s">
        <v>936</v>
      </c>
      <c r="AA465" s="53" t="s">
        <v>936</v>
      </c>
      <c r="AB465" s="53" t="s">
        <v>936</v>
      </c>
      <c r="AC465" s="53" t="s">
        <v>936</v>
      </c>
      <c r="AD465" s="53" t="s">
        <v>936</v>
      </c>
      <c r="AE465" s="53" t="s">
        <v>1152</v>
      </c>
      <c r="AF465" s="104"/>
      <c r="AG465" s="1" t="s">
        <v>8797</v>
      </c>
      <c r="AH465" s="1" t="s">
        <v>1844</v>
      </c>
      <c r="AI465" s="1" t="s">
        <v>7329</v>
      </c>
      <c r="AJ465" s="1" t="s">
        <v>2250</v>
      </c>
      <c r="AK465" s="1" t="s">
        <v>7330</v>
      </c>
      <c r="AL465" s="1" t="s">
        <v>1152</v>
      </c>
      <c r="AM465" s="71" t="s">
        <v>7331</v>
      </c>
      <c r="AN465" s="57" t="s">
        <v>2614</v>
      </c>
      <c r="AO465" s="57" t="s">
        <v>3858</v>
      </c>
      <c r="AP465" s="1" t="s">
        <v>1152</v>
      </c>
      <c r="AQ465" s="57" t="s">
        <v>3858</v>
      </c>
      <c r="AR465" s="57" t="s">
        <v>1152</v>
      </c>
      <c r="AS465" s="57" t="s">
        <v>3858</v>
      </c>
      <c r="AT465" s="57" t="s">
        <v>1152</v>
      </c>
      <c r="AU465" s="57" t="s">
        <v>3858</v>
      </c>
      <c r="AV465" s="57" t="s">
        <v>1152</v>
      </c>
      <c r="AW465" s="57" t="s">
        <v>3858</v>
      </c>
      <c r="AX465" s="57" t="s">
        <v>1152</v>
      </c>
      <c r="AY465" s="57" t="s">
        <v>3858</v>
      </c>
      <c r="AZ465" s="57" t="s">
        <v>936</v>
      </c>
      <c r="BA465" s="57" t="s">
        <v>3858</v>
      </c>
      <c r="BB465" s="57" t="s">
        <v>936</v>
      </c>
      <c r="BC465" s="57" t="s">
        <v>3858</v>
      </c>
      <c r="BD465" s="57" t="s">
        <v>936</v>
      </c>
      <c r="BE465" s="57" t="s">
        <v>3858</v>
      </c>
      <c r="BF465" s="29" t="s">
        <v>956</v>
      </c>
      <c r="BG465" s="85">
        <v>44377</v>
      </c>
      <c r="BH465" s="29" t="s">
        <v>1806</v>
      </c>
      <c r="BI465" s="85">
        <v>44377</v>
      </c>
      <c r="BJ465" s="57" t="s">
        <v>2771</v>
      </c>
      <c r="BK465" s="81" t="s">
        <v>936</v>
      </c>
      <c r="BL465" s="81" t="s">
        <v>9190</v>
      </c>
      <c r="BM465" s="81" t="s">
        <v>9201</v>
      </c>
      <c r="BN465" s="39" t="s">
        <v>4365</v>
      </c>
      <c r="BO465" s="89" t="s">
        <v>2579</v>
      </c>
      <c r="BP465" s="89" t="s">
        <v>3063</v>
      </c>
      <c r="BR465" s="4" t="s">
        <v>5246</v>
      </c>
      <c r="BS465" s="4" t="s">
        <v>8838</v>
      </c>
      <c r="BT465" s="4" t="s">
        <v>5247</v>
      </c>
      <c r="BU465" s="4"/>
    </row>
    <row r="466" spans="1:73" ht="90" hidden="1" customHeight="1">
      <c r="A466" s="91" t="s">
        <v>1689</v>
      </c>
      <c r="B466" s="13" t="s">
        <v>1325</v>
      </c>
      <c r="C466" s="85">
        <v>43991</v>
      </c>
      <c r="D466" s="85" t="s">
        <v>4285</v>
      </c>
      <c r="E466" s="162" t="s">
        <v>1061</v>
      </c>
      <c r="F466" s="1" t="s">
        <v>7332</v>
      </c>
      <c r="G466" s="72" t="s">
        <v>1286</v>
      </c>
      <c r="H466" s="1" t="s">
        <v>1287</v>
      </c>
      <c r="I466" s="81" t="s">
        <v>1288</v>
      </c>
      <c r="J466" s="76" t="s">
        <v>314</v>
      </c>
      <c r="K466" s="89">
        <v>1</v>
      </c>
      <c r="L466" s="364">
        <v>44044</v>
      </c>
      <c r="M466" s="364">
        <v>44165</v>
      </c>
      <c r="N466" s="34">
        <f t="shared" si="18"/>
        <v>18</v>
      </c>
      <c r="O466" s="121">
        <v>1</v>
      </c>
      <c r="P466" s="4" t="s">
        <v>48</v>
      </c>
      <c r="Q466" s="4"/>
      <c r="R466" s="127" t="s">
        <v>7333</v>
      </c>
      <c r="S466" s="120">
        <f t="shared" si="21"/>
        <v>386</v>
      </c>
      <c r="T466" s="53"/>
      <c r="U466" s="53"/>
      <c r="V466" s="53" t="s">
        <v>936</v>
      </c>
      <c r="W466" s="53" t="s">
        <v>936</v>
      </c>
      <c r="X466" s="53" t="s">
        <v>936</v>
      </c>
      <c r="Y466" s="53" t="s">
        <v>936</v>
      </c>
      <c r="Z466" s="53" t="s">
        <v>936</v>
      </c>
      <c r="AA466" s="53" t="s">
        <v>936</v>
      </c>
      <c r="AB466" s="53" t="s">
        <v>936</v>
      </c>
      <c r="AC466" s="53" t="s">
        <v>936</v>
      </c>
      <c r="AD466" s="53" t="s">
        <v>936</v>
      </c>
      <c r="AE466" s="53" t="s">
        <v>1152</v>
      </c>
      <c r="AF466" s="104"/>
      <c r="AG466" s="1" t="s">
        <v>8797</v>
      </c>
      <c r="AH466" s="1" t="s">
        <v>1871</v>
      </c>
      <c r="AI466" s="1" t="s">
        <v>7334</v>
      </c>
      <c r="AJ466" s="1" t="s">
        <v>2220</v>
      </c>
      <c r="AK466" s="1" t="s">
        <v>7335</v>
      </c>
      <c r="AL466" s="1" t="s">
        <v>2614</v>
      </c>
      <c r="AM466" s="57" t="s">
        <v>7336</v>
      </c>
      <c r="AN466" s="1" t="s">
        <v>2614</v>
      </c>
      <c r="AO466" s="1" t="s">
        <v>9235</v>
      </c>
      <c r="AP466" s="1" t="s">
        <v>2614</v>
      </c>
      <c r="AQ466" s="1" t="s">
        <v>9235</v>
      </c>
      <c r="AR466" s="1" t="s">
        <v>2614</v>
      </c>
      <c r="AS466" s="1" t="s">
        <v>9235</v>
      </c>
      <c r="AT466" s="1" t="s">
        <v>2614</v>
      </c>
      <c r="AU466" s="1" t="s">
        <v>9235</v>
      </c>
      <c r="AV466" s="1" t="s">
        <v>2614</v>
      </c>
      <c r="AW466" s="1" t="s">
        <v>9235</v>
      </c>
      <c r="AX466" s="1" t="s">
        <v>2614</v>
      </c>
      <c r="AY466" s="1" t="s">
        <v>9235</v>
      </c>
      <c r="AZ466" s="1" t="s">
        <v>9561</v>
      </c>
      <c r="BA466" s="1" t="s">
        <v>9235</v>
      </c>
      <c r="BB466" s="1" t="s">
        <v>9561</v>
      </c>
      <c r="BC466" s="1" t="s">
        <v>9903</v>
      </c>
      <c r="BD466" s="1" t="s">
        <v>9561</v>
      </c>
      <c r="BE466" s="1" t="s">
        <v>9903</v>
      </c>
      <c r="BF466" s="29" t="s">
        <v>901</v>
      </c>
      <c r="BG466" s="85">
        <v>44315</v>
      </c>
      <c r="BH466" s="29" t="s">
        <v>902</v>
      </c>
      <c r="BI466" s="103"/>
      <c r="BJ466" s="104"/>
      <c r="BK466" s="104"/>
      <c r="BL466" s="104"/>
      <c r="BM466" s="104"/>
      <c r="BN466" s="39" t="s">
        <v>955</v>
      </c>
      <c r="BO466" s="103"/>
      <c r="BP466" s="103"/>
      <c r="BR466" s="4" t="s">
        <v>9883</v>
      </c>
      <c r="BS466" s="4" t="s">
        <v>9884</v>
      </c>
      <c r="BT466" s="4" t="s">
        <v>9882</v>
      </c>
      <c r="BU466" s="4" t="s">
        <v>5248</v>
      </c>
    </row>
    <row r="467" spans="1:73" ht="90" hidden="1" customHeight="1">
      <c r="A467" s="91" t="s">
        <v>1690</v>
      </c>
      <c r="B467" s="13" t="s">
        <v>1325</v>
      </c>
      <c r="C467" s="85">
        <v>43991</v>
      </c>
      <c r="D467" s="85" t="s">
        <v>4285</v>
      </c>
      <c r="E467" s="162" t="s">
        <v>1061</v>
      </c>
      <c r="F467" s="1" t="s">
        <v>7332</v>
      </c>
      <c r="G467" s="72" t="s">
        <v>1286</v>
      </c>
      <c r="H467" s="1" t="s">
        <v>1287</v>
      </c>
      <c r="I467" s="1" t="s">
        <v>1289</v>
      </c>
      <c r="J467" s="13" t="s">
        <v>1290</v>
      </c>
      <c r="K467" s="94">
        <v>4</v>
      </c>
      <c r="L467" s="364">
        <v>44044</v>
      </c>
      <c r="M467" s="364">
        <v>44165</v>
      </c>
      <c r="N467" s="34">
        <f t="shared" si="18"/>
        <v>18</v>
      </c>
      <c r="O467" s="121">
        <v>4</v>
      </c>
      <c r="P467" s="4" t="s">
        <v>48</v>
      </c>
      <c r="Q467" s="4"/>
      <c r="R467" s="127" t="s">
        <v>7337</v>
      </c>
      <c r="S467" s="120">
        <f t="shared" si="21"/>
        <v>231</v>
      </c>
      <c r="T467" s="53"/>
      <c r="U467" s="53"/>
      <c r="V467" s="53" t="s">
        <v>936</v>
      </c>
      <c r="W467" s="53" t="s">
        <v>936</v>
      </c>
      <c r="X467" s="53" t="s">
        <v>936</v>
      </c>
      <c r="Y467" s="53" t="s">
        <v>936</v>
      </c>
      <c r="Z467" s="53" t="s">
        <v>936</v>
      </c>
      <c r="AA467" s="53" t="s">
        <v>936</v>
      </c>
      <c r="AB467" s="53" t="s">
        <v>936</v>
      </c>
      <c r="AC467" s="53" t="s">
        <v>936</v>
      </c>
      <c r="AD467" s="53" t="s">
        <v>936</v>
      </c>
      <c r="AE467" s="53" t="s">
        <v>1152</v>
      </c>
      <c r="AF467" s="104"/>
      <c r="AG467" s="1" t="s">
        <v>8797</v>
      </c>
      <c r="AH467" s="1" t="s">
        <v>1870</v>
      </c>
      <c r="AI467" s="1" t="s">
        <v>7338</v>
      </c>
      <c r="AJ467" s="1" t="s">
        <v>7339</v>
      </c>
      <c r="AK467" s="1" t="s">
        <v>7340</v>
      </c>
      <c r="AL467" s="1" t="s">
        <v>2614</v>
      </c>
      <c r="AM467" s="158" t="s">
        <v>7341</v>
      </c>
      <c r="AN467" s="1" t="s">
        <v>2614</v>
      </c>
      <c r="AO467" s="1" t="s">
        <v>9235</v>
      </c>
      <c r="AP467" s="1" t="s">
        <v>2614</v>
      </c>
      <c r="AQ467" s="1" t="s">
        <v>9235</v>
      </c>
      <c r="AR467" s="1" t="s">
        <v>2614</v>
      </c>
      <c r="AS467" s="1" t="s">
        <v>9235</v>
      </c>
      <c r="AT467" s="1" t="s">
        <v>2614</v>
      </c>
      <c r="AU467" s="1" t="s">
        <v>9235</v>
      </c>
      <c r="AV467" s="1" t="s">
        <v>2614</v>
      </c>
      <c r="AW467" s="1" t="s">
        <v>9235</v>
      </c>
      <c r="AX467" s="1" t="s">
        <v>2614</v>
      </c>
      <c r="AY467" s="1" t="s">
        <v>9235</v>
      </c>
      <c r="AZ467" s="1" t="s">
        <v>9561</v>
      </c>
      <c r="BA467" s="1" t="s">
        <v>9235</v>
      </c>
      <c r="BB467" s="1" t="s">
        <v>9561</v>
      </c>
      <c r="BC467" s="1" t="s">
        <v>9903</v>
      </c>
      <c r="BD467" s="1" t="s">
        <v>9561</v>
      </c>
      <c r="BE467" s="1" t="s">
        <v>9903</v>
      </c>
      <c r="BF467" s="29" t="s">
        <v>901</v>
      </c>
      <c r="BG467" s="85">
        <v>44330</v>
      </c>
      <c r="BH467" s="29" t="s">
        <v>902</v>
      </c>
      <c r="BI467" s="103"/>
      <c r="BJ467" s="104"/>
      <c r="BK467" s="104"/>
      <c r="BL467" s="104"/>
      <c r="BM467" s="104"/>
      <c r="BN467" s="39" t="s">
        <v>955</v>
      </c>
      <c r="BO467" s="103"/>
      <c r="BP467" s="103"/>
      <c r="BR467" s="4" t="s">
        <v>9883</v>
      </c>
      <c r="BS467" s="4" t="s">
        <v>9884</v>
      </c>
      <c r="BT467" s="4" t="s">
        <v>9882</v>
      </c>
      <c r="BU467" s="4" t="s">
        <v>5248</v>
      </c>
    </row>
    <row r="468" spans="1:73" ht="90" hidden="1" customHeight="1">
      <c r="A468" s="91" t="s">
        <v>1691</v>
      </c>
      <c r="B468" s="13" t="s">
        <v>1325</v>
      </c>
      <c r="C468" s="85">
        <v>43991</v>
      </c>
      <c r="D468" s="85" t="s">
        <v>4285</v>
      </c>
      <c r="E468" s="162" t="s">
        <v>1061</v>
      </c>
      <c r="F468" s="1" t="s">
        <v>7332</v>
      </c>
      <c r="G468" s="72" t="s">
        <v>1286</v>
      </c>
      <c r="H468" s="1" t="s">
        <v>1287</v>
      </c>
      <c r="I468" s="81" t="s">
        <v>1291</v>
      </c>
      <c r="J468" s="76" t="s">
        <v>1290</v>
      </c>
      <c r="K468" s="89">
        <v>4</v>
      </c>
      <c r="L468" s="364">
        <v>44044</v>
      </c>
      <c r="M468" s="364">
        <v>44165</v>
      </c>
      <c r="N468" s="34">
        <f t="shared" si="18"/>
        <v>18</v>
      </c>
      <c r="O468" s="121">
        <v>4</v>
      </c>
      <c r="P468" s="4" t="s">
        <v>48</v>
      </c>
      <c r="Q468" s="4"/>
      <c r="R468" s="127" t="s">
        <v>7342</v>
      </c>
      <c r="S468" s="120">
        <f t="shared" si="21"/>
        <v>252</v>
      </c>
      <c r="T468" s="53"/>
      <c r="U468" s="53"/>
      <c r="V468" s="53" t="s">
        <v>936</v>
      </c>
      <c r="W468" s="53" t="s">
        <v>936</v>
      </c>
      <c r="X468" s="53" t="s">
        <v>936</v>
      </c>
      <c r="Y468" s="53" t="s">
        <v>936</v>
      </c>
      <c r="Z468" s="53" t="s">
        <v>936</v>
      </c>
      <c r="AA468" s="53" t="s">
        <v>936</v>
      </c>
      <c r="AB468" s="53" t="s">
        <v>936</v>
      </c>
      <c r="AC468" s="53" t="s">
        <v>936</v>
      </c>
      <c r="AD468" s="53" t="s">
        <v>936</v>
      </c>
      <c r="AE468" s="53" t="s">
        <v>1152</v>
      </c>
      <c r="AF468" s="104"/>
      <c r="AG468" s="1" t="s">
        <v>8797</v>
      </c>
      <c r="AH468" s="1" t="s">
        <v>1872</v>
      </c>
      <c r="AI468" s="1" t="s">
        <v>7343</v>
      </c>
      <c r="AJ468" s="1" t="s">
        <v>2221</v>
      </c>
      <c r="AK468" s="1" t="s">
        <v>7344</v>
      </c>
      <c r="AL468" s="1" t="s">
        <v>2614</v>
      </c>
      <c r="AM468" s="64" t="s">
        <v>7345</v>
      </c>
      <c r="AN468" s="1" t="s">
        <v>2614</v>
      </c>
      <c r="AO468" s="1" t="s">
        <v>9235</v>
      </c>
      <c r="AP468" s="1" t="s">
        <v>2614</v>
      </c>
      <c r="AQ468" s="1" t="s">
        <v>9235</v>
      </c>
      <c r="AR468" s="1" t="s">
        <v>2614</v>
      </c>
      <c r="AS468" s="1" t="s">
        <v>9235</v>
      </c>
      <c r="AT468" s="1" t="s">
        <v>2614</v>
      </c>
      <c r="AU468" s="1" t="s">
        <v>9235</v>
      </c>
      <c r="AV468" s="1" t="s">
        <v>2614</v>
      </c>
      <c r="AW468" s="1" t="s">
        <v>9235</v>
      </c>
      <c r="AX468" s="1" t="s">
        <v>2614</v>
      </c>
      <c r="AY468" s="1" t="s">
        <v>9235</v>
      </c>
      <c r="AZ468" s="1" t="s">
        <v>9561</v>
      </c>
      <c r="BA468" s="1" t="s">
        <v>9235</v>
      </c>
      <c r="BB468" s="1" t="s">
        <v>9561</v>
      </c>
      <c r="BC468" s="1" t="s">
        <v>9903</v>
      </c>
      <c r="BD468" s="1" t="s">
        <v>9561</v>
      </c>
      <c r="BE468" s="1" t="s">
        <v>9903</v>
      </c>
      <c r="BF468" s="29" t="s">
        <v>901</v>
      </c>
      <c r="BG468" s="85">
        <v>44330</v>
      </c>
      <c r="BH468" s="29" t="s">
        <v>902</v>
      </c>
      <c r="BI468" s="103"/>
      <c r="BJ468" s="104"/>
      <c r="BK468" s="104"/>
      <c r="BL468" s="104"/>
      <c r="BM468" s="104"/>
      <c r="BN468" s="39" t="s">
        <v>955</v>
      </c>
      <c r="BO468" s="103"/>
      <c r="BP468" s="103"/>
      <c r="BR468" s="4" t="s">
        <v>9883</v>
      </c>
      <c r="BS468" s="4" t="s">
        <v>9884</v>
      </c>
      <c r="BT468" s="4" t="s">
        <v>9882</v>
      </c>
      <c r="BU468" s="4" t="s">
        <v>5248</v>
      </c>
    </row>
    <row r="469" spans="1:73" ht="90" hidden="1" customHeight="1">
      <c r="A469" s="91" t="s">
        <v>1692</v>
      </c>
      <c r="B469" s="13" t="s">
        <v>1325</v>
      </c>
      <c r="C469" s="85">
        <v>43991</v>
      </c>
      <c r="D469" s="85" t="s">
        <v>4285</v>
      </c>
      <c r="E469" s="162" t="s">
        <v>1061</v>
      </c>
      <c r="F469" s="1" t="s">
        <v>7332</v>
      </c>
      <c r="G469" s="72" t="s">
        <v>1286</v>
      </c>
      <c r="H469" s="1" t="s">
        <v>1287</v>
      </c>
      <c r="I469" s="81" t="s">
        <v>1292</v>
      </c>
      <c r="J469" s="76" t="s">
        <v>1293</v>
      </c>
      <c r="K469" s="89">
        <v>2</v>
      </c>
      <c r="L469" s="364">
        <v>44044</v>
      </c>
      <c r="M469" s="364">
        <v>44227</v>
      </c>
      <c r="N469" s="34">
        <f t="shared" si="18"/>
        <v>27</v>
      </c>
      <c r="O469" s="121">
        <v>2</v>
      </c>
      <c r="P469" s="4" t="s">
        <v>48</v>
      </c>
      <c r="Q469" s="4"/>
      <c r="R469" s="1" t="s">
        <v>7346</v>
      </c>
      <c r="S469" s="120">
        <f t="shared" si="21"/>
        <v>365</v>
      </c>
      <c r="T469" s="53"/>
      <c r="U469" s="53"/>
      <c r="V469" s="53" t="s">
        <v>936</v>
      </c>
      <c r="W469" s="53" t="s">
        <v>936</v>
      </c>
      <c r="X469" s="53" t="s">
        <v>936</v>
      </c>
      <c r="Y469" s="53" t="s">
        <v>936</v>
      </c>
      <c r="Z469" s="53" t="s">
        <v>936</v>
      </c>
      <c r="AA469" s="53" t="s">
        <v>936</v>
      </c>
      <c r="AB469" s="53" t="s">
        <v>936</v>
      </c>
      <c r="AC469" s="53" t="s">
        <v>936</v>
      </c>
      <c r="AD469" s="53" t="s">
        <v>936</v>
      </c>
      <c r="AE469" s="53" t="s">
        <v>1152</v>
      </c>
      <c r="AF469" s="104"/>
      <c r="AG469" s="1" t="s">
        <v>8797</v>
      </c>
      <c r="AH469" s="1" t="s">
        <v>1873</v>
      </c>
      <c r="AI469" s="1" t="s">
        <v>7347</v>
      </c>
      <c r="AJ469" s="1" t="s">
        <v>2222</v>
      </c>
      <c r="AK469" s="1" t="s">
        <v>7348</v>
      </c>
      <c r="AL469" s="1" t="s">
        <v>2614</v>
      </c>
      <c r="AM469" s="64" t="s">
        <v>7349</v>
      </c>
      <c r="AN469" s="1" t="s">
        <v>2614</v>
      </c>
      <c r="AO469" s="1" t="s">
        <v>3786</v>
      </c>
      <c r="AP469" s="1" t="s">
        <v>1152</v>
      </c>
      <c r="AQ469" s="1" t="s">
        <v>3786</v>
      </c>
      <c r="AR469" s="1" t="s">
        <v>1152</v>
      </c>
      <c r="AS469" s="1" t="s">
        <v>3786</v>
      </c>
      <c r="AT469" s="1" t="s">
        <v>1152</v>
      </c>
      <c r="AU469" s="1" t="s">
        <v>3786</v>
      </c>
      <c r="AV469" s="1" t="s">
        <v>1152</v>
      </c>
      <c r="AW469" s="1" t="s">
        <v>3786</v>
      </c>
      <c r="AX469" s="1" t="s">
        <v>1152</v>
      </c>
      <c r="AY469" s="1" t="s">
        <v>3786</v>
      </c>
      <c r="AZ469" s="1" t="s">
        <v>936</v>
      </c>
      <c r="BA469" s="1" t="s">
        <v>3786</v>
      </c>
      <c r="BB469" s="1" t="s">
        <v>936</v>
      </c>
      <c r="BC469" s="1" t="s">
        <v>3786</v>
      </c>
      <c r="BD469" s="1" t="s">
        <v>936</v>
      </c>
      <c r="BE469" s="1" t="s">
        <v>3786</v>
      </c>
      <c r="BF469" s="29" t="s">
        <v>780</v>
      </c>
      <c r="BG469" s="85">
        <v>44315</v>
      </c>
      <c r="BH469" s="29" t="s">
        <v>902</v>
      </c>
      <c r="BI469" s="103"/>
      <c r="BJ469" s="104"/>
      <c r="BK469" s="104"/>
      <c r="BL469" s="104"/>
      <c r="BM469" s="104"/>
      <c r="BN469" s="39" t="s">
        <v>955</v>
      </c>
      <c r="BO469" s="103"/>
      <c r="BP469" s="103"/>
      <c r="BR469" s="4" t="s">
        <v>9883</v>
      </c>
      <c r="BS469" s="4" t="s">
        <v>9884</v>
      </c>
      <c r="BT469" s="4" t="s">
        <v>9882</v>
      </c>
      <c r="BU469" s="4" t="s">
        <v>5248</v>
      </c>
    </row>
    <row r="470" spans="1:73" ht="90" hidden="1" customHeight="1">
      <c r="A470" s="91" t="s">
        <v>1693</v>
      </c>
      <c r="B470" s="13" t="s">
        <v>1325</v>
      </c>
      <c r="C470" s="85">
        <v>43991</v>
      </c>
      <c r="D470" s="85" t="s">
        <v>4284</v>
      </c>
      <c r="E470" s="162" t="s">
        <v>1062</v>
      </c>
      <c r="F470" s="1" t="s">
        <v>7350</v>
      </c>
      <c r="G470" s="57" t="s">
        <v>1294</v>
      </c>
      <c r="H470" s="1" t="s">
        <v>1295</v>
      </c>
      <c r="I470" s="1" t="s">
        <v>1296</v>
      </c>
      <c r="J470" s="13" t="s">
        <v>1297</v>
      </c>
      <c r="K470" s="89">
        <v>1</v>
      </c>
      <c r="L470" s="364">
        <v>44013</v>
      </c>
      <c r="M470" s="364">
        <v>44378</v>
      </c>
      <c r="N470" s="34">
        <f t="shared" si="18"/>
        <v>53</v>
      </c>
      <c r="O470" s="90">
        <v>1</v>
      </c>
      <c r="P470" s="4" t="s">
        <v>44</v>
      </c>
      <c r="Q470" s="4"/>
      <c r="R470" s="127" t="s">
        <v>7351</v>
      </c>
      <c r="S470" s="120">
        <f t="shared" si="21"/>
        <v>211</v>
      </c>
      <c r="T470" s="53"/>
      <c r="U470" s="53"/>
      <c r="V470" s="53" t="s">
        <v>936</v>
      </c>
      <c r="W470" s="53" t="s">
        <v>936</v>
      </c>
      <c r="X470" s="53" t="s">
        <v>936</v>
      </c>
      <c r="Y470" s="53" t="s">
        <v>936</v>
      </c>
      <c r="Z470" s="53" t="s">
        <v>936</v>
      </c>
      <c r="AA470" s="53" t="s">
        <v>936</v>
      </c>
      <c r="AB470" s="53" t="s">
        <v>936</v>
      </c>
      <c r="AC470" s="53" t="s">
        <v>936</v>
      </c>
      <c r="AD470" s="53" t="s">
        <v>936</v>
      </c>
      <c r="AE470" s="53" t="s">
        <v>1152</v>
      </c>
      <c r="AF470" s="104"/>
      <c r="AG470" s="1" t="s">
        <v>8797</v>
      </c>
      <c r="AH470" s="1" t="s">
        <v>8839</v>
      </c>
      <c r="AI470" s="1" t="s">
        <v>7352</v>
      </c>
      <c r="AJ470" s="1" t="s">
        <v>8840</v>
      </c>
      <c r="AK470" s="1" t="s">
        <v>7353</v>
      </c>
      <c r="AL470" s="1" t="s">
        <v>2799</v>
      </c>
      <c r="AM470" s="1" t="s">
        <v>8841</v>
      </c>
      <c r="AN470" s="1" t="s">
        <v>2614</v>
      </c>
      <c r="AO470" s="1" t="s">
        <v>3786</v>
      </c>
      <c r="AP470" s="1" t="s">
        <v>1152</v>
      </c>
      <c r="AQ470" s="1" t="s">
        <v>4278</v>
      </c>
      <c r="AR470" s="1" t="s">
        <v>1152</v>
      </c>
      <c r="AS470" s="1" t="s">
        <v>4278</v>
      </c>
      <c r="AT470" s="1" t="s">
        <v>1152</v>
      </c>
      <c r="AU470" s="1" t="s">
        <v>4278</v>
      </c>
      <c r="AV470" s="1" t="s">
        <v>1152</v>
      </c>
      <c r="AW470" s="1" t="s">
        <v>4278</v>
      </c>
      <c r="AX470" s="1" t="s">
        <v>1152</v>
      </c>
      <c r="AY470" s="1" t="s">
        <v>4278</v>
      </c>
      <c r="AZ470" s="1" t="s">
        <v>936</v>
      </c>
      <c r="BA470" s="1" t="s">
        <v>4278</v>
      </c>
      <c r="BB470" s="1" t="s">
        <v>936</v>
      </c>
      <c r="BC470" s="1" t="s">
        <v>4278</v>
      </c>
      <c r="BD470" s="1" t="s">
        <v>936</v>
      </c>
      <c r="BE470" s="1" t="s">
        <v>4278</v>
      </c>
      <c r="BF470" s="29" t="s">
        <v>3060</v>
      </c>
      <c r="BG470" s="85">
        <v>44399</v>
      </c>
      <c r="BH470" s="29" t="s">
        <v>902</v>
      </c>
      <c r="BI470" s="103"/>
      <c r="BJ470" s="104"/>
      <c r="BK470" s="104"/>
      <c r="BL470" s="104"/>
      <c r="BM470" s="104"/>
      <c r="BN470" s="39" t="s">
        <v>955</v>
      </c>
      <c r="BO470" s="103"/>
      <c r="BP470" s="103"/>
      <c r="BR470" s="13" t="s">
        <v>5137</v>
      </c>
      <c r="BS470" s="13" t="s">
        <v>5138</v>
      </c>
      <c r="BT470" s="4" t="s">
        <v>5249</v>
      </c>
      <c r="BU470" s="4"/>
    </row>
    <row r="471" spans="1:73" ht="90" hidden="1" customHeight="1">
      <c r="A471" s="91" t="s">
        <v>1694</v>
      </c>
      <c r="B471" s="13" t="s">
        <v>1325</v>
      </c>
      <c r="C471" s="85">
        <v>43991</v>
      </c>
      <c r="D471" s="85" t="s">
        <v>4284</v>
      </c>
      <c r="E471" s="162" t="s">
        <v>1062</v>
      </c>
      <c r="F471" s="1" t="s">
        <v>7350</v>
      </c>
      <c r="G471" s="57" t="s">
        <v>1294</v>
      </c>
      <c r="H471" s="1" t="s">
        <v>1295</v>
      </c>
      <c r="I471" s="1" t="s">
        <v>1298</v>
      </c>
      <c r="J471" s="13" t="s">
        <v>1299</v>
      </c>
      <c r="K471" s="169">
        <v>1</v>
      </c>
      <c r="L471" s="364">
        <v>44013</v>
      </c>
      <c r="M471" s="364">
        <v>44378</v>
      </c>
      <c r="N471" s="34">
        <f t="shared" si="18"/>
        <v>53</v>
      </c>
      <c r="O471" s="170">
        <v>1</v>
      </c>
      <c r="P471" s="4" t="s">
        <v>44</v>
      </c>
      <c r="Q471" s="4"/>
      <c r="R471" s="127" t="s">
        <v>7354</v>
      </c>
      <c r="S471" s="120">
        <f t="shared" si="21"/>
        <v>204</v>
      </c>
      <c r="T471" s="53"/>
      <c r="U471" s="53"/>
      <c r="V471" s="53" t="s">
        <v>936</v>
      </c>
      <c r="W471" s="53" t="s">
        <v>936</v>
      </c>
      <c r="X471" s="53" t="s">
        <v>936</v>
      </c>
      <c r="Y471" s="53" t="s">
        <v>936</v>
      </c>
      <c r="Z471" s="53" t="s">
        <v>936</v>
      </c>
      <c r="AA471" s="53" t="s">
        <v>936</v>
      </c>
      <c r="AB471" s="53" t="s">
        <v>936</v>
      </c>
      <c r="AC471" s="53" t="s">
        <v>936</v>
      </c>
      <c r="AD471" s="53" t="s">
        <v>936</v>
      </c>
      <c r="AE471" s="53" t="s">
        <v>1152</v>
      </c>
      <c r="AF471" s="104"/>
      <c r="AG471" s="1" t="s">
        <v>8797</v>
      </c>
      <c r="AH471" s="1" t="s">
        <v>1848</v>
      </c>
      <c r="AI471" s="83" t="s">
        <v>7355</v>
      </c>
      <c r="AJ471" s="1" t="s">
        <v>2251</v>
      </c>
      <c r="AK471" s="83" t="s">
        <v>7356</v>
      </c>
      <c r="AL471" s="1" t="s">
        <v>2800</v>
      </c>
      <c r="AM471" s="83" t="s">
        <v>8842</v>
      </c>
      <c r="AN471" s="1" t="s">
        <v>2614</v>
      </c>
      <c r="AO471" s="1" t="s">
        <v>3786</v>
      </c>
      <c r="AP471" s="1" t="s">
        <v>1152</v>
      </c>
      <c r="AQ471" s="1" t="s">
        <v>4278</v>
      </c>
      <c r="AR471" s="1" t="s">
        <v>1152</v>
      </c>
      <c r="AS471" s="1" t="s">
        <v>4278</v>
      </c>
      <c r="AT471" s="1" t="s">
        <v>1152</v>
      </c>
      <c r="AU471" s="1" t="s">
        <v>4278</v>
      </c>
      <c r="AV471" s="1" t="s">
        <v>1152</v>
      </c>
      <c r="AW471" s="1" t="s">
        <v>4278</v>
      </c>
      <c r="AX471" s="1" t="s">
        <v>1152</v>
      </c>
      <c r="AY471" s="1" t="s">
        <v>4278</v>
      </c>
      <c r="AZ471" s="1" t="s">
        <v>936</v>
      </c>
      <c r="BA471" s="1" t="s">
        <v>4278</v>
      </c>
      <c r="BB471" s="1" t="s">
        <v>936</v>
      </c>
      <c r="BC471" s="1" t="s">
        <v>4278</v>
      </c>
      <c r="BD471" s="1" t="s">
        <v>936</v>
      </c>
      <c r="BE471" s="1" t="s">
        <v>4278</v>
      </c>
      <c r="BF471" s="29" t="s">
        <v>3060</v>
      </c>
      <c r="BG471" s="85">
        <v>44396</v>
      </c>
      <c r="BH471" s="29" t="s">
        <v>902</v>
      </c>
      <c r="BI471" s="103"/>
      <c r="BJ471" s="104"/>
      <c r="BK471" s="104"/>
      <c r="BL471" s="104"/>
      <c r="BM471" s="104"/>
      <c r="BN471" s="39" t="s">
        <v>955</v>
      </c>
      <c r="BO471" s="103"/>
      <c r="BP471" s="103"/>
      <c r="BR471" s="13" t="s">
        <v>5137</v>
      </c>
      <c r="BS471" s="13" t="s">
        <v>5138</v>
      </c>
      <c r="BT471" s="4" t="s">
        <v>5249</v>
      </c>
      <c r="BU471" s="4"/>
    </row>
    <row r="472" spans="1:73" ht="90" hidden="1" customHeight="1">
      <c r="A472" s="91" t="s">
        <v>1695</v>
      </c>
      <c r="B472" s="13" t="s">
        <v>1325</v>
      </c>
      <c r="C472" s="85">
        <v>43991</v>
      </c>
      <c r="D472" s="85" t="s">
        <v>4284</v>
      </c>
      <c r="E472" s="162" t="s">
        <v>1062</v>
      </c>
      <c r="F472" s="1" t="s">
        <v>7350</v>
      </c>
      <c r="G472" s="57" t="s">
        <v>1294</v>
      </c>
      <c r="H472" s="1" t="s">
        <v>1295</v>
      </c>
      <c r="I472" s="1" t="s">
        <v>1300</v>
      </c>
      <c r="J472" s="13" t="s">
        <v>1301</v>
      </c>
      <c r="K472" s="89">
        <v>2</v>
      </c>
      <c r="L472" s="364">
        <v>44013</v>
      </c>
      <c r="M472" s="364">
        <v>44378</v>
      </c>
      <c r="N472" s="34">
        <f t="shared" si="18"/>
        <v>53</v>
      </c>
      <c r="O472" s="90">
        <v>2</v>
      </c>
      <c r="P472" s="4" t="s">
        <v>44</v>
      </c>
      <c r="Q472" s="4"/>
      <c r="R472" s="217" t="s">
        <v>7357</v>
      </c>
      <c r="S472" s="120">
        <f t="shared" si="21"/>
        <v>209</v>
      </c>
      <c r="T472" s="53"/>
      <c r="U472" s="53"/>
      <c r="V472" s="53" t="s">
        <v>936</v>
      </c>
      <c r="W472" s="53" t="s">
        <v>936</v>
      </c>
      <c r="X472" s="53" t="s">
        <v>936</v>
      </c>
      <c r="Y472" s="53" t="s">
        <v>936</v>
      </c>
      <c r="Z472" s="53" t="s">
        <v>936</v>
      </c>
      <c r="AA472" s="53" t="s">
        <v>936</v>
      </c>
      <c r="AB472" s="53" t="s">
        <v>936</v>
      </c>
      <c r="AC472" s="53" t="s">
        <v>936</v>
      </c>
      <c r="AD472" s="53" t="s">
        <v>936</v>
      </c>
      <c r="AE472" s="53" t="s">
        <v>1152</v>
      </c>
      <c r="AF472" s="104"/>
      <c r="AG472" s="1" t="s">
        <v>8797</v>
      </c>
      <c r="AH472" s="1" t="s">
        <v>8843</v>
      </c>
      <c r="AI472" s="1" t="s">
        <v>7358</v>
      </c>
      <c r="AJ472" s="1" t="s">
        <v>8844</v>
      </c>
      <c r="AK472" s="1" t="s">
        <v>7359</v>
      </c>
      <c r="AL472" s="1" t="s">
        <v>8845</v>
      </c>
      <c r="AM472" s="83" t="s">
        <v>8846</v>
      </c>
      <c r="AN472" s="1" t="s">
        <v>2614</v>
      </c>
      <c r="AO472" s="1" t="s">
        <v>3786</v>
      </c>
      <c r="AP472" s="1" t="s">
        <v>1152</v>
      </c>
      <c r="AQ472" s="1" t="s">
        <v>4278</v>
      </c>
      <c r="AR472" s="1" t="s">
        <v>1152</v>
      </c>
      <c r="AS472" s="1" t="s">
        <v>4278</v>
      </c>
      <c r="AT472" s="1" t="s">
        <v>1152</v>
      </c>
      <c r="AU472" s="1" t="s">
        <v>4278</v>
      </c>
      <c r="AV472" s="1" t="s">
        <v>1152</v>
      </c>
      <c r="AW472" s="1" t="s">
        <v>4278</v>
      </c>
      <c r="AX472" s="1" t="s">
        <v>1152</v>
      </c>
      <c r="AY472" s="1" t="s">
        <v>4278</v>
      </c>
      <c r="AZ472" s="1" t="s">
        <v>936</v>
      </c>
      <c r="BA472" s="1" t="s">
        <v>4278</v>
      </c>
      <c r="BB472" s="1" t="s">
        <v>936</v>
      </c>
      <c r="BC472" s="1" t="s">
        <v>4278</v>
      </c>
      <c r="BD472" s="1" t="s">
        <v>936</v>
      </c>
      <c r="BE472" s="1" t="s">
        <v>4278</v>
      </c>
      <c r="BF472" s="29" t="s">
        <v>3060</v>
      </c>
      <c r="BG472" s="85">
        <v>44399</v>
      </c>
      <c r="BH472" s="29" t="s">
        <v>902</v>
      </c>
      <c r="BI472" s="103"/>
      <c r="BJ472" s="104"/>
      <c r="BK472" s="104"/>
      <c r="BL472" s="104"/>
      <c r="BM472" s="104"/>
      <c r="BN472" s="39" t="s">
        <v>955</v>
      </c>
      <c r="BO472" s="103"/>
      <c r="BP472" s="103"/>
      <c r="BR472" s="13" t="s">
        <v>5137</v>
      </c>
      <c r="BS472" s="13" t="s">
        <v>5138</v>
      </c>
      <c r="BT472" s="4" t="s">
        <v>5249</v>
      </c>
      <c r="BU472" s="4"/>
    </row>
    <row r="473" spans="1:73" ht="90" hidden="1" customHeight="1">
      <c r="A473" s="91" t="s">
        <v>1696</v>
      </c>
      <c r="B473" s="13" t="s">
        <v>1325</v>
      </c>
      <c r="C473" s="85">
        <v>43991</v>
      </c>
      <c r="D473" s="85" t="s">
        <v>4284</v>
      </c>
      <c r="E473" s="162" t="s">
        <v>1062</v>
      </c>
      <c r="F473" s="1" t="s">
        <v>7350</v>
      </c>
      <c r="G473" s="57" t="s">
        <v>1294</v>
      </c>
      <c r="H473" s="1" t="s">
        <v>1295</v>
      </c>
      <c r="I473" s="1" t="s">
        <v>1302</v>
      </c>
      <c r="J473" s="13" t="s">
        <v>1303</v>
      </c>
      <c r="K473" s="89">
        <v>1</v>
      </c>
      <c r="L473" s="364">
        <v>44013</v>
      </c>
      <c r="M473" s="364">
        <v>44378</v>
      </c>
      <c r="N473" s="34">
        <f t="shared" si="18"/>
        <v>53</v>
      </c>
      <c r="O473" s="90">
        <v>1</v>
      </c>
      <c r="P473" s="4" t="s">
        <v>44</v>
      </c>
      <c r="Q473" s="4"/>
      <c r="R473" s="127" t="s">
        <v>7360</v>
      </c>
      <c r="S473" s="120">
        <f t="shared" si="21"/>
        <v>178</v>
      </c>
      <c r="T473" s="53"/>
      <c r="U473" s="53"/>
      <c r="V473" s="53" t="s">
        <v>936</v>
      </c>
      <c r="W473" s="53" t="s">
        <v>936</v>
      </c>
      <c r="X473" s="53" t="s">
        <v>936</v>
      </c>
      <c r="Y473" s="53" t="s">
        <v>936</v>
      </c>
      <c r="Z473" s="53" t="s">
        <v>936</v>
      </c>
      <c r="AA473" s="53" t="s">
        <v>936</v>
      </c>
      <c r="AB473" s="53" t="s">
        <v>936</v>
      </c>
      <c r="AC473" s="53" t="s">
        <v>936</v>
      </c>
      <c r="AD473" s="53" t="s">
        <v>936</v>
      </c>
      <c r="AE473" s="53" t="s">
        <v>1152</v>
      </c>
      <c r="AF473" s="104"/>
      <c r="AG473" s="1" t="s">
        <v>8797</v>
      </c>
      <c r="AH473" s="1" t="s">
        <v>8847</v>
      </c>
      <c r="AI473" s="1" t="s">
        <v>7361</v>
      </c>
      <c r="AJ473" s="1" t="s">
        <v>8847</v>
      </c>
      <c r="AK473" s="1" t="s">
        <v>7362</v>
      </c>
      <c r="AL473" s="1" t="s">
        <v>2801</v>
      </c>
      <c r="AM473" s="83" t="s">
        <v>8848</v>
      </c>
      <c r="AN473" s="1" t="s">
        <v>2614</v>
      </c>
      <c r="AO473" s="1" t="s">
        <v>3786</v>
      </c>
      <c r="AP473" s="1" t="s">
        <v>1152</v>
      </c>
      <c r="AQ473" s="1" t="s">
        <v>4278</v>
      </c>
      <c r="AR473" s="1" t="s">
        <v>1152</v>
      </c>
      <c r="AS473" s="1" t="s">
        <v>4278</v>
      </c>
      <c r="AT473" s="1" t="s">
        <v>1152</v>
      </c>
      <c r="AU473" s="1" t="s">
        <v>4278</v>
      </c>
      <c r="AV473" s="1" t="s">
        <v>1152</v>
      </c>
      <c r="AW473" s="1" t="s">
        <v>4278</v>
      </c>
      <c r="AX473" s="1" t="s">
        <v>1152</v>
      </c>
      <c r="AY473" s="1" t="s">
        <v>4278</v>
      </c>
      <c r="AZ473" s="1" t="s">
        <v>936</v>
      </c>
      <c r="BA473" s="1" t="s">
        <v>4278</v>
      </c>
      <c r="BB473" s="1" t="s">
        <v>936</v>
      </c>
      <c r="BC473" s="1" t="s">
        <v>4278</v>
      </c>
      <c r="BD473" s="1" t="s">
        <v>936</v>
      </c>
      <c r="BE473" s="1" t="s">
        <v>4278</v>
      </c>
      <c r="BF473" s="29" t="s">
        <v>3060</v>
      </c>
      <c r="BG473" s="85">
        <v>44396</v>
      </c>
      <c r="BH473" s="29" t="s">
        <v>902</v>
      </c>
      <c r="BI473" s="103"/>
      <c r="BJ473" s="104"/>
      <c r="BK473" s="104"/>
      <c r="BL473" s="104"/>
      <c r="BM473" s="104"/>
      <c r="BN473" s="39" t="s">
        <v>955</v>
      </c>
      <c r="BO473" s="103"/>
      <c r="BP473" s="103"/>
      <c r="BR473" s="13" t="s">
        <v>5137</v>
      </c>
      <c r="BS473" s="13" t="s">
        <v>5138</v>
      </c>
      <c r="BT473" s="4" t="s">
        <v>5249</v>
      </c>
      <c r="BU473" s="4"/>
    </row>
    <row r="474" spans="1:73" ht="90" hidden="1" customHeight="1">
      <c r="A474" s="91" t="s">
        <v>1697</v>
      </c>
      <c r="B474" s="13" t="s">
        <v>1325</v>
      </c>
      <c r="C474" s="85">
        <v>43991</v>
      </c>
      <c r="D474" s="85" t="s">
        <v>4284</v>
      </c>
      <c r="E474" s="162" t="s">
        <v>1062</v>
      </c>
      <c r="F474" s="1" t="s">
        <v>7350</v>
      </c>
      <c r="G474" s="57" t="s">
        <v>1294</v>
      </c>
      <c r="H474" s="1" t="s">
        <v>1304</v>
      </c>
      <c r="I474" s="1" t="s">
        <v>1305</v>
      </c>
      <c r="J474" s="13" t="s">
        <v>1306</v>
      </c>
      <c r="K474" s="89">
        <v>4</v>
      </c>
      <c r="L474" s="364">
        <v>44013</v>
      </c>
      <c r="M474" s="364">
        <v>44378</v>
      </c>
      <c r="N474" s="34">
        <f t="shared" si="18"/>
        <v>53</v>
      </c>
      <c r="O474" s="90">
        <v>4</v>
      </c>
      <c r="P474" s="4" t="s">
        <v>44</v>
      </c>
      <c r="Q474" s="4"/>
      <c r="R474" s="127" t="s">
        <v>7363</v>
      </c>
      <c r="S474" s="120">
        <f t="shared" si="21"/>
        <v>187</v>
      </c>
      <c r="T474" s="53"/>
      <c r="U474" s="53"/>
      <c r="V474" s="53" t="s">
        <v>936</v>
      </c>
      <c r="W474" s="53" t="s">
        <v>936</v>
      </c>
      <c r="X474" s="53" t="s">
        <v>936</v>
      </c>
      <c r="Y474" s="53" t="s">
        <v>936</v>
      </c>
      <c r="Z474" s="53" t="s">
        <v>936</v>
      </c>
      <c r="AA474" s="53" t="s">
        <v>936</v>
      </c>
      <c r="AB474" s="53" t="s">
        <v>936</v>
      </c>
      <c r="AC474" s="53" t="s">
        <v>936</v>
      </c>
      <c r="AD474" s="53" t="s">
        <v>936</v>
      </c>
      <c r="AE474" s="53" t="s">
        <v>1152</v>
      </c>
      <c r="AF474" s="104"/>
      <c r="AG474" s="1" t="s">
        <v>8797</v>
      </c>
      <c r="AH474" s="1" t="s">
        <v>8849</v>
      </c>
      <c r="AI474" s="1" t="s">
        <v>7364</v>
      </c>
      <c r="AJ474" s="1" t="s">
        <v>2252</v>
      </c>
      <c r="AK474" s="1" t="s">
        <v>7365</v>
      </c>
      <c r="AL474" s="1" t="s">
        <v>8850</v>
      </c>
      <c r="AM474" s="1" t="s">
        <v>8851</v>
      </c>
      <c r="AN474" s="1" t="s">
        <v>2614</v>
      </c>
      <c r="AO474" s="1" t="s">
        <v>3786</v>
      </c>
      <c r="AP474" s="1" t="s">
        <v>1152</v>
      </c>
      <c r="AQ474" s="1" t="s">
        <v>4278</v>
      </c>
      <c r="AR474" s="1" t="s">
        <v>1152</v>
      </c>
      <c r="AS474" s="1" t="s">
        <v>4278</v>
      </c>
      <c r="AT474" s="1" t="s">
        <v>1152</v>
      </c>
      <c r="AU474" s="1" t="s">
        <v>4278</v>
      </c>
      <c r="AV474" s="1" t="s">
        <v>1152</v>
      </c>
      <c r="AW474" s="1" t="s">
        <v>4278</v>
      </c>
      <c r="AX474" s="1" t="s">
        <v>1152</v>
      </c>
      <c r="AY474" s="1" t="s">
        <v>4278</v>
      </c>
      <c r="AZ474" s="1" t="s">
        <v>936</v>
      </c>
      <c r="BA474" s="1" t="s">
        <v>4278</v>
      </c>
      <c r="BB474" s="1" t="s">
        <v>936</v>
      </c>
      <c r="BC474" s="1" t="s">
        <v>4278</v>
      </c>
      <c r="BD474" s="1" t="s">
        <v>936</v>
      </c>
      <c r="BE474" s="1" t="s">
        <v>4278</v>
      </c>
      <c r="BF474" s="29" t="s">
        <v>3060</v>
      </c>
      <c r="BG474" s="85">
        <v>44393</v>
      </c>
      <c r="BH474" s="29" t="s">
        <v>902</v>
      </c>
      <c r="BI474" s="103"/>
      <c r="BJ474" s="104"/>
      <c r="BK474" s="104"/>
      <c r="BL474" s="104"/>
      <c r="BM474" s="104"/>
      <c r="BN474" s="39" t="s">
        <v>955</v>
      </c>
      <c r="BO474" s="103"/>
      <c r="BP474" s="103"/>
      <c r="BR474" s="13" t="s">
        <v>5137</v>
      </c>
      <c r="BS474" s="13" t="s">
        <v>5138</v>
      </c>
      <c r="BT474" s="4" t="s">
        <v>5249</v>
      </c>
      <c r="BU474" s="4"/>
    </row>
    <row r="475" spans="1:73" ht="90" hidden="1" customHeight="1">
      <c r="A475" s="91" t="s">
        <v>1698</v>
      </c>
      <c r="B475" s="13" t="s">
        <v>1325</v>
      </c>
      <c r="C475" s="85">
        <v>43991</v>
      </c>
      <c r="D475" s="85" t="s">
        <v>4284</v>
      </c>
      <c r="E475" s="162" t="s">
        <v>1062</v>
      </c>
      <c r="F475" s="1" t="s">
        <v>7350</v>
      </c>
      <c r="G475" s="57" t="s">
        <v>1294</v>
      </c>
      <c r="H475" s="4" t="s">
        <v>1304</v>
      </c>
      <c r="I475" s="1" t="s">
        <v>1307</v>
      </c>
      <c r="J475" s="13" t="s">
        <v>1306</v>
      </c>
      <c r="K475" s="171">
        <v>4</v>
      </c>
      <c r="L475" s="364">
        <v>44013</v>
      </c>
      <c r="M475" s="364">
        <v>44378</v>
      </c>
      <c r="N475" s="34">
        <f t="shared" si="18"/>
        <v>53</v>
      </c>
      <c r="O475" s="172">
        <v>4</v>
      </c>
      <c r="P475" s="4" t="s">
        <v>44</v>
      </c>
      <c r="Q475" s="4"/>
      <c r="R475" s="217" t="s">
        <v>7366</v>
      </c>
      <c r="S475" s="120">
        <f t="shared" ref="S475:S498" si="22">LEN(R475)</f>
        <v>187</v>
      </c>
      <c r="T475" s="53"/>
      <c r="U475" s="53"/>
      <c r="V475" s="53" t="s">
        <v>936</v>
      </c>
      <c r="W475" s="53" t="s">
        <v>936</v>
      </c>
      <c r="X475" s="53" t="s">
        <v>936</v>
      </c>
      <c r="Y475" s="53" t="s">
        <v>936</v>
      </c>
      <c r="Z475" s="53" t="s">
        <v>936</v>
      </c>
      <c r="AA475" s="53" t="s">
        <v>936</v>
      </c>
      <c r="AB475" s="53" t="s">
        <v>936</v>
      </c>
      <c r="AC475" s="53" t="s">
        <v>936</v>
      </c>
      <c r="AD475" s="53" t="s">
        <v>936</v>
      </c>
      <c r="AE475" s="53" t="s">
        <v>1152</v>
      </c>
      <c r="AF475" s="104"/>
      <c r="AG475" s="1" t="s">
        <v>8797</v>
      </c>
      <c r="AH475" s="1" t="s">
        <v>1849</v>
      </c>
      <c r="AI475" s="1" t="s">
        <v>7367</v>
      </c>
      <c r="AJ475" s="1" t="s">
        <v>8852</v>
      </c>
      <c r="AK475" s="1" t="s">
        <v>7368</v>
      </c>
      <c r="AL475" s="1" t="s">
        <v>8853</v>
      </c>
      <c r="AM475" s="1" t="s">
        <v>8854</v>
      </c>
      <c r="AN475" s="1" t="s">
        <v>2614</v>
      </c>
      <c r="AO475" s="1" t="s">
        <v>3786</v>
      </c>
      <c r="AP475" s="1" t="s">
        <v>1152</v>
      </c>
      <c r="AQ475" s="1" t="s">
        <v>4278</v>
      </c>
      <c r="AR475" s="1" t="s">
        <v>1152</v>
      </c>
      <c r="AS475" s="1" t="s">
        <v>4278</v>
      </c>
      <c r="AT475" s="1" t="s">
        <v>1152</v>
      </c>
      <c r="AU475" s="1" t="s">
        <v>4278</v>
      </c>
      <c r="AV475" s="1" t="s">
        <v>1152</v>
      </c>
      <c r="AW475" s="1" t="s">
        <v>4278</v>
      </c>
      <c r="AX475" s="1" t="s">
        <v>1152</v>
      </c>
      <c r="AY475" s="1" t="s">
        <v>4278</v>
      </c>
      <c r="AZ475" s="1" t="s">
        <v>936</v>
      </c>
      <c r="BA475" s="1" t="s">
        <v>4278</v>
      </c>
      <c r="BB475" s="1" t="s">
        <v>936</v>
      </c>
      <c r="BC475" s="1" t="s">
        <v>4278</v>
      </c>
      <c r="BD475" s="1" t="s">
        <v>936</v>
      </c>
      <c r="BE475" s="1" t="s">
        <v>4278</v>
      </c>
      <c r="BF475" s="29" t="s">
        <v>3060</v>
      </c>
      <c r="BG475" s="85">
        <v>44393</v>
      </c>
      <c r="BH475" s="29" t="s">
        <v>902</v>
      </c>
      <c r="BI475" s="103"/>
      <c r="BJ475" s="104"/>
      <c r="BK475" s="104"/>
      <c r="BL475" s="104"/>
      <c r="BM475" s="104"/>
      <c r="BN475" s="39" t="s">
        <v>955</v>
      </c>
      <c r="BO475" s="103"/>
      <c r="BP475" s="103"/>
      <c r="BR475" s="13" t="s">
        <v>5137</v>
      </c>
      <c r="BS475" s="13" t="s">
        <v>5138</v>
      </c>
      <c r="BT475" s="4" t="s">
        <v>5249</v>
      </c>
      <c r="BU475" s="4"/>
    </row>
    <row r="476" spans="1:73" ht="90" hidden="1" customHeight="1">
      <c r="A476" s="91" t="s">
        <v>1699</v>
      </c>
      <c r="B476" s="13" t="s">
        <v>1325</v>
      </c>
      <c r="C476" s="85">
        <v>43991</v>
      </c>
      <c r="D476" s="77" t="s">
        <v>4381</v>
      </c>
      <c r="E476" s="162" t="s">
        <v>1063</v>
      </c>
      <c r="F476" s="1" t="s">
        <v>7369</v>
      </c>
      <c r="G476" s="163" t="s">
        <v>1308</v>
      </c>
      <c r="H476" s="33" t="s">
        <v>1197</v>
      </c>
      <c r="I476" s="33" t="s">
        <v>1198</v>
      </c>
      <c r="J476" s="31" t="s">
        <v>1199</v>
      </c>
      <c r="K476" s="89">
        <v>3</v>
      </c>
      <c r="L476" s="364">
        <v>44044</v>
      </c>
      <c r="M476" s="364">
        <v>44196</v>
      </c>
      <c r="N476" s="34">
        <f t="shared" si="18"/>
        <v>22</v>
      </c>
      <c r="O476" s="121">
        <v>3</v>
      </c>
      <c r="P476" s="4" t="s">
        <v>1133</v>
      </c>
      <c r="Q476" s="4" t="s">
        <v>60</v>
      </c>
      <c r="R476" s="127" t="s">
        <v>7314</v>
      </c>
      <c r="S476" s="120">
        <f t="shared" si="22"/>
        <v>344</v>
      </c>
      <c r="T476" s="53"/>
      <c r="U476" s="53"/>
      <c r="V476" s="53" t="s">
        <v>936</v>
      </c>
      <c r="W476" s="53" t="s">
        <v>936</v>
      </c>
      <c r="X476" s="53" t="s">
        <v>936</v>
      </c>
      <c r="Y476" s="53" t="s">
        <v>936</v>
      </c>
      <c r="Z476" s="53" t="s">
        <v>936</v>
      </c>
      <c r="AA476" s="53" t="s">
        <v>936</v>
      </c>
      <c r="AB476" s="53" t="s">
        <v>936</v>
      </c>
      <c r="AC476" s="53" t="s">
        <v>936</v>
      </c>
      <c r="AD476" s="53" t="s">
        <v>936</v>
      </c>
      <c r="AE476" s="53" t="s">
        <v>1152</v>
      </c>
      <c r="AF476" s="104"/>
      <c r="AG476" s="1" t="s">
        <v>8797</v>
      </c>
      <c r="AH476" s="1" t="s">
        <v>1831</v>
      </c>
      <c r="AI476" s="1" t="s">
        <v>7169</v>
      </c>
      <c r="AJ476" s="1" t="s">
        <v>8800</v>
      </c>
      <c r="AK476" s="1" t="s">
        <v>7170</v>
      </c>
      <c r="AL476" s="1" t="s">
        <v>2614</v>
      </c>
      <c r="AM476" s="1" t="s">
        <v>3642</v>
      </c>
      <c r="AN476" s="1" t="s">
        <v>2614</v>
      </c>
      <c r="AO476" s="1" t="s">
        <v>3642</v>
      </c>
      <c r="AP476" s="1" t="s">
        <v>1152</v>
      </c>
      <c r="AQ476" s="1" t="s">
        <v>3642</v>
      </c>
      <c r="AR476" s="1" t="s">
        <v>1152</v>
      </c>
      <c r="AS476" s="1" t="s">
        <v>3642</v>
      </c>
      <c r="AT476" s="1" t="s">
        <v>1152</v>
      </c>
      <c r="AU476" s="1" t="s">
        <v>3642</v>
      </c>
      <c r="AV476" s="1" t="s">
        <v>1152</v>
      </c>
      <c r="AW476" s="1" t="s">
        <v>3642</v>
      </c>
      <c r="AX476" s="1" t="s">
        <v>1152</v>
      </c>
      <c r="AY476" s="1" t="s">
        <v>3642</v>
      </c>
      <c r="AZ476" s="1" t="s">
        <v>936</v>
      </c>
      <c r="BA476" s="1" t="s">
        <v>3642</v>
      </c>
      <c r="BB476" s="1" t="s">
        <v>936</v>
      </c>
      <c r="BC476" s="1" t="s">
        <v>3642</v>
      </c>
      <c r="BD476" s="1" t="s">
        <v>936</v>
      </c>
      <c r="BE476" s="1" t="s">
        <v>3642</v>
      </c>
      <c r="BF476" s="29" t="s">
        <v>780</v>
      </c>
      <c r="BG476" s="85">
        <v>44211</v>
      </c>
      <c r="BH476" s="29" t="s">
        <v>902</v>
      </c>
      <c r="BI476" s="103"/>
      <c r="BJ476" s="104"/>
      <c r="BK476" s="104"/>
      <c r="BL476" s="104"/>
      <c r="BM476" s="104"/>
      <c r="BN476" s="39" t="s">
        <v>955</v>
      </c>
      <c r="BO476" s="103"/>
      <c r="BP476" s="103"/>
      <c r="BR476" s="13" t="s">
        <v>5117</v>
      </c>
      <c r="BS476" s="4" t="s">
        <v>5240</v>
      </c>
      <c r="BT476" s="4" t="s">
        <v>5250</v>
      </c>
      <c r="BU476" s="4"/>
    </row>
    <row r="477" spans="1:73" ht="90" hidden="1" customHeight="1">
      <c r="A477" s="91" t="s">
        <v>1700</v>
      </c>
      <c r="B477" s="13" t="s">
        <v>1325</v>
      </c>
      <c r="C477" s="85">
        <v>43991</v>
      </c>
      <c r="D477" s="77" t="s">
        <v>4381</v>
      </c>
      <c r="E477" s="162" t="s">
        <v>1063</v>
      </c>
      <c r="F477" s="1" t="s">
        <v>7369</v>
      </c>
      <c r="G477" s="163" t="s">
        <v>1308</v>
      </c>
      <c r="H477" s="33" t="s">
        <v>1197</v>
      </c>
      <c r="I477" s="163" t="s">
        <v>1271</v>
      </c>
      <c r="J477" s="31" t="s">
        <v>1272</v>
      </c>
      <c r="K477" s="89">
        <v>1</v>
      </c>
      <c r="L477" s="364">
        <v>44044</v>
      </c>
      <c r="M477" s="364">
        <v>44438</v>
      </c>
      <c r="N477" s="34">
        <f t="shared" si="18"/>
        <v>5</v>
      </c>
      <c r="O477" s="121">
        <v>1</v>
      </c>
      <c r="P477" s="4" t="s">
        <v>60</v>
      </c>
      <c r="Q477" s="4" t="s">
        <v>1273</v>
      </c>
      <c r="R477" s="127" t="s">
        <v>7309</v>
      </c>
      <c r="S477" s="120">
        <f t="shared" si="22"/>
        <v>112</v>
      </c>
      <c r="T477" s="53"/>
      <c r="U477" s="53"/>
      <c r="V477" s="53" t="s">
        <v>936</v>
      </c>
      <c r="W477" s="53" t="s">
        <v>936</v>
      </c>
      <c r="X477" s="53" t="s">
        <v>936</v>
      </c>
      <c r="Y477" s="53" t="s">
        <v>936</v>
      </c>
      <c r="Z477" s="53" t="s">
        <v>936</v>
      </c>
      <c r="AA477" s="53" t="s">
        <v>936</v>
      </c>
      <c r="AB477" s="53" t="s">
        <v>936</v>
      </c>
      <c r="AC477" s="53" t="s">
        <v>936</v>
      </c>
      <c r="AD477" s="53" t="s">
        <v>936</v>
      </c>
      <c r="AE477" s="53" t="s">
        <v>1152</v>
      </c>
      <c r="AF477" s="53" t="s">
        <v>1152</v>
      </c>
      <c r="AG477" s="1" t="s">
        <v>8797</v>
      </c>
      <c r="AH477" s="1" t="s">
        <v>8835</v>
      </c>
      <c r="AI477" s="1" t="s">
        <v>7310</v>
      </c>
      <c r="AJ477" s="1" t="s">
        <v>2225</v>
      </c>
      <c r="AK477" s="1" t="s">
        <v>7311</v>
      </c>
      <c r="AL477" s="1" t="s">
        <v>8836</v>
      </c>
      <c r="AM477" s="1" t="s">
        <v>7370</v>
      </c>
      <c r="AN477" s="1" t="s">
        <v>2614</v>
      </c>
      <c r="AO477" s="1" t="s">
        <v>3786</v>
      </c>
      <c r="AP477" s="1" t="s">
        <v>1152</v>
      </c>
      <c r="AQ477" s="1" t="s">
        <v>4278</v>
      </c>
      <c r="AR477" s="1" t="s">
        <v>1152</v>
      </c>
      <c r="AS477" s="1" t="s">
        <v>4278</v>
      </c>
      <c r="AT477" s="1" t="s">
        <v>1152</v>
      </c>
      <c r="AU477" s="1" t="s">
        <v>4278</v>
      </c>
      <c r="AV477" s="1" t="s">
        <v>1152</v>
      </c>
      <c r="AW477" s="1" t="s">
        <v>4278</v>
      </c>
      <c r="AX477" s="1" t="s">
        <v>1152</v>
      </c>
      <c r="AY477" s="1" t="s">
        <v>4278</v>
      </c>
      <c r="AZ477" s="1" t="s">
        <v>936</v>
      </c>
      <c r="BA477" s="1" t="s">
        <v>4278</v>
      </c>
      <c r="BB477" s="1" t="s">
        <v>936</v>
      </c>
      <c r="BC477" s="1" t="s">
        <v>4278</v>
      </c>
      <c r="BD477" s="1" t="s">
        <v>936</v>
      </c>
      <c r="BE477" s="1" t="s">
        <v>4278</v>
      </c>
      <c r="BF477" s="29" t="s">
        <v>3060</v>
      </c>
      <c r="BG477" s="85">
        <v>44384</v>
      </c>
      <c r="BH477" s="29" t="s">
        <v>902</v>
      </c>
      <c r="BI477" s="103"/>
      <c r="BJ477" s="104"/>
      <c r="BK477" s="104"/>
      <c r="BL477" s="104"/>
      <c r="BM477" s="104"/>
      <c r="BN477" s="39" t="s">
        <v>955</v>
      </c>
      <c r="BO477" s="103"/>
      <c r="BP477" s="103"/>
      <c r="BR477" s="13" t="s">
        <v>5117</v>
      </c>
      <c r="BS477" s="4" t="s">
        <v>5240</v>
      </c>
      <c r="BT477" s="4" t="s">
        <v>5250</v>
      </c>
      <c r="BU477" s="4"/>
    </row>
    <row r="478" spans="1:73" ht="90" hidden="1" customHeight="1">
      <c r="A478" s="91" t="s">
        <v>1701</v>
      </c>
      <c r="B478" s="13" t="s">
        <v>1325</v>
      </c>
      <c r="C478" s="85">
        <v>43991</v>
      </c>
      <c r="D478" s="77" t="s">
        <v>4381</v>
      </c>
      <c r="E478" s="162" t="s">
        <v>1021</v>
      </c>
      <c r="F478" s="1" t="s">
        <v>7371</v>
      </c>
      <c r="G478" s="163" t="s">
        <v>1309</v>
      </c>
      <c r="H478" s="163" t="s">
        <v>1310</v>
      </c>
      <c r="I478" s="163" t="s">
        <v>1311</v>
      </c>
      <c r="J478" s="131" t="s">
        <v>1312</v>
      </c>
      <c r="K478" s="147">
        <v>2</v>
      </c>
      <c r="L478" s="364">
        <v>44040</v>
      </c>
      <c r="M478" s="364">
        <v>44196</v>
      </c>
      <c r="N478" s="34">
        <f t="shared" si="18"/>
        <v>23</v>
      </c>
      <c r="O478" s="121">
        <v>2</v>
      </c>
      <c r="P478" s="4" t="s">
        <v>158</v>
      </c>
      <c r="Q478" s="4" t="s">
        <v>1313</v>
      </c>
      <c r="R478" s="127" t="s">
        <v>7372</v>
      </c>
      <c r="S478" s="120">
        <f t="shared" si="22"/>
        <v>355</v>
      </c>
      <c r="T478" s="53"/>
      <c r="U478" s="53"/>
      <c r="V478" s="53" t="s">
        <v>936</v>
      </c>
      <c r="W478" s="53" t="s">
        <v>936</v>
      </c>
      <c r="X478" s="53" t="s">
        <v>936</v>
      </c>
      <c r="Y478" s="53" t="s">
        <v>936</v>
      </c>
      <c r="Z478" s="53" t="s">
        <v>936</v>
      </c>
      <c r="AA478" s="53" t="s">
        <v>936</v>
      </c>
      <c r="AB478" s="53" t="s">
        <v>936</v>
      </c>
      <c r="AC478" s="53" t="s">
        <v>936</v>
      </c>
      <c r="AD478" s="53" t="s">
        <v>936</v>
      </c>
      <c r="AE478" s="53" t="s">
        <v>1152</v>
      </c>
      <c r="AF478" s="104"/>
      <c r="AG478" s="1" t="s">
        <v>8797</v>
      </c>
      <c r="AH478" s="1" t="s">
        <v>8855</v>
      </c>
      <c r="AI478" s="1" t="s">
        <v>7373</v>
      </c>
      <c r="AJ478" s="1" t="s">
        <v>2232</v>
      </c>
      <c r="AK478" s="83" t="s">
        <v>7374</v>
      </c>
      <c r="AL478" s="1" t="s">
        <v>2614</v>
      </c>
      <c r="AM478" s="1" t="s">
        <v>3642</v>
      </c>
      <c r="AN478" s="1" t="s">
        <v>2614</v>
      </c>
      <c r="AO478" s="1" t="s">
        <v>3642</v>
      </c>
      <c r="AP478" s="1" t="s">
        <v>1152</v>
      </c>
      <c r="AQ478" s="1" t="s">
        <v>3642</v>
      </c>
      <c r="AR478" s="1" t="s">
        <v>1152</v>
      </c>
      <c r="AS478" s="1" t="s">
        <v>3642</v>
      </c>
      <c r="AT478" s="1" t="s">
        <v>1152</v>
      </c>
      <c r="AU478" s="1" t="s">
        <v>3642</v>
      </c>
      <c r="AV478" s="1" t="s">
        <v>1152</v>
      </c>
      <c r="AW478" s="1" t="s">
        <v>3642</v>
      </c>
      <c r="AX478" s="1" t="s">
        <v>1152</v>
      </c>
      <c r="AY478" s="1" t="s">
        <v>3642</v>
      </c>
      <c r="AZ478" s="1" t="s">
        <v>936</v>
      </c>
      <c r="BA478" s="1" t="s">
        <v>3642</v>
      </c>
      <c r="BB478" s="1" t="s">
        <v>936</v>
      </c>
      <c r="BC478" s="1" t="s">
        <v>3642</v>
      </c>
      <c r="BD478" s="1" t="s">
        <v>936</v>
      </c>
      <c r="BE478" s="1" t="s">
        <v>3642</v>
      </c>
      <c r="BF478" s="29" t="s">
        <v>780</v>
      </c>
      <c r="BG478" s="85">
        <v>44215</v>
      </c>
      <c r="BH478" s="29" t="s">
        <v>902</v>
      </c>
      <c r="BI478" s="103"/>
      <c r="BJ478" s="104"/>
      <c r="BK478" s="104"/>
      <c r="BL478" s="104"/>
      <c r="BM478" s="104"/>
      <c r="BN478" s="39" t="s">
        <v>955</v>
      </c>
      <c r="BO478" s="103"/>
      <c r="BP478" s="103"/>
      <c r="BR478" s="4" t="s">
        <v>5251</v>
      </c>
      <c r="BS478" s="4" t="s">
        <v>5252</v>
      </c>
      <c r="BT478" s="4"/>
      <c r="BU478" s="4"/>
    </row>
    <row r="479" spans="1:73" ht="90" hidden="1" customHeight="1">
      <c r="A479" s="28" t="s">
        <v>1702</v>
      </c>
      <c r="B479" s="31" t="s">
        <v>1325</v>
      </c>
      <c r="C479" s="42">
        <v>43991</v>
      </c>
      <c r="D479" s="85" t="s">
        <v>4285</v>
      </c>
      <c r="E479" s="164" t="s">
        <v>1023</v>
      </c>
      <c r="F479" s="33" t="s">
        <v>7375</v>
      </c>
      <c r="G479" s="72" t="s">
        <v>1314</v>
      </c>
      <c r="H479" s="72" t="s">
        <v>1315</v>
      </c>
      <c r="I479" s="72" t="s">
        <v>1316</v>
      </c>
      <c r="J479" s="155" t="s">
        <v>1244</v>
      </c>
      <c r="K479" s="149">
        <v>1</v>
      </c>
      <c r="L479" s="365">
        <v>44046</v>
      </c>
      <c r="M479" s="365">
        <v>44439</v>
      </c>
      <c r="N479" s="34">
        <f t="shared" si="18"/>
        <v>5</v>
      </c>
      <c r="O479" s="122">
        <v>1</v>
      </c>
      <c r="P479" s="4" t="s">
        <v>116</v>
      </c>
      <c r="Q479" s="4" t="s">
        <v>60</v>
      </c>
      <c r="R479" s="127" t="s">
        <v>7376</v>
      </c>
      <c r="S479" s="120">
        <f t="shared" si="22"/>
        <v>179</v>
      </c>
      <c r="T479" s="53"/>
      <c r="U479" s="53"/>
      <c r="V479" s="53" t="s">
        <v>936</v>
      </c>
      <c r="W479" s="53" t="s">
        <v>936</v>
      </c>
      <c r="X479" s="53" t="s">
        <v>936</v>
      </c>
      <c r="Y479" s="53" t="s">
        <v>936</v>
      </c>
      <c r="Z479" s="53" t="s">
        <v>936</v>
      </c>
      <c r="AA479" s="53" t="s">
        <v>936</v>
      </c>
      <c r="AB479" s="53" t="s">
        <v>936</v>
      </c>
      <c r="AC479" s="53" t="s">
        <v>936</v>
      </c>
      <c r="AD479" s="53" t="s">
        <v>936</v>
      </c>
      <c r="AE479" s="53" t="s">
        <v>1152</v>
      </c>
      <c r="AF479" s="104"/>
      <c r="AG479" s="1" t="s">
        <v>8797</v>
      </c>
      <c r="AH479" s="1" t="s">
        <v>1836</v>
      </c>
      <c r="AI479" s="1" t="s">
        <v>7377</v>
      </c>
      <c r="AJ479" s="1" t="s">
        <v>2230</v>
      </c>
      <c r="AK479" s="1" t="s">
        <v>7378</v>
      </c>
      <c r="AL479" s="1" t="s">
        <v>2631</v>
      </c>
      <c r="AM479" s="1" t="s">
        <v>7379</v>
      </c>
      <c r="AN479" s="1" t="s">
        <v>3990</v>
      </c>
      <c r="AO479" s="1" t="s">
        <v>7380</v>
      </c>
      <c r="AP479" s="1" t="s">
        <v>1152</v>
      </c>
      <c r="AQ479" s="1" t="s">
        <v>4124</v>
      </c>
      <c r="AR479" s="1" t="s">
        <v>1152</v>
      </c>
      <c r="AS479" s="1" t="s">
        <v>4124</v>
      </c>
      <c r="AT479" s="1" t="s">
        <v>1152</v>
      </c>
      <c r="AU479" s="1" t="s">
        <v>4124</v>
      </c>
      <c r="AV479" s="1" t="s">
        <v>1152</v>
      </c>
      <c r="AW479" s="1" t="s">
        <v>4124</v>
      </c>
      <c r="AX479" s="1" t="s">
        <v>1152</v>
      </c>
      <c r="AY479" s="1" t="s">
        <v>4124</v>
      </c>
      <c r="AZ479" s="1" t="s">
        <v>936</v>
      </c>
      <c r="BA479" s="1" t="s">
        <v>4124</v>
      </c>
      <c r="BB479" s="1" t="s">
        <v>936</v>
      </c>
      <c r="BC479" s="1" t="s">
        <v>4124</v>
      </c>
      <c r="BD479" s="1" t="s">
        <v>936</v>
      </c>
      <c r="BE479" s="1" t="s">
        <v>4124</v>
      </c>
      <c r="BF479" s="29" t="s">
        <v>780</v>
      </c>
      <c r="BG479" s="85">
        <v>44482</v>
      </c>
      <c r="BH479" s="29" t="s">
        <v>902</v>
      </c>
      <c r="BI479" s="103"/>
      <c r="BJ479" s="104"/>
      <c r="BK479" s="104"/>
      <c r="BL479" s="104"/>
      <c r="BM479" s="104"/>
      <c r="BN479" s="39" t="s">
        <v>955</v>
      </c>
      <c r="BO479" s="103"/>
      <c r="BP479" s="103"/>
      <c r="BR479" s="4" t="s">
        <v>5253</v>
      </c>
      <c r="BS479" s="4" t="s">
        <v>5254</v>
      </c>
      <c r="BT479" s="4"/>
      <c r="BU479" s="4"/>
    </row>
    <row r="480" spans="1:73" ht="90" hidden="1" customHeight="1">
      <c r="A480" s="28" t="s">
        <v>1703</v>
      </c>
      <c r="B480" s="31" t="s">
        <v>1325</v>
      </c>
      <c r="C480" s="42">
        <v>43991</v>
      </c>
      <c r="D480" s="85" t="s">
        <v>4285</v>
      </c>
      <c r="E480" s="164" t="s">
        <v>1023</v>
      </c>
      <c r="F480" s="33" t="s">
        <v>7375</v>
      </c>
      <c r="G480" s="72" t="s">
        <v>1314</v>
      </c>
      <c r="H480" s="72" t="s">
        <v>1315</v>
      </c>
      <c r="I480" s="72" t="s">
        <v>1317</v>
      </c>
      <c r="J480" s="155" t="s">
        <v>1318</v>
      </c>
      <c r="K480" s="149">
        <v>1</v>
      </c>
      <c r="L480" s="365">
        <v>44046</v>
      </c>
      <c r="M480" s="365">
        <v>44439</v>
      </c>
      <c r="N480" s="34">
        <f t="shared" si="18"/>
        <v>5</v>
      </c>
      <c r="O480" s="122">
        <v>1</v>
      </c>
      <c r="P480" s="4" t="s">
        <v>202</v>
      </c>
      <c r="Q480" s="4"/>
      <c r="R480" s="1" t="s">
        <v>7381</v>
      </c>
      <c r="S480" s="120">
        <f t="shared" si="22"/>
        <v>131</v>
      </c>
      <c r="T480" s="53"/>
      <c r="U480" s="53"/>
      <c r="V480" s="53" t="s">
        <v>936</v>
      </c>
      <c r="W480" s="53" t="s">
        <v>936</v>
      </c>
      <c r="X480" s="53" t="s">
        <v>936</v>
      </c>
      <c r="Y480" s="53" t="s">
        <v>936</v>
      </c>
      <c r="Z480" s="53" t="s">
        <v>936</v>
      </c>
      <c r="AA480" s="53" t="s">
        <v>936</v>
      </c>
      <c r="AB480" s="53" t="s">
        <v>936</v>
      </c>
      <c r="AC480" s="53" t="s">
        <v>936</v>
      </c>
      <c r="AD480" s="53" t="s">
        <v>936</v>
      </c>
      <c r="AE480" s="53" t="s">
        <v>1152</v>
      </c>
      <c r="AF480" s="104"/>
      <c r="AG480" s="1" t="s">
        <v>8797</v>
      </c>
      <c r="AH480" s="1" t="s">
        <v>1832</v>
      </c>
      <c r="AI480" s="1" t="s">
        <v>7382</v>
      </c>
      <c r="AJ480" s="1" t="s">
        <v>7383</v>
      </c>
      <c r="AK480" s="1" t="s">
        <v>7384</v>
      </c>
      <c r="AL480" s="1" t="s">
        <v>2728</v>
      </c>
      <c r="AM480" s="1" t="s">
        <v>8856</v>
      </c>
      <c r="AN480" s="1" t="s">
        <v>7385</v>
      </c>
      <c r="AO480" s="1" t="s">
        <v>7386</v>
      </c>
      <c r="AP480" s="1" t="s">
        <v>1152</v>
      </c>
      <c r="AQ480" s="1" t="s">
        <v>4124</v>
      </c>
      <c r="AR480" s="1" t="s">
        <v>1152</v>
      </c>
      <c r="AS480" s="1" t="s">
        <v>4124</v>
      </c>
      <c r="AT480" s="1" t="s">
        <v>1152</v>
      </c>
      <c r="AU480" s="1" t="s">
        <v>4124</v>
      </c>
      <c r="AV480" s="1" t="s">
        <v>1152</v>
      </c>
      <c r="AW480" s="1" t="s">
        <v>4124</v>
      </c>
      <c r="AX480" s="1" t="s">
        <v>1152</v>
      </c>
      <c r="AY480" s="1" t="s">
        <v>4124</v>
      </c>
      <c r="AZ480" s="1" t="s">
        <v>936</v>
      </c>
      <c r="BA480" s="1" t="s">
        <v>4124</v>
      </c>
      <c r="BB480" s="1" t="s">
        <v>936</v>
      </c>
      <c r="BC480" s="1" t="s">
        <v>4124</v>
      </c>
      <c r="BD480" s="1" t="s">
        <v>936</v>
      </c>
      <c r="BE480" s="1" t="s">
        <v>4124</v>
      </c>
      <c r="BF480" s="29" t="s">
        <v>780</v>
      </c>
      <c r="BG480" s="85">
        <v>44476</v>
      </c>
      <c r="BH480" s="29" t="s">
        <v>902</v>
      </c>
      <c r="BI480" s="103"/>
      <c r="BJ480" s="104"/>
      <c r="BK480" s="104"/>
      <c r="BL480" s="104"/>
      <c r="BM480" s="104"/>
      <c r="BN480" s="39" t="s">
        <v>955</v>
      </c>
      <c r="BO480" s="103"/>
      <c r="BP480" s="103"/>
      <c r="BR480" s="4" t="s">
        <v>5253</v>
      </c>
      <c r="BS480" s="4" t="s">
        <v>5254</v>
      </c>
      <c r="BT480" s="4"/>
      <c r="BU480" s="4"/>
    </row>
    <row r="481" spans="1:73" s="54" customFormat="1" ht="90" hidden="1" customHeight="1">
      <c r="A481" s="91" t="s">
        <v>1704</v>
      </c>
      <c r="B481" s="13" t="s">
        <v>1325</v>
      </c>
      <c r="C481" s="85">
        <v>43991</v>
      </c>
      <c r="D481" s="85" t="s">
        <v>4285</v>
      </c>
      <c r="E481" s="162" t="s">
        <v>1023</v>
      </c>
      <c r="F481" s="1" t="s">
        <v>7387</v>
      </c>
      <c r="G481" s="163" t="s">
        <v>1314</v>
      </c>
      <c r="H481" s="163" t="s">
        <v>1315</v>
      </c>
      <c r="I481" s="163" t="s">
        <v>1319</v>
      </c>
      <c r="J481" s="131" t="s">
        <v>1320</v>
      </c>
      <c r="K481" s="147">
        <v>1</v>
      </c>
      <c r="L481" s="364">
        <v>44039</v>
      </c>
      <c r="M481" s="364">
        <v>44196</v>
      </c>
      <c r="N481" s="34">
        <f t="shared" si="18"/>
        <v>23</v>
      </c>
      <c r="O481" s="121">
        <v>1</v>
      </c>
      <c r="P481" s="4" t="s">
        <v>116</v>
      </c>
      <c r="Q481" s="4" t="s">
        <v>60</v>
      </c>
      <c r="R481" s="1" t="s">
        <v>7388</v>
      </c>
      <c r="S481" s="120">
        <f t="shared" si="22"/>
        <v>350</v>
      </c>
      <c r="T481" s="53"/>
      <c r="U481" s="53"/>
      <c r="V481" s="53" t="s">
        <v>936</v>
      </c>
      <c r="W481" s="53" t="s">
        <v>936</v>
      </c>
      <c r="X481" s="53" t="s">
        <v>936</v>
      </c>
      <c r="Y481" s="53" t="s">
        <v>936</v>
      </c>
      <c r="Z481" s="53" t="s">
        <v>936</v>
      </c>
      <c r="AA481" s="53" t="s">
        <v>936</v>
      </c>
      <c r="AB481" s="53" t="s">
        <v>936</v>
      </c>
      <c r="AC481" s="53" t="s">
        <v>936</v>
      </c>
      <c r="AD481" s="53" t="s">
        <v>936</v>
      </c>
      <c r="AE481" s="53" t="s">
        <v>1152</v>
      </c>
      <c r="AF481" s="104"/>
      <c r="AG481" s="1" t="s">
        <v>8797</v>
      </c>
      <c r="AH481" s="1" t="s">
        <v>1837</v>
      </c>
      <c r="AI481" s="1" t="s">
        <v>7389</v>
      </c>
      <c r="AJ481" s="1" t="s">
        <v>2231</v>
      </c>
      <c r="AK481" s="1" t="s">
        <v>7390</v>
      </c>
      <c r="AL481" s="1" t="s">
        <v>2614</v>
      </c>
      <c r="AM481" s="1" t="s">
        <v>3642</v>
      </c>
      <c r="AN481" s="1" t="s">
        <v>2614</v>
      </c>
      <c r="AO481" s="1" t="s">
        <v>3642</v>
      </c>
      <c r="AP481" s="1" t="s">
        <v>1152</v>
      </c>
      <c r="AQ481" s="1" t="s">
        <v>3642</v>
      </c>
      <c r="AR481" s="1" t="s">
        <v>1152</v>
      </c>
      <c r="AS481" s="1" t="s">
        <v>3642</v>
      </c>
      <c r="AT481" s="1" t="s">
        <v>1152</v>
      </c>
      <c r="AU481" s="1" t="s">
        <v>3642</v>
      </c>
      <c r="AV481" s="1" t="s">
        <v>1152</v>
      </c>
      <c r="AW481" s="1" t="s">
        <v>3642</v>
      </c>
      <c r="AX481" s="1" t="s">
        <v>1152</v>
      </c>
      <c r="AY481" s="1" t="s">
        <v>3642</v>
      </c>
      <c r="AZ481" s="1" t="s">
        <v>936</v>
      </c>
      <c r="BA481" s="1" t="s">
        <v>3642</v>
      </c>
      <c r="BB481" s="1" t="s">
        <v>936</v>
      </c>
      <c r="BC481" s="1" t="s">
        <v>3642</v>
      </c>
      <c r="BD481" s="1" t="s">
        <v>936</v>
      </c>
      <c r="BE481" s="1" t="s">
        <v>3642</v>
      </c>
      <c r="BF481" s="29" t="s">
        <v>780</v>
      </c>
      <c r="BG481" s="77">
        <v>44215</v>
      </c>
      <c r="BH481" s="29" t="s">
        <v>902</v>
      </c>
      <c r="BI481" s="103"/>
      <c r="BJ481" s="104"/>
      <c r="BK481" s="104"/>
      <c r="BL481" s="104"/>
      <c r="BM481" s="104"/>
      <c r="BN481" s="39" t="s">
        <v>955</v>
      </c>
      <c r="BO481" s="103"/>
      <c r="BP481" s="103"/>
      <c r="BQ481" s="6"/>
      <c r="BR481" s="4" t="s">
        <v>5253</v>
      </c>
      <c r="BS481" s="4" t="s">
        <v>5254</v>
      </c>
      <c r="BT481" s="4"/>
      <c r="BU481" s="13"/>
    </row>
    <row r="482" spans="1:73" s="54" customFormat="1" ht="90" hidden="1" customHeight="1">
      <c r="A482" s="28" t="s">
        <v>1705</v>
      </c>
      <c r="B482" s="31" t="s">
        <v>1322</v>
      </c>
      <c r="C482" s="30">
        <v>43630</v>
      </c>
      <c r="D482" s="77" t="s">
        <v>4285</v>
      </c>
      <c r="E482" s="28" t="s">
        <v>1022</v>
      </c>
      <c r="F482" s="93" t="s">
        <v>6744</v>
      </c>
      <c r="G482" s="33" t="s">
        <v>698</v>
      </c>
      <c r="H482" s="33" t="s">
        <v>1340</v>
      </c>
      <c r="I482" s="33" t="s">
        <v>7391</v>
      </c>
      <c r="J482" s="31" t="s">
        <v>207</v>
      </c>
      <c r="K482" s="27">
        <v>2</v>
      </c>
      <c r="L482" s="365">
        <v>44062</v>
      </c>
      <c r="M482" s="365">
        <v>44438</v>
      </c>
      <c r="N482" s="34">
        <f t="shared" si="18"/>
        <v>2</v>
      </c>
      <c r="O482" s="122">
        <v>2</v>
      </c>
      <c r="P482" s="132" t="s">
        <v>24</v>
      </c>
      <c r="Q482" s="132"/>
      <c r="R482" s="1" t="s">
        <v>7392</v>
      </c>
      <c r="S482" s="120">
        <f t="shared" si="22"/>
        <v>249</v>
      </c>
      <c r="T482" s="132"/>
      <c r="U482" s="132"/>
      <c r="V482" s="132" t="s">
        <v>936</v>
      </c>
      <c r="W482" s="132" t="s">
        <v>936</v>
      </c>
      <c r="X482" s="132" t="s">
        <v>936</v>
      </c>
      <c r="Y482" s="132" t="s">
        <v>936</v>
      </c>
      <c r="Z482" s="132" t="s">
        <v>936</v>
      </c>
      <c r="AA482" s="1" t="s">
        <v>936</v>
      </c>
      <c r="AB482" s="1" t="s">
        <v>935</v>
      </c>
      <c r="AC482" s="53" t="s">
        <v>936</v>
      </c>
      <c r="AD482" s="53" t="s">
        <v>936</v>
      </c>
      <c r="AE482" s="53" t="s">
        <v>936</v>
      </c>
      <c r="AF482" s="53" t="s">
        <v>936</v>
      </c>
      <c r="AG482" s="53" t="s">
        <v>936</v>
      </c>
      <c r="AH482" s="1" t="s">
        <v>1845</v>
      </c>
      <c r="AI482" s="1" t="s">
        <v>7393</v>
      </c>
      <c r="AJ482" s="1" t="s">
        <v>2253</v>
      </c>
      <c r="AK482" s="1" t="s">
        <v>7394</v>
      </c>
      <c r="AL482" s="1" t="s">
        <v>2802</v>
      </c>
      <c r="AM482" s="1" t="s">
        <v>7395</v>
      </c>
      <c r="AN482" s="1" t="s">
        <v>4014</v>
      </c>
      <c r="AO482" s="1" t="s">
        <v>7396</v>
      </c>
      <c r="AP482" s="1" t="s">
        <v>1152</v>
      </c>
      <c r="AQ482" s="1" t="s">
        <v>4124</v>
      </c>
      <c r="AR482" s="1" t="s">
        <v>1152</v>
      </c>
      <c r="AS482" s="1" t="s">
        <v>4124</v>
      </c>
      <c r="AT482" s="1" t="s">
        <v>1152</v>
      </c>
      <c r="AU482" s="1" t="s">
        <v>4124</v>
      </c>
      <c r="AV482" s="1" t="s">
        <v>1152</v>
      </c>
      <c r="AW482" s="1" t="s">
        <v>4124</v>
      </c>
      <c r="AX482" s="1" t="s">
        <v>1152</v>
      </c>
      <c r="AY482" s="1" t="s">
        <v>4124</v>
      </c>
      <c r="AZ482" s="1" t="s">
        <v>936</v>
      </c>
      <c r="BA482" s="1" t="s">
        <v>4124</v>
      </c>
      <c r="BB482" s="1" t="s">
        <v>936</v>
      </c>
      <c r="BC482" s="1" t="s">
        <v>4124</v>
      </c>
      <c r="BD482" s="1" t="s">
        <v>936</v>
      </c>
      <c r="BE482" s="1" t="s">
        <v>4124</v>
      </c>
      <c r="BF482" s="29" t="s">
        <v>780</v>
      </c>
      <c r="BG482" s="85">
        <v>44496</v>
      </c>
      <c r="BH482" s="29" t="s">
        <v>902</v>
      </c>
      <c r="BI482" s="89"/>
      <c r="BJ482" s="81"/>
      <c r="BK482" s="81"/>
      <c r="BL482" s="81"/>
      <c r="BM482" s="81"/>
      <c r="BN482" s="39" t="s">
        <v>955</v>
      </c>
      <c r="BO482" s="89"/>
      <c r="BP482" s="89"/>
      <c r="BR482" s="4" t="s">
        <v>5175</v>
      </c>
      <c r="BS482" s="135" t="s">
        <v>5178</v>
      </c>
      <c r="BT482" s="135" t="s">
        <v>24</v>
      </c>
      <c r="BU482" s="76"/>
    </row>
    <row r="483" spans="1:73" ht="90" hidden="1" customHeight="1">
      <c r="A483" s="28" t="s">
        <v>2119</v>
      </c>
      <c r="B483" s="31" t="s">
        <v>9210</v>
      </c>
      <c r="C483" s="42">
        <v>44109</v>
      </c>
      <c r="D483" s="42" t="s">
        <v>4285</v>
      </c>
      <c r="E483" s="173" t="s">
        <v>1019</v>
      </c>
      <c r="F483" s="71" t="s">
        <v>7397</v>
      </c>
      <c r="G483" s="71" t="s">
        <v>1888</v>
      </c>
      <c r="H483" s="71" t="s">
        <v>1889</v>
      </c>
      <c r="I483" s="71" t="s">
        <v>1890</v>
      </c>
      <c r="J483" s="155" t="s">
        <v>1891</v>
      </c>
      <c r="K483" s="174">
        <v>12</v>
      </c>
      <c r="L483" s="370">
        <v>44228</v>
      </c>
      <c r="M483" s="370">
        <v>44561</v>
      </c>
      <c r="N483" s="34">
        <f t="shared" si="18"/>
        <v>48</v>
      </c>
      <c r="O483" s="95">
        <v>6</v>
      </c>
      <c r="P483" s="13" t="s">
        <v>112</v>
      </c>
      <c r="Q483" s="13"/>
      <c r="R483" s="83" t="s">
        <v>7398</v>
      </c>
      <c r="S483" s="120">
        <f t="shared" si="22"/>
        <v>380</v>
      </c>
      <c r="T483" s="53" t="s">
        <v>936</v>
      </c>
      <c r="U483" s="53" t="s">
        <v>936</v>
      </c>
      <c r="V483" s="76" t="s">
        <v>936</v>
      </c>
      <c r="W483" s="76" t="s">
        <v>936</v>
      </c>
      <c r="X483" s="76" t="s">
        <v>936</v>
      </c>
      <c r="Y483" s="76" t="s">
        <v>936</v>
      </c>
      <c r="Z483" s="76" t="s">
        <v>936</v>
      </c>
      <c r="AA483" s="76" t="s">
        <v>936</v>
      </c>
      <c r="AB483" s="76" t="s">
        <v>936</v>
      </c>
      <c r="AC483" s="76" t="s">
        <v>936</v>
      </c>
      <c r="AD483" s="76" t="s">
        <v>936</v>
      </c>
      <c r="AE483" s="76" t="s">
        <v>936</v>
      </c>
      <c r="AF483" s="76" t="s">
        <v>936</v>
      </c>
      <c r="AG483" s="76" t="s">
        <v>936</v>
      </c>
      <c r="AH483" s="76" t="s">
        <v>936</v>
      </c>
      <c r="AI483" s="1" t="s">
        <v>2204</v>
      </c>
      <c r="AJ483" s="1" t="s">
        <v>2267</v>
      </c>
      <c r="AK483" s="1" t="s">
        <v>7399</v>
      </c>
      <c r="AL483" s="33" t="s">
        <v>2649</v>
      </c>
      <c r="AM483" s="1" t="s">
        <v>7400</v>
      </c>
      <c r="AN483" s="1" t="s">
        <v>4053</v>
      </c>
      <c r="AO483" s="1" t="s">
        <v>7401</v>
      </c>
      <c r="AP483" s="1" t="s">
        <v>1152</v>
      </c>
      <c r="AQ483" s="1" t="s">
        <v>7402</v>
      </c>
      <c r="AR483" s="1" t="s">
        <v>1152</v>
      </c>
      <c r="AS483" s="1" t="s">
        <v>4282</v>
      </c>
      <c r="AT483" s="1" t="s">
        <v>1152</v>
      </c>
      <c r="AU483" s="1" t="s">
        <v>4282</v>
      </c>
      <c r="AV483" s="1" t="s">
        <v>1152</v>
      </c>
      <c r="AW483" s="1" t="s">
        <v>4282</v>
      </c>
      <c r="AX483" s="1" t="s">
        <v>1152</v>
      </c>
      <c r="AY483" s="1" t="s">
        <v>4282</v>
      </c>
      <c r="AZ483" s="1" t="s">
        <v>936</v>
      </c>
      <c r="BA483" s="1" t="s">
        <v>4282</v>
      </c>
      <c r="BB483" s="1" t="s">
        <v>936</v>
      </c>
      <c r="BC483" s="1" t="s">
        <v>4282</v>
      </c>
      <c r="BD483" s="1" t="s">
        <v>936</v>
      </c>
      <c r="BE483" s="1" t="s">
        <v>4282</v>
      </c>
      <c r="BF483" s="29" t="s">
        <v>1326</v>
      </c>
      <c r="BG483" s="85">
        <v>44529</v>
      </c>
      <c r="BH483" s="29" t="s">
        <v>1806</v>
      </c>
      <c r="BI483" s="85">
        <v>44529</v>
      </c>
      <c r="BJ483" s="57" t="s">
        <v>4157</v>
      </c>
      <c r="BK483" s="81" t="s">
        <v>936</v>
      </c>
      <c r="BL483" s="81" t="s">
        <v>9202</v>
      </c>
      <c r="BM483" s="81" t="s">
        <v>9201</v>
      </c>
      <c r="BN483" s="39" t="s">
        <v>4365</v>
      </c>
      <c r="BO483" s="89" t="s">
        <v>936</v>
      </c>
      <c r="BP483" s="89" t="s">
        <v>2119</v>
      </c>
      <c r="BR483" s="39" t="s">
        <v>5255</v>
      </c>
      <c r="BS483" s="13" t="s">
        <v>5256</v>
      </c>
      <c r="BT483" s="76" t="s">
        <v>5257</v>
      </c>
      <c r="BU483" s="13" t="s">
        <v>5258</v>
      </c>
    </row>
    <row r="484" spans="1:73" ht="90" hidden="1" customHeight="1">
      <c r="A484" s="28" t="s">
        <v>2119</v>
      </c>
      <c r="B484" s="31" t="s">
        <v>9210</v>
      </c>
      <c r="C484" s="42">
        <v>44109</v>
      </c>
      <c r="D484" s="42" t="s">
        <v>4285</v>
      </c>
      <c r="E484" s="173" t="s">
        <v>1019</v>
      </c>
      <c r="F484" s="71" t="s">
        <v>7397</v>
      </c>
      <c r="G484" s="71" t="s">
        <v>1888</v>
      </c>
      <c r="H484" s="71" t="s">
        <v>1889</v>
      </c>
      <c r="I484" s="71" t="s">
        <v>1890</v>
      </c>
      <c r="J484" s="155" t="s">
        <v>1891</v>
      </c>
      <c r="K484" s="174">
        <v>12</v>
      </c>
      <c r="L484" s="370">
        <v>44228</v>
      </c>
      <c r="M484" s="370">
        <v>44648</v>
      </c>
      <c r="N484" s="34">
        <f t="shared" si="18"/>
        <v>8</v>
      </c>
      <c r="O484" s="92">
        <v>12</v>
      </c>
      <c r="P484" s="31" t="s">
        <v>2193</v>
      </c>
      <c r="Q484" s="13"/>
      <c r="R484" s="1" t="s">
        <v>7403</v>
      </c>
      <c r="S484" s="120">
        <f t="shared" si="22"/>
        <v>245</v>
      </c>
      <c r="T484" s="76"/>
      <c r="U484" s="76"/>
      <c r="V484" s="76" t="s">
        <v>936</v>
      </c>
      <c r="W484" s="76" t="s">
        <v>936</v>
      </c>
      <c r="X484" s="76" t="s">
        <v>936</v>
      </c>
      <c r="Y484" s="76" t="s">
        <v>936</v>
      </c>
      <c r="Z484" s="76" t="s">
        <v>936</v>
      </c>
      <c r="AA484" s="76" t="s">
        <v>936</v>
      </c>
      <c r="AB484" s="76" t="s">
        <v>936</v>
      </c>
      <c r="AC484" s="76" t="s">
        <v>936</v>
      </c>
      <c r="AD484" s="76" t="s">
        <v>936</v>
      </c>
      <c r="AE484" s="76" t="s">
        <v>936</v>
      </c>
      <c r="AF484" s="76" t="s">
        <v>936</v>
      </c>
      <c r="AG484" s="76" t="s">
        <v>936</v>
      </c>
      <c r="AH484" s="76" t="s">
        <v>936</v>
      </c>
      <c r="AI484" s="1" t="s">
        <v>2204</v>
      </c>
      <c r="AJ484" s="1" t="s">
        <v>2267</v>
      </c>
      <c r="AK484" s="1" t="s">
        <v>7399</v>
      </c>
      <c r="AL484" s="33" t="s">
        <v>2649</v>
      </c>
      <c r="AM484" s="1" t="s">
        <v>7400</v>
      </c>
      <c r="AN484" s="1" t="s">
        <v>4053</v>
      </c>
      <c r="AO484" s="1" t="s">
        <v>7401</v>
      </c>
      <c r="AP484" s="1" t="s">
        <v>4168</v>
      </c>
      <c r="AQ484" s="1" t="s">
        <v>7404</v>
      </c>
      <c r="AR484" s="1" t="s">
        <v>4288</v>
      </c>
      <c r="AS484" s="1" t="s">
        <v>7405</v>
      </c>
      <c r="AT484" s="1" t="s">
        <v>1152</v>
      </c>
      <c r="AU484" s="1" t="s">
        <v>4798</v>
      </c>
      <c r="AV484" s="1" t="s">
        <v>1152</v>
      </c>
      <c r="AW484" s="1" t="s">
        <v>4798</v>
      </c>
      <c r="AX484" s="1" t="s">
        <v>1152</v>
      </c>
      <c r="AY484" s="1" t="s">
        <v>4798</v>
      </c>
      <c r="AZ484" s="1" t="s">
        <v>936</v>
      </c>
      <c r="BA484" s="1" t="s">
        <v>4798</v>
      </c>
      <c r="BB484" s="1" t="s">
        <v>936</v>
      </c>
      <c r="BC484" s="1" t="s">
        <v>4798</v>
      </c>
      <c r="BD484" s="1" t="s">
        <v>936</v>
      </c>
      <c r="BE484" s="1" t="s">
        <v>4798</v>
      </c>
      <c r="BF484" s="29" t="s">
        <v>780</v>
      </c>
      <c r="BG484" s="85">
        <v>44652</v>
      </c>
      <c r="BH484" s="29" t="s">
        <v>902</v>
      </c>
      <c r="BI484" s="103"/>
      <c r="BJ484" s="104"/>
      <c r="BK484" s="104"/>
      <c r="BL484" s="104"/>
      <c r="BM484" s="104"/>
      <c r="BN484" s="39" t="s">
        <v>955</v>
      </c>
      <c r="BO484" s="103"/>
      <c r="BP484" s="103"/>
      <c r="BR484" s="39" t="s">
        <v>5255</v>
      </c>
      <c r="BS484" s="13" t="s">
        <v>5256</v>
      </c>
      <c r="BT484" s="76" t="s">
        <v>5257</v>
      </c>
      <c r="BU484" s="13" t="s">
        <v>5258</v>
      </c>
    </row>
    <row r="485" spans="1:73" ht="90" hidden="1" customHeight="1">
      <c r="A485" s="28" t="s">
        <v>2120</v>
      </c>
      <c r="B485" s="31" t="s">
        <v>9210</v>
      </c>
      <c r="C485" s="42">
        <v>44109</v>
      </c>
      <c r="D485" s="42" t="s">
        <v>4285</v>
      </c>
      <c r="E485" s="173" t="s">
        <v>1019</v>
      </c>
      <c r="F485" s="71" t="s">
        <v>7397</v>
      </c>
      <c r="G485" s="71" t="s">
        <v>1888</v>
      </c>
      <c r="H485" s="71" t="s">
        <v>1892</v>
      </c>
      <c r="I485" s="71" t="s">
        <v>1893</v>
      </c>
      <c r="J485" s="155" t="s">
        <v>1894</v>
      </c>
      <c r="K485" s="174">
        <v>5</v>
      </c>
      <c r="L485" s="370">
        <v>44197</v>
      </c>
      <c r="M485" s="370">
        <v>44561</v>
      </c>
      <c r="N485" s="34">
        <f t="shared" si="18"/>
        <v>52</v>
      </c>
      <c r="O485" s="92">
        <v>5</v>
      </c>
      <c r="P485" s="13" t="s">
        <v>2193</v>
      </c>
      <c r="Q485" s="13"/>
      <c r="R485" s="1" t="s">
        <v>7406</v>
      </c>
      <c r="S485" s="120">
        <f t="shared" si="22"/>
        <v>278</v>
      </c>
      <c r="T485" s="76"/>
      <c r="U485" s="76"/>
      <c r="V485" s="76" t="s">
        <v>936</v>
      </c>
      <c r="W485" s="76" t="s">
        <v>936</v>
      </c>
      <c r="X485" s="76" t="s">
        <v>936</v>
      </c>
      <c r="Y485" s="76" t="s">
        <v>936</v>
      </c>
      <c r="Z485" s="76" t="s">
        <v>936</v>
      </c>
      <c r="AA485" s="76" t="s">
        <v>936</v>
      </c>
      <c r="AB485" s="76" t="s">
        <v>936</v>
      </c>
      <c r="AC485" s="76" t="s">
        <v>936</v>
      </c>
      <c r="AD485" s="76" t="s">
        <v>936</v>
      </c>
      <c r="AE485" s="76" t="s">
        <v>936</v>
      </c>
      <c r="AF485" s="76" t="s">
        <v>936</v>
      </c>
      <c r="AG485" s="76" t="s">
        <v>936</v>
      </c>
      <c r="AH485" s="76" t="s">
        <v>936</v>
      </c>
      <c r="AI485" s="1" t="s">
        <v>2204</v>
      </c>
      <c r="AJ485" s="1" t="s">
        <v>2268</v>
      </c>
      <c r="AK485" s="1" t="s">
        <v>7407</v>
      </c>
      <c r="AL485" s="33" t="s">
        <v>2650</v>
      </c>
      <c r="AM485" s="1" t="s">
        <v>7408</v>
      </c>
      <c r="AN485" s="1" t="s">
        <v>4054</v>
      </c>
      <c r="AO485" s="83" t="s">
        <v>7409</v>
      </c>
      <c r="AP485" s="1" t="s">
        <v>8857</v>
      </c>
      <c r="AQ485" s="83" t="s">
        <v>7410</v>
      </c>
      <c r="AR485" s="1" t="s">
        <v>1152</v>
      </c>
      <c r="AS485" s="1" t="s">
        <v>4274</v>
      </c>
      <c r="AT485" s="1" t="s">
        <v>1152</v>
      </c>
      <c r="AU485" s="1" t="s">
        <v>4274</v>
      </c>
      <c r="AV485" s="1" t="s">
        <v>1152</v>
      </c>
      <c r="AW485" s="1" t="s">
        <v>4274</v>
      </c>
      <c r="AX485" s="1" t="s">
        <v>1152</v>
      </c>
      <c r="AY485" s="1" t="s">
        <v>4274</v>
      </c>
      <c r="AZ485" s="1" t="s">
        <v>936</v>
      </c>
      <c r="BA485" s="1" t="s">
        <v>4274</v>
      </c>
      <c r="BB485" s="1" t="s">
        <v>936</v>
      </c>
      <c r="BC485" s="1" t="s">
        <v>4274</v>
      </c>
      <c r="BD485" s="1" t="s">
        <v>936</v>
      </c>
      <c r="BE485" s="1" t="s">
        <v>4274</v>
      </c>
      <c r="BF485" s="29" t="s">
        <v>780</v>
      </c>
      <c r="BG485" s="85">
        <v>44578</v>
      </c>
      <c r="BH485" s="29" t="s">
        <v>902</v>
      </c>
      <c r="BI485" s="103"/>
      <c r="BJ485" s="104"/>
      <c r="BK485" s="104"/>
      <c r="BL485" s="104"/>
      <c r="BM485" s="104"/>
      <c r="BN485" s="39" t="s">
        <v>955</v>
      </c>
      <c r="BO485" s="103"/>
      <c r="BP485" s="103"/>
      <c r="BR485" s="39" t="s">
        <v>5255</v>
      </c>
      <c r="BS485" s="13" t="s">
        <v>5256</v>
      </c>
      <c r="BT485" s="76" t="s">
        <v>5257</v>
      </c>
      <c r="BU485" s="13" t="s">
        <v>5258</v>
      </c>
    </row>
    <row r="486" spans="1:73" ht="90" hidden="1" customHeight="1">
      <c r="A486" s="91" t="s">
        <v>2121</v>
      </c>
      <c r="B486" s="31" t="s">
        <v>9210</v>
      </c>
      <c r="C486" s="85">
        <v>44109</v>
      </c>
      <c r="D486" s="42" t="s">
        <v>4285</v>
      </c>
      <c r="E486" s="173" t="s">
        <v>1019</v>
      </c>
      <c r="F486" s="71" t="s">
        <v>7397</v>
      </c>
      <c r="G486" s="71" t="s">
        <v>1888</v>
      </c>
      <c r="H486" s="71" t="s">
        <v>1895</v>
      </c>
      <c r="I486" s="71" t="s">
        <v>1896</v>
      </c>
      <c r="J486" s="71" t="s">
        <v>1897</v>
      </c>
      <c r="K486" s="174">
        <v>74</v>
      </c>
      <c r="L486" s="370">
        <v>44226</v>
      </c>
      <c r="M486" s="370">
        <v>44560</v>
      </c>
      <c r="N486" s="34">
        <f t="shared" si="18"/>
        <v>48</v>
      </c>
      <c r="O486" s="175">
        <v>0</v>
      </c>
      <c r="P486" s="13" t="s">
        <v>2193</v>
      </c>
      <c r="Q486" s="13"/>
      <c r="R486" s="1" t="s">
        <v>7411</v>
      </c>
      <c r="S486" s="120">
        <f t="shared" si="22"/>
        <v>298</v>
      </c>
      <c r="T486" s="53" t="s">
        <v>936</v>
      </c>
      <c r="U486" s="53" t="s">
        <v>936</v>
      </c>
      <c r="V486" s="76" t="s">
        <v>936</v>
      </c>
      <c r="W486" s="76" t="s">
        <v>936</v>
      </c>
      <c r="X486" s="76" t="s">
        <v>936</v>
      </c>
      <c r="Y486" s="76" t="s">
        <v>936</v>
      </c>
      <c r="Z486" s="76" t="s">
        <v>936</v>
      </c>
      <c r="AA486" s="76" t="s">
        <v>936</v>
      </c>
      <c r="AB486" s="76" t="s">
        <v>936</v>
      </c>
      <c r="AC486" s="76" t="s">
        <v>936</v>
      </c>
      <c r="AD486" s="76" t="s">
        <v>936</v>
      </c>
      <c r="AE486" s="76" t="s">
        <v>936</v>
      </c>
      <c r="AF486" s="76" t="s">
        <v>936</v>
      </c>
      <c r="AG486" s="76" t="s">
        <v>936</v>
      </c>
      <c r="AH486" s="76" t="s">
        <v>936</v>
      </c>
      <c r="AI486" s="1" t="s">
        <v>2204</v>
      </c>
      <c r="AJ486" s="1" t="s">
        <v>2269</v>
      </c>
      <c r="AK486" s="1" t="s">
        <v>7412</v>
      </c>
      <c r="AL486" s="33" t="s">
        <v>2614</v>
      </c>
      <c r="AM486" s="1" t="s">
        <v>7413</v>
      </c>
      <c r="AN486" s="57" t="s">
        <v>2614</v>
      </c>
      <c r="AO486" s="57" t="s">
        <v>3858</v>
      </c>
      <c r="AP486" s="1" t="s">
        <v>1152</v>
      </c>
      <c r="AQ486" s="57" t="s">
        <v>3858</v>
      </c>
      <c r="AR486" s="57" t="s">
        <v>1152</v>
      </c>
      <c r="AS486" s="57" t="s">
        <v>3858</v>
      </c>
      <c r="AT486" s="57" t="s">
        <v>1152</v>
      </c>
      <c r="AU486" s="57" t="s">
        <v>3858</v>
      </c>
      <c r="AV486" s="57" t="s">
        <v>1152</v>
      </c>
      <c r="AW486" s="57" t="s">
        <v>3858</v>
      </c>
      <c r="AX486" s="57" t="s">
        <v>1152</v>
      </c>
      <c r="AY486" s="57" t="s">
        <v>3858</v>
      </c>
      <c r="AZ486" s="57" t="s">
        <v>936</v>
      </c>
      <c r="BA486" s="57" t="s">
        <v>3858</v>
      </c>
      <c r="BB486" s="57" t="s">
        <v>936</v>
      </c>
      <c r="BC486" s="57" t="s">
        <v>3858</v>
      </c>
      <c r="BD486" s="57" t="s">
        <v>936</v>
      </c>
      <c r="BE486" s="57" t="s">
        <v>3858</v>
      </c>
      <c r="BF486" s="29" t="s">
        <v>1326</v>
      </c>
      <c r="BG486" s="85">
        <v>44377</v>
      </c>
      <c r="BH486" s="29" t="s">
        <v>1806</v>
      </c>
      <c r="BI486" s="85">
        <v>44377</v>
      </c>
      <c r="BJ486" s="57" t="s">
        <v>4158</v>
      </c>
      <c r="BK486" s="81" t="s">
        <v>936</v>
      </c>
      <c r="BL486" s="81" t="s">
        <v>9190</v>
      </c>
      <c r="BM486" s="81" t="s">
        <v>9201</v>
      </c>
      <c r="BN486" s="39" t="s">
        <v>4365</v>
      </c>
      <c r="BO486" s="89" t="s">
        <v>936</v>
      </c>
      <c r="BP486" s="89" t="s">
        <v>2121</v>
      </c>
      <c r="BR486" s="39" t="s">
        <v>5255</v>
      </c>
      <c r="BS486" s="13" t="s">
        <v>5256</v>
      </c>
      <c r="BT486" s="76" t="s">
        <v>5257</v>
      </c>
      <c r="BU486" s="13" t="s">
        <v>5258</v>
      </c>
    </row>
    <row r="487" spans="1:73" ht="90" hidden="1" customHeight="1">
      <c r="A487" s="28" t="s">
        <v>2121</v>
      </c>
      <c r="B487" s="31" t="s">
        <v>9210</v>
      </c>
      <c r="C487" s="42">
        <v>44109</v>
      </c>
      <c r="D487" s="42" t="s">
        <v>4285</v>
      </c>
      <c r="E487" s="173" t="s">
        <v>1019</v>
      </c>
      <c r="F487" s="71" t="s">
        <v>7397</v>
      </c>
      <c r="G487" s="71" t="s">
        <v>2641</v>
      </c>
      <c r="H487" s="71" t="s">
        <v>1895</v>
      </c>
      <c r="I487" s="71" t="s">
        <v>2642</v>
      </c>
      <c r="J487" s="155" t="s">
        <v>2643</v>
      </c>
      <c r="K487" s="176">
        <v>1</v>
      </c>
      <c r="L487" s="370">
        <v>44226</v>
      </c>
      <c r="M487" s="370">
        <v>44561</v>
      </c>
      <c r="N487" s="34">
        <f t="shared" si="18"/>
        <v>48</v>
      </c>
      <c r="O487" s="101">
        <v>1</v>
      </c>
      <c r="P487" s="13" t="s">
        <v>2193</v>
      </c>
      <c r="Q487" s="13"/>
      <c r="R487" s="1" t="s">
        <v>7414</v>
      </c>
      <c r="S487" s="120">
        <f t="shared" si="22"/>
        <v>298</v>
      </c>
      <c r="T487" s="76"/>
      <c r="U487" s="76"/>
      <c r="V487" s="76"/>
      <c r="W487" s="76"/>
      <c r="X487" s="76"/>
      <c r="Y487" s="76"/>
      <c r="Z487" s="76"/>
      <c r="AA487" s="76"/>
      <c r="AB487" s="76"/>
      <c r="AC487" s="76"/>
      <c r="AD487" s="76"/>
      <c r="AE487" s="76"/>
      <c r="AF487" s="76"/>
      <c r="AG487" s="76"/>
      <c r="AH487" s="76"/>
      <c r="AI487" s="1"/>
      <c r="AJ487" s="1"/>
      <c r="AK487" s="1" t="s">
        <v>2614</v>
      </c>
      <c r="AL487" s="33" t="s">
        <v>8858</v>
      </c>
      <c r="AM487" s="1" t="s">
        <v>7415</v>
      </c>
      <c r="AN487" s="1" t="s">
        <v>4055</v>
      </c>
      <c r="AO487" s="1" t="s">
        <v>7416</v>
      </c>
      <c r="AP487" s="1" t="s">
        <v>8859</v>
      </c>
      <c r="AQ487" s="1" t="s">
        <v>7417</v>
      </c>
      <c r="AR487" s="1" t="s">
        <v>1152</v>
      </c>
      <c r="AS487" s="1" t="s">
        <v>4274</v>
      </c>
      <c r="AT487" s="1" t="s">
        <v>1152</v>
      </c>
      <c r="AU487" s="1" t="s">
        <v>4274</v>
      </c>
      <c r="AV487" s="1" t="s">
        <v>1152</v>
      </c>
      <c r="AW487" s="1" t="s">
        <v>4274</v>
      </c>
      <c r="AX487" s="1" t="s">
        <v>1152</v>
      </c>
      <c r="AY487" s="1" t="s">
        <v>4274</v>
      </c>
      <c r="AZ487" s="1" t="s">
        <v>936</v>
      </c>
      <c r="BA487" s="1" t="s">
        <v>4274</v>
      </c>
      <c r="BB487" s="1" t="s">
        <v>936</v>
      </c>
      <c r="BC487" s="1" t="s">
        <v>4274</v>
      </c>
      <c r="BD487" s="1" t="s">
        <v>936</v>
      </c>
      <c r="BE487" s="1" t="s">
        <v>4274</v>
      </c>
      <c r="BF487" s="29" t="s">
        <v>780</v>
      </c>
      <c r="BG487" s="85">
        <v>44579</v>
      </c>
      <c r="BH487" s="29" t="s">
        <v>902</v>
      </c>
      <c r="BI487" s="103"/>
      <c r="BJ487" s="104"/>
      <c r="BK487" s="104"/>
      <c r="BL487" s="104"/>
      <c r="BM487" s="104"/>
      <c r="BN487" s="39" t="s">
        <v>955</v>
      </c>
      <c r="BO487" s="103"/>
      <c r="BP487" s="103"/>
      <c r="BR487" s="39" t="s">
        <v>5255</v>
      </c>
      <c r="BS487" s="13" t="s">
        <v>5256</v>
      </c>
      <c r="BT487" s="76" t="s">
        <v>5257</v>
      </c>
      <c r="BU487" s="13" t="s">
        <v>5258</v>
      </c>
    </row>
    <row r="488" spans="1:73" ht="90" hidden="1" customHeight="1">
      <c r="A488" s="28" t="s">
        <v>2122</v>
      </c>
      <c r="B488" s="31" t="s">
        <v>9210</v>
      </c>
      <c r="C488" s="42">
        <v>44109</v>
      </c>
      <c r="D488" s="42" t="s">
        <v>4285</v>
      </c>
      <c r="E488" s="173" t="s">
        <v>1107</v>
      </c>
      <c r="F488" s="71" t="s">
        <v>7418</v>
      </c>
      <c r="G488" s="71" t="s">
        <v>1898</v>
      </c>
      <c r="H488" s="71" t="s">
        <v>1899</v>
      </c>
      <c r="I488" s="71" t="s">
        <v>1900</v>
      </c>
      <c r="J488" s="155" t="s">
        <v>1901</v>
      </c>
      <c r="K488" s="174">
        <v>1</v>
      </c>
      <c r="L488" s="371">
        <v>44531</v>
      </c>
      <c r="M488" s="371">
        <v>44742</v>
      </c>
      <c r="N488" s="34">
        <f t="shared" si="18"/>
        <v>31</v>
      </c>
      <c r="O488" s="95">
        <v>0</v>
      </c>
      <c r="P488" s="13" t="s">
        <v>44</v>
      </c>
      <c r="Q488" s="13"/>
      <c r="R488" s="1" t="s">
        <v>7419</v>
      </c>
      <c r="S488" s="120">
        <f t="shared" si="22"/>
        <v>338</v>
      </c>
      <c r="T488" s="76"/>
      <c r="U488" s="76"/>
      <c r="V488" s="76" t="s">
        <v>936</v>
      </c>
      <c r="W488" s="76" t="s">
        <v>936</v>
      </c>
      <c r="X488" s="76" t="s">
        <v>936</v>
      </c>
      <c r="Y488" s="76" t="s">
        <v>936</v>
      </c>
      <c r="Z488" s="76" t="s">
        <v>936</v>
      </c>
      <c r="AA488" s="76" t="s">
        <v>936</v>
      </c>
      <c r="AB488" s="76" t="s">
        <v>936</v>
      </c>
      <c r="AC488" s="76" t="s">
        <v>936</v>
      </c>
      <c r="AD488" s="76" t="s">
        <v>936</v>
      </c>
      <c r="AE488" s="76" t="s">
        <v>936</v>
      </c>
      <c r="AF488" s="76" t="s">
        <v>936</v>
      </c>
      <c r="AG488" s="76" t="s">
        <v>936</v>
      </c>
      <c r="AH488" s="76" t="s">
        <v>936</v>
      </c>
      <c r="AI488" s="1" t="s">
        <v>2204</v>
      </c>
      <c r="AJ488" s="1" t="s">
        <v>2254</v>
      </c>
      <c r="AK488" s="1" t="s">
        <v>7420</v>
      </c>
      <c r="AL488" s="1" t="s">
        <v>2803</v>
      </c>
      <c r="AM488" s="1" t="s">
        <v>7421</v>
      </c>
      <c r="AN488" s="165" t="s">
        <v>4018</v>
      </c>
      <c r="AO488" s="1" t="s">
        <v>7422</v>
      </c>
      <c r="AP488" s="1" t="s">
        <v>1152</v>
      </c>
      <c r="AQ488" s="1" t="s">
        <v>6040</v>
      </c>
      <c r="AR488" s="1" t="s">
        <v>1152</v>
      </c>
      <c r="AS488" s="1" t="s">
        <v>4282</v>
      </c>
      <c r="AT488" s="1" t="s">
        <v>1152</v>
      </c>
      <c r="AU488" s="1" t="s">
        <v>4282</v>
      </c>
      <c r="AV488" s="1" t="s">
        <v>1152</v>
      </c>
      <c r="AW488" s="1" t="s">
        <v>4282</v>
      </c>
      <c r="AX488" s="1" t="s">
        <v>1152</v>
      </c>
      <c r="AY488" s="1" t="s">
        <v>4282</v>
      </c>
      <c r="AZ488" s="1" t="s">
        <v>936</v>
      </c>
      <c r="BA488" s="1" t="s">
        <v>4282</v>
      </c>
      <c r="BB488" s="1" t="s">
        <v>936</v>
      </c>
      <c r="BC488" s="1" t="s">
        <v>4282</v>
      </c>
      <c r="BD488" s="1" t="s">
        <v>936</v>
      </c>
      <c r="BE488" s="1" t="s">
        <v>4282</v>
      </c>
      <c r="BF488" s="29" t="s">
        <v>1326</v>
      </c>
      <c r="BG488" s="85">
        <v>44529</v>
      </c>
      <c r="BH488" s="29" t="s">
        <v>1806</v>
      </c>
      <c r="BI488" s="85">
        <v>44529</v>
      </c>
      <c r="BJ488" s="57" t="s">
        <v>4159</v>
      </c>
      <c r="BK488" s="81" t="s">
        <v>936</v>
      </c>
      <c r="BL488" s="81" t="s">
        <v>9202</v>
      </c>
      <c r="BM488" s="81" t="s">
        <v>9201</v>
      </c>
      <c r="BN488" s="39" t="s">
        <v>4365</v>
      </c>
      <c r="BO488" s="89" t="s">
        <v>936</v>
      </c>
      <c r="BP488" s="89" t="s">
        <v>2122</v>
      </c>
      <c r="BR488" s="39" t="s">
        <v>8860</v>
      </c>
      <c r="BS488" s="13" t="s">
        <v>5259</v>
      </c>
      <c r="BT488" s="13"/>
      <c r="BU488" s="13"/>
    </row>
    <row r="489" spans="1:73" s="211" customFormat="1" ht="90" hidden="1" customHeight="1">
      <c r="A489" s="380" t="s">
        <v>2122</v>
      </c>
      <c r="B489" s="31" t="s">
        <v>9210</v>
      </c>
      <c r="C489" s="42">
        <v>44109</v>
      </c>
      <c r="D489" s="42" t="s">
        <v>4285</v>
      </c>
      <c r="E489" s="173" t="s">
        <v>1107</v>
      </c>
      <c r="F489" s="71" t="s">
        <v>7418</v>
      </c>
      <c r="G489" s="71" t="s">
        <v>1905</v>
      </c>
      <c r="H489" s="71" t="s">
        <v>4134</v>
      </c>
      <c r="I489" s="71" t="s">
        <v>4135</v>
      </c>
      <c r="J489" s="155" t="s">
        <v>4136</v>
      </c>
      <c r="K489" s="174">
        <v>1</v>
      </c>
      <c r="L489" s="371">
        <v>44531</v>
      </c>
      <c r="M489" s="371">
        <v>45107</v>
      </c>
      <c r="N489" s="116">
        <f t="shared" ref="N489:N552" si="23">+WEEKNUM(M489-L489)</f>
        <v>31</v>
      </c>
      <c r="O489" s="92">
        <v>0</v>
      </c>
      <c r="P489" s="31" t="s">
        <v>44</v>
      </c>
      <c r="Q489" s="31"/>
      <c r="R489" s="33" t="s">
        <v>9689</v>
      </c>
      <c r="S489" s="120">
        <f t="shared" si="22"/>
        <v>126</v>
      </c>
      <c r="T489" s="76"/>
      <c r="U489" s="76"/>
      <c r="V489" s="76" t="s">
        <v>936</v>
      </c>
      <c r="W489" s="76" t="s">
        <v>936</v>
      </c>
      <c r="X489" s="76" t="s">
        <v>936</v>
      </c>
      <c r="Y489" s="76" t="s">
        <v>936</v>
      </c>
      <c r="Z489" s="76" t="s">
        <v>936</v>
      </c>
      <c r="AA489" s="76" t="s">
        <v>936</v>
      </c>
      <c r="AB489" s="76" t="s">
        <v>936</v>
      </c>
      <c r="AC489" s="76" t="s">
        <v>936</v>
      </c>
      <c r="AD489" s="76" t="s">
        <v>936</v>
      </c>
      <c r="AE489" s="76" t="s">
        <v>936</v>
      </c>
      <c r="AF489" s="76" t="s">
        <v>936</v>
      </c>
      <c r="AG489" s="76" t="s">
        <v>936</v>
      </c>
      <c r="AH489" s="76" t="s">
        <v>936</v>
      </c>
      <c r="AI489" s="1" t="s">
        <v>2204</v>
      </c>
      <c r="AJ489" s="1" t="s">
        <v>2254</v>
      </c>
      <c r="AK489" s="1" t="s">
        <v>7420</v>
      </c>
      <c r="AL489" s="1" t="s">
        <v>2803</v>
      </c>
      <c r="AM489" s="1" t="s">
        <v>7423</v>
      </c>
      <c r="AN489" s="165" t="s">
        <v>4018</v>
      </c>
      <c r="AO489" s="1" t="s">
        <v>7422</v>
      </c>
      <c r="AP489" s="1" t="s">
        <v>4234</v>
      </c>
      <c r="AQ489" s="1" t="s">
        <v>7424</v>
      </c>
      <c r="AR489" s="13" t="s">
        <v>4308</v>
      </c>
      <c r="AS489" s="13" t="s">
        <v>7425</v>
      </c>
      <c r="AT489" s="13" t="s">
        <v>4943</v>
      </c>
      <c r="AU489" s="1" t="s">
        <v>7426</v>
      </c>
      <c r="AV489" s="1" t="s">
        <v>8861</v>
      </c>
      <c r="AW489" s="1" t="s">
        <v>7427</v>
      </c>
      <c r="AX489" s="123" t="s">
        <v>8862</v>
      </c>
      <c r="AY489" s="215" t="s">
        <v>8474</v>
      </c>
      <c r="AZ489" s="62" t="s">
        <v>9431</v>
      </c>
      <c r="BA489" s="71" t="s">
        <v>9480</v>
      </c>
      <c r="BB489" s="357" t="s">
        <v>9603</v>
      </c>
      <c r="BC489" s="71" t="s">
        <v>9693</v>
      </c>
      <c r="BD489" s="71" t="s">
        <v>936</v>
      </c>
      <c r="BE489" s="71" t="s">
        <v>9900</v>
      </c>
      <c r="BF489" s="29" t="s">
        <v>780</v>
      </c>
      <c r="BG489" s="42">
        <v>45125</v>
      </c>
      <c r="BH489" s="29" t="s">
        <v>902</v>
      </c>
      <c r="BI489" s="328"/>
      <c r="BJ489" s="329"/>
      <c r="BK489" s="329"/>
      <c r="BL489" s="329"/>
      <c r="BM489" s="329"/>
      <c r="BN489" s="39" t="s">
        <v>955</v>
      </c>
      <c r="BO489" s="328"/>
      <c r="BP489" s="328"/>
      <c r="BR489" s="39" t="s">
        <v>8860</v>
      </c>
      <c r="BS489" s="31" t="s">
        <v>5259</v>
      </c>
      <c r="BT489" s="31"/>
      <c r="BU489" s="31"/>
    </row>
    <row r="490" spans="1:73" ht="90" hidden="1" customHeight="1">
      <c r="A490" s="91" t="s">
        <v>2123</v>
      </c>
      <c r="B490" s="31" t="s">
        <v>9210</v>
      </c>
      <c r="C490" s="85">
        <v>44109</v>
      </c>
      <c r="D490" s="42" t="s">
        <v>4285</v>
      </c>
      <c r="E490" s="173" t="s">
        <v>1107</v>
      </c>
      <c r="F490" s="71" t="s">
        <v>7418</v>
      </c>
      <c r="G490" s="71" t="s">
        <v>1898</v>
      </c>
      <c r="H490" s="71" t="s">
        <v>1902</v>
      </c>
      <c r="I490" s="71" t="s">
        <v>1903</v>
      </c>
      <c r="J490" s="155" t="s">
        <v>1904</v>
      </c>
      <c r="K490" s="174">
        <v>1</v>
      </c>
      <c r="L490" s="371">
        <v>44214</v>
      </c>
      <c r="M490" s="371">
        <v>44286</v>
      </c>
      <c r="N490" s="34">
        <f t="shared" si="23"/>
        <v>11</v>
      </c>
      <c r="O490" s="90">
        <v>1</v>
      </c>
      <c r="P490" s="13" t="s">
        <v>44</v>
      </c>
      <c r="Q490" s="13"/>
      <c r="R490" s="1" t="s">
        <v>7428</v>
      </c>
      <c r="S490" s="120">
        <f t="shared" si="22"/>
        <v>176</v>
      </c>
      <c r="T490" s="76"/>
      <c r="U490" s="76"/>
      <c r="V490" s="76" t="s">
        <v>936</v>
      </c>
      <c r="W490" s="76" t="s">
        <v>936</v>
      </c>
      <c r="X490" s="76" t="s">
        <v>936</v>
      </c>
      <c r="Y490" s="76" t="s">
        <v>936</v>
      </c>
      <c r="Z490" s="76" t="s">
        <v>936</v>
      </c>
      <c r="AA490" s="76" t="s">
        <v>936</v>
      </c>
      <c r="AB490" s="76" t="s">
        <v>936</v>
      </c>
      <c r="AC490" s="76" t="s">
        <v>936</v>
      </c>
      <c r="AD490" s="76" t="s">
        <v>936</v>
      </c>
      <c r="AE490" s="76" t="s">
        <v>936</v>
      </c>
      <c r="AF490" s="76" t="s">
        <v>936</v>
      </c>
      <c r="AG490" s="76" t="s">
        <v>936</v>
      </c>
      <c r="AH490" s="76" t="s">
        <v>936</v>
      </c>
      <c r="AI490" s="1" t="s">
        <v>2204</v>
      </c>
      <c r="AJ490" s="1" t="s">
        <v>2255</v>
      </c>
      <c r="AK490" s="1" t="s">
        <v>7429</v>
      </c>
      <c r="AL490" s="4" t="s">
        <v>2804</v>
      </c>
      <c r="AM490" s="4" t="s">
        <v>8863</v>
      </c>
      <c r="AN490" s="1" t="s">
        <v>2614</v>
      </c>
      <c r="AO490" s="1" t="s">
        <v>3786</v>
      </c>
      <c r="AP490" s="1" t="s">
        <v>1152</v>
      </c>
      <c r="AQ490" s="1" t="s">
        <v>3786</v>
      </c>
      <c r="AR490" s="1" t="s">
        <v>1152</v>
      </c>
      <c r="AS490" s="1" t="s">
        <v>3786</v>
      </c>
      <c r="AT490" s="1" t="s">
        <v>1152</v>
      </c>
      <c r="AU490" s="1" t="s">
        <v>3786</v>
      </c>
      <c r="AV490" s="1" t="s">
        <v>1152</v>
      </c>
      <c r="AW490" s="1" t="s">
        <v>3786</v>
      </c>
      <c r="AX490" s="1" t="s">
        <v>1152</v>
      </c>
      <c r="AY490" s="1" t="s">
        <v>3786</v>
      </c>
      <c r="AZ490" s="1" t="s">
        <v>936</v>
      </c>
      <c r="BA490" s="1" t="s">
        <v>3786</v>
      </c>
      <c r="BB490" s="1" t="s">
        <v>936</v>
      </c>
      <c r="BC490" s="1" t="s">
        <v>3786</v>
      </c>
      <c r="BD490" s="1" t="s">
        <v>936</v>
      </c>
      <c r="BE490" s="1" t="s">
        <v>3786</v>
      </c>
      <c r="BF490" s="29" t="s">
        <v>780</v>
      </c>
      <c r="BG490" s="85">
        <v>44393</v>
      </c>
      <c r="BH490" s="29" t="s">
        <v>902</v>
      </c>
      <c r="BI490" s="103"/>
      <c r="BJ490" s="104"/>
      <c r="BK490" s="104"/>
      <c r="BL490" s="104"/>
      <c r="BM490" s="104"/>
      <c r="BN490" s="39" t="s">
        <v>955</v>
      </c>
      <c r="BO490" s="103"/>
      <c r="BP490" s="103"/>
      <c r="BR490" s="39" t="s">
        <v>8860</v>
      </c>
      <c r="BS490" s="13" t="s">
        <v>5259</v>
      </c>
      <c r="BT490" s="13"/>
      <c r="BU490" s="13"/>
    </row>
    <row r="491" spans="1:73" ht="90" hidden="1" customHeight="1">
      <c r="A491" s="28" t="s">
        <v>2124</v>
      </c>
      <c r="B491" s="31" t="s">
        <v>9210</v>
      </c>
      <c r="C491" s="42">
        <v>44109</v>
      </c>
      <c r="D491" s="42" t="s">
        <v>4285</v>
      </c>
      <c r="E491" s="173" t="s">
        <v>1107</v>
      </c>
      <c r="F491" s="71" t="s">
        <v>7418</v>
      </c>
      <c r="G491" s="71" t="s">
        <v>1905</v>
      </c>
      <c r="H491" s="71" t="s">
        <v>4088</v>
      </c>
      <c r="I491" s="71" t="s">
        <v>1906</v>
      </c>
      <c r="J491" s="155" t="s">
        <v>1907</v>
      </c>
      <c r="K491" s="174">
        <v>4</v>
      </c>
      <c r="L491" s="371">
        <v>44214</v>
      </c>
      <c r="M491" s="371">
        <v>44547</v>
      </c>
      <c r="N491" s="34">
        <f t="shared" si="23"/>
        <v>48</v>
      </c>
      <c r="O491" s="92">
        <v>4</v>
      </c>
      <c r="P491" s="13" t="s">
        <v>44</v>
      </c>
      <c r="Q491" s="13"/>
      <c r="R491" s="83" t="s">
        <v>7430</v>
      </c>
      <c r="S491" s="120">
        <f t="shared" si="22"/>
        <v>231</v>
      </c>
      <c r="T491" s="76"/>
      <c r="U491" s="76"/>
      <c r="V491" s="76" t="s">
        <v>936</v>
      </c>
      <c r="W491" s="76" t="s">
        <v>936</v>
      </c>
      <c r="X491" s="76" t="s">
        <v>936</v>
      </c>
      <c r="Y491" s="76" t="s">
        <v>936</v>
      </c>
      <c r="Z491" s="76" t="s">
        <v>936</v>
      </c>
      <c r="AA491" s="76" t="s">
        <v>936</v>
      </c>
      <c r="AB491" s="76" t="s">
        <v>936</v>
      </c>
      <c r="AC491" s="76" t="s">
        <v>936</v>
      </c>
      <c r="AD491" s="76" t="s">
        <v>936</v>
      </c>
      <c r="AE491" s="76" t="s">
        <v>936</v>
      </c>
      <c r="AF491" s="76" t="s">
        <v>936</v>
      </c>
      <c r="AG491" s="76" t="s">
        <v>936</v>
      </c>
      <c r="AH491" s="76" t="s">
        <v>936</v>
      </c>
      <c r="AI491" s="1" t="s">
        <v>2204</v>
      </c>
      <c r="AJ491" s="1" t="s">
        <v>2256</v>
      </c>
      <c r="AK491" s="1" t="s">
        <v>7431</v>
      </c>
      <c r="AL491" s="1" t="s">
        <v>2256</v>
      </c>
      <c r="AM491" s="1" t="s">
        <v>7432</v>
      </c>
      <c r="AN491" s="13" t="s">
        <v>8864</v>
      </c>
      <c r="AO491" s="1" t="s">
        <v>7433</v>
      </c>
      <c r="AP491" s="1" t="s">
        <v>4235</v>
      </c>
      <c r="AQ491" s="1" t="s">
        <v>7434</v>
      </c>
      <c r="AR491" s="13" t="s">
        <v>8865</v>
      </c>
      <c r="AS491" s="82" t="s">
        <v>7435</v>
      </c>
      <c r="AT491" s="1" t="s">
        <v>1152</v>
      </c>
      <c r="AU491" s="1" t="s">
        <v>9237</v>
      </c>
      <c r="AV491" s="1" t="s">
        <v>1152</v>
      </c>
      <c r="AW491" s="1" t="s">
        <v>9237</v>
      </c>
      <c r="AX491" s="1" t="s">
        <v>1152</v>
      </c>
      <c r="AY491" s="1" t="s">
        <v>9237</v>
      </c>
      <c r="AZ491" s="1" t="s">
        <v>936</v>
      </c>
      <c r="BA491" s="1" t="s">
        <v>9237</v>
      </c>
      <c r="BB491" s="1" t="s">
        <v>936</v>
      </c>
      <c r="BC491" s="1" t="s">
        <v>9905</v>
      </c>
      <c r="BD491" s="1" t="s">
        <v>936</v>
      </c>
      <c r="BE491" s="1" t="s">
        <v>9905</v>
      </c>
      <c r="BF491" s="29" t="s">
        <v>901</v>
      </c>
      <c r="BG491" s="85">
        <v>44673</v>
      </c>
      <c r="BH491" s="29" t="s">
        <v>902</v>
      </c>
      <c r="BI491" s="103"/>
      <c r="BJ491" s="104"/>
      <c r="BK491" s="104"/>
      <c r="BL491" s="104"/>
      <c r="BM491" s="104"/>
      <c r="BN491" s="39" t="s">
        <v>955</v>
      </c>
      <c r="BO491" s="103"/>
      <c r="BP491" s="103"/>
      <c r="BR491" s="39" t="s">
        <v>8860</v>
      </c>
      <c r="BS491" s="13" t="s">
        <v>5259</v>
      </c>
      <c r="BT491" s="13"/>
      <c r="BU491" s="13"/>
    </row>
    <row r="492" spans="1:73" ht="90" hidden="1" customHeight="1">
      <c r="A492" s="28" t="s">
        <v>2125</v>
      </c>
      <c r="B492" s="31" t="s">
        <v>9210</v>
      </c>
      <c r="C492" s="42">
        <v>44109</v>
      </c>
      <c r="D492" s="42" t="s">
        <v>4285</v>
      </c>
      <c r="E492" s="173" t="s">
        <v>1107</v>
      </c>
      <c r="F492" s="71" t="s">
        <v>7418</v>
      </c>
      <c r="G492" s="71" t="s">
        <v>1905</v>
      </c>
      <c r="H492" s="71" t="s">
        <v>1908</v>
      </c>
      <c r="I492" s="71" t="s">
        <v>1909</v>
      </c>
      <c r="J492" s="155" t="s">
        <v>1910</v>
      </c>
      <c r="K492" s="174">
        <v>1</v>
      </c>
      <c r="L492" s="371">
        <v>44198</v>
      </c>
      <c r="M492" s="371">
        <v>44560</v>
      </c>
      <c r="N492" s="34">
        <f t="shared" si="23"/>
        <v>52</v>
      </c>
      <c r="O492" s="95">
        <v>0</v>
      </c>
      <c r="P492" s="13" t="s">
        <v>44</v>
      </c>
      <c r="Q492" s="13"/>
      <c r="R492" s="1" t="s">
        <v>7419</v>
      </c>
      <c r="S492" s="120">
        <f t="shared" si="22"/>
        <v>338</v>
      </c>
      <c r="T492" s="76"/>
      <c r="U492" s="76"/>
      <c r="V492" s="76" t="s">
        <v>936</v>
      </c>
      <c r="W492" s="76" t="s">
        <v>936</v>
      </c>
      <c r="X492" s="76" t="s">
        <v>936</v>
      </c>
      <c r="Y492" s="76" t="s">
        <v>936</v>
      </c>
      <c r="Z492" s="76" t="s">
        <v>936</v>
      </c>
      <c r="AA492" s="76" t="s">
        <v>936</v>
      </c>
      <c r="AB492" s="76" t="s">
        <v>936</v>
      </c>
      <c r="AC492" s="76" t="s">
        <v>936</v>
      </c>
      <c r="AD492" s="76" t="s">
        <v>936</v>
      </c>
      <c r="AE492" s="76" t="s">
        <v>936</v>
      </c>
      <c r="AF492" s="76" t="s">
        <v>936</v>
      </c>
      <c r="AG492" s="76" t="s">
        <v>936</v>
      </c>
      <c r="AH492" s="76" t="s">
        <v>936</v>
      </c>
      <c r="AI492" s="1" t="s">
        <v>2204</v>
      </c>
      <c r="AJ492" s="1" t="s">
        <v>2257</v>
      </c>
      <c r="AK492" s="1" t="s">
        <v>7436</v>
      </c>
      <c r="AL492" s="1" t="s">
        <v>2257</v>
      </c>
      <c r="AM492" s="1" t="s">
        <v>7437</v>
      </c>
      <c r="AN492" s="13" t="s">
        <v>2257</v>
      </c>
      <c r="AO492" s="1" t="s">
        <v>7438</v>
      </c>
      <c r="AP492" s="1" t="s">
        <v>1152</v>
      </c>
      <c r="AQ492" s="1" t="s">
        <v>6040</v>
      </c>
      <c r="AR492" s="1" t="s">
        <v>1152</v>
      </c>
      <c r="AS492" s="1" t="s">
        <v>4282</v>
      </c>
      <c r="AT492" s="1" t="s">
        <v>1152</v>
      </c>
      <c r="AU492" s="1" t="s">
        <v>4282</v>
      </c>
      <c r="AV492" s="1" t="s">
        <v>1152</v>
      </c>
      <c r="AW492" s="1" t="s">
        <v>4282</v>
      </c>
      <c r="AX492" s="1" t="s">
        <v>1152</v>
      </c>
      <c r="AY492" s="1" t="s">
        <v>4282</v>
      </c>
      <c r="AZ492" s="1" t="s">
        <v>936</v>
      </c>
      <c r="BA492" s="1" t="s">
        <v>4282</v>
      </c>
      <c r="BB492" s="1" t="s">
        <v>936</v>
      </c>
      <c r="BC492" s="1" t="s">
        <v>4282</v>
      </c>
      <c r="BD492" s="1" t="s">
        <v>936</v>
      </c>
      <c r="BE492" s="1" t="s">
        <v>4282</v>
      </c>
      <c r="BF492" s="29" t="s">
        <v>1326</v>
      </c>
      <c r="BG492" s="85">
        <v>44529</v>
      </c>
      <c r="BH492" s="29" t="s">
        <v>1806</v>
      </c>
      <c r="BI492" s="85">
        <v>44529</v>
      </c>
      <c r="BJ492" s="57" t="s">
        <v>4159</v>
      </c>
      <c r="BK492" s="81" t="s">
        <v>936</v>
      </c>
      <c r="BL492" s="81" t="s">
        <v>9202</v>
      </c>
      <c r="BM492" s="81" t="s">
        <v>9201</v>
      </c>
      <c r="BN492" s="39" t="s">
        <v>4365</v>
      </c>
      <c r="BO492" s="89" t="s">
        <v>936</v>
      </c>
      <c r="BP492" s="89" t="s">
        <v>2125</v>
      </c>
      <c r="BR492" s="39" t="s">
        <v>8860</v>
      </c>
      <c r="BS492" s="13" t="s">
        <v>5259</v>
      </c>
      <c r="BT492" s="13"/>
      <c r="BU492" s="13"/>
    </row>
    <row r="493" spans="1:73" s="211" customFormat="1" ht="90" customHeight="1">
      <c r="A493" s="28" t="s">
        <v>2125</v>
      </c>
      <c r="B493" s="31" t="s">
        <v>9210</v>
      </c>
      <c r="C493" s="42">
        <v>44109</v>
      </c>
      <c r="D493" s="42" t="s">
        <v>4285</v>
      </c>
      <c r="E493" s="173"/>
      <c r="F493" s="71" t="s">
        <v>7418</v>
      </c>
      <c r="G493" s="71" t="s">
        <v>1905</v>
      </c>
      <c r="H493" s="71" t="s">
        <v>4137</v>
      </c>
      <c r="I493" s="71" t="s">
        <v>4138</v>
      </c>
      <c r="J493" s="155" t="s">
        <v>4139</v>
      </c>
      <c r="K493" s="174">
        <v>1</v>
      </c>
      <c r="L493" s="371">
        <v>44198</v>
      </c>
      <c r="M493" s="371">
        <v>45261</v>
      </c>
      <c r="N493" s="116">
        <f t="shared" si="23"/>
        <v>48</v>
      </c>
      <c r="O493" s="97">
        <v>0</v>
      </c>
      <c r="P493" s="31" t="s">
        <v>44</v>
      </c>
      <c r="Q493" s="31"/>
      <c r="R493" s="93" t="s">
        <v>10187</v>
      </c>
      <c r="S493" s="120">
        <f t="shared" si="22"/>
        <v>145</v>
      </c>
      <c r="T493" s="76"/>
      <c r="U493" s="76"/>
      <c r="V493" s="76" t="s">
        <v>936</v>
      </c>
      <c r="W493" s="76" t="s">
        <v>936</v>
      </c>
      <c r="X493" s="76" t="s">
        <v>936</v>
      </c>
      <c r="Y493" s="76" t="s">
        <v>936</v>
      </c>
      <c r="Z493" s="76" t="s">
        <v>936</v>
      </c>
      <c r="AA493" s="76" t="s">
        <v>936</v>
      </c>
      <c r="AB493" s="76" t="s">
        <v>936</v>
      </c>
      <c r="AC493" s="76" t="s">
        <v>936</v>
      </c>
      <c r="AD493" s="76" t="s">
        <v>936</v>
      </c>
      <c r="AE493" s="76" t="s">
        <v>936</v>
      </c>
      <c r="AF493" s="76" t="s">
        <v>936</v>
      </c>
      <c r="AG493" s="76" t="s">
        <v>936</v>
      </c>
      <c r="AH493" s="76" t="s">
        <v>936</v>
      </c>
      <c r="AI493" s="1" t="s">
        <v>2204</v>
      </c>
      <c r="AJ493" s="1" t="s">
        <v>2257</v>
      </c>
      <c r="AK493" s="1" t="s">
        <v>7436</v>
      </c>
      <c r="AL493" s="1" t="s">
        <v>2257</v>
      </c>
      <c r="AM493" s="1" t="s">
        <v>7437</v>
      </c>
      <c r="AN493" s="13" t="s">
        <v>2257</v>
      </c>
      <c r="AO493" s="1" t="s">
        <v>7438</v>
      </c>
      <c r="AP493" s="1" t="s">
        <v>4236</v>
      </c>
      <c r="AQ493" s="1" t="s">
        <v>7439</v>
      </c>
      <c r="AR493" s="13" t="s">
        <v>8866</v>
      </c>
      <c r="AS493" s="13" t="s">
        <v>7440</v>
      </c>
      <c r="AT493" s="13" t="s">
        <v>4944</v>
      </c>
      <c r="AU493" s="1" t="s">
        <v>7441</v>
      </c>
      <c r="AV493" s="1" t="s">
        <v>7442</v>
      </c>
      <c r="AW493" s="1" t="s">
        <v>7443</v>
      </c>
      <c r="AX493" s="123" t="s">
        <v>6153</v>
      </c>
      <c r="AY493" s="123" t="s">
        <v>7444</v>
      </c>
      <c r="AZ493" s="33" t="s">
        <v>9414</v>
      </c>
      <c r="BA493" s="71" t="s">
        <v>9481</v>
      </c>
      <c r="BB493" s="357" t="s">
        <v>9604</v>
      </c>
      <c r="BC493" s="71" t="s">
        <v>9664</v>
      </c>
      <c r="BD493" s="357" t="s">
        <v>10128</v>
      </c>
      <c r="BE493" s="71" t="s">
        <v>10194</v>
      </c>
      <c r="BF493" s="29" t="s">
        <v>782</v>
      </c>
      <c r="BG493" s="42">
        <v>45212</v>
      </c>
      <c r="BH493" s="29" t="s">
        <v>782</v>
      </c>
      <c r="BI493" s="328"/>
      <c r="BJ493" s="329"/>
      <c r="BK493" s="329"/>
      <c r="BL493" s="329"/>
      <c r="BM493" s="329"/>
      <c r="BN493" s="39" t="s">
        <v>955</v>
      </c>
      <c r="BO493" s="328"/>
      <c r="BP493" s="328"/>
      <c r="BR493" s="39" t="s">
        <v>8860</v>
      </c>
      <c r="BS493" s="31" t="s">
        <v>5259</v>
      </c>
      <c r="BT493" s="31"/>
      <c r="BU493" s="31"/>
    </row>
    <row r="494" spans="1:73" ht="90" hidden="1" customHeight="1">
      <c r="A494" s="28" t="s">
        <v>2126</v>
      </c>
      <c r="B494" s="31" t="s">
        <v>9210</v>
      </c>
      <c r="C494" s="42">
        <v>44109</v>
      </c>
      <c r="D494" s="42" t="s">
        <v>4285</v>
      </c>
      <c r="E494" s="173" t="s">
        <v>1020</v>
      </c>
      <c r="F494" s="71" t="s">
        <v>7445</v>
      </c>
      <c r="G494" s="71" t="s">
        <v>1911</v>
      </c>
      <c r="H494" s="71" t="s">
        <v>1912</v>
      </c>
      <c r="I494" s="71" t="s">
        <v>1913</v>
      </c>
      <c r="J494" s="155" t="s">
        <v>1914</v>
      </c>
      <c r="K494" s="174">
        <v>2</v>
      </c>
      <c r="L494" s="370">
        <v>44125</v>
      </c>
      <c r="M494" s="370">
        <v>44561</v>
      </c>
      <c r="N494" s="34">
        <f t="shared" si="23"/>
        <v>11</v>
      </c>
      <c r="O494" s="92">
        <v>2</v>
      </c>
      <c r="P494" s="13" t="s">
        <v>60</v>
      </c>
      <c r="Q494" s="13" t="s">
        <v>116</v>
      </c>
      <c r="R494" s="1" t="s">
        <v>7446</v>
      </c>
      <c r="S494" s="120">
        <f t="shared" si="22"/>
        <v>227</v>
      </c>
      <c r="T494" s="76"/>
      <c r="U494" s="76"/>
      <c r="V494" s="76" t="s">
        <v>936</v>
      </c>
      <c r="W494" s="76" t="s">
        <v>936</v>
      </c>
      <c r="X494" s="76" t="s">
        <v>936</v>
      </c>
      <c r="Y494" s="76" t="s">
        <v>936</v>
      </c>
      <c r="Z494" s="76" t="s">
        <v>936</v>
      </c>
      <c r="AA494" s="76" t="s">
        <v>936</v>
      </c>
      <c r="AB494" s="76" t="s">
        <v>936</v>
      </c>
      <c r="AC494" s="76" t="s">
        <v>936</v>
      </c>
      <c r="AD494" s="76" t="s">
        <v>936</v>
      </c>
      <c r="AE494" s="76" t="s">
        <v>936</v>
      </c>
      <c r="AF494" s="76" t="s">
        <v>936</v>
      </c>
      <c r="AG494" s="76" t="s">
        <v>936</v>
      </c>
      <c r="AH494" s="76" t="s">
        <v>936</v>
      </c>
      <c r="AI494" s="1" t="s">
        <v>2204</v>
      </c>
      <c r="AJ494" s="1" t="s">
        <v>8867</v>
      </c>
      <c r="AK494" s="1" t="s">
        <v>7447</v>
      </c>
      <c r="AL494" s="1" t="s">
        <v>8868</v>
      </c>
      <c r="AM494" s="1" t="s">
        <v>7448</v>
      </c>
      <c r="AN494" s="1" t="s">
        <v>3985</v>
      </c>
      <c r="AO494" s="1" t="s">
        <v>7449</v>
      </c>
      <c r="AP494" s="1" t="s">
        <v>8869</v>
      </c>
      <c r="AQ494" s="1" t="s">
        <v>7450</v>
      </c>
      <c r="AR494" s="1" t="s">
        <v>1152</v>
      </c>
      <c r="AS494" s="1" t="s">
        <v>4274</v>
      </c>
      <c r="AT494" s="1" t="s">
        <v>1152</v>
      </c>
      <c r="AU494" s="1" t="s">
        <v>4274</v>
      </c>
      <c r="AV494" s="1" t="s">
        <v>1152</v>
      </c>
      <c r="AW494" s="1" t="s">
        <v>4274</v>
      </c>
      <c r="AX494" s="1" t="s">
        <v>1152</v>
      </c>
      <c r="AY494" s="1" t="s">
        <v>4274</v>
      </c>
      <c r="AZ494" s="1" t="s">
        <v>936</v>
      </c>
      <c r="BA494" s="1" t="s">
        <v>4274</v>
      </c>
      <c r="BB494" s="1" t="s">
        <v>936</v>
      </c>
      <c r="BC494" s="1" t="s">
        <v>4274</v>
      </c>
      <c r="BD494" s="1" t="s">
        <v>936</v>
      </c>
      <c r="BE494" s="1" t="s">
        <v>4274</v>
      </c>
      <c r="BF494" s="29" t="s">
        <v>780</v>
      </c>
      <c r="BG494" s="85">
        <v>44573</v>
      </c>
      <c r="BH494" s="29" t="s">
        <v>902</v>
      </c>
      <c r="BI494" s="103"/>
      <c r="BJ494" s="104"/>
      <c r="BK494" s="104"/>
      <c r="BL494" s="104"/>
      <c r="BM494" s="104"/>
      <c r="BN494" s="39" t="s">
        <v>955</v>
      </c>
      <c r="BO494" s="103"/>
      <c r="BP494" s="103"/>
      <c r="BR494" s="13" t="s">
        <v>5266</v>
      </c>
      <c r="BS494" s="13" t="s">
        <v>5260</v>
      </c>
      <c r="BT494" s="31" t="s">
        <v>5261</v>
      </c>
      <c r="BU494" s="13"/>
    </row>
    <row r="495" spans="1:73" ht="90" hidden="1" customHeight="1">
      <c r="A495" s="28" t="s">
        <v>2127</v>
      </c>
      <c r="B495" s="31" t="s">
        <v>9210</v>
      </c>
      <c r="C495" s="42">
        <v>44109</v>
      </c>
      <c r="D495" s="42" t="s">
        <v>4285</v>
      </c>
      <c r="E495" s="173" t="s">
        <v>1020</v>
      </c>
      <c r="F495" s="71" t="s">
        <v>7445</v>
      </c>
      <c r="G495" s="71" t="s">
        <v>1911</v>
      </c>
      <c r="H495" s="71" t="s">
        <v>1912</v>
      </c>
      <c r="I495" s="71" t="s">
        <v>7451</v>
      </c>
      <c r="J495" s="155" t="s">
        <v>1915</v>
      </c>
      <c r="K495" s="174">
        <v>1</v>
      </c>
      <c r="L495" s="370">
        <v>44197</v>
      </c>
      <c r="M495" s="370">
        <v>44561</v>
      </c>
      <c r="N495" s="34">
        <f t="shared" si="23"/>
        <v>52</v>
      </c>
      <c r="O495" s="92">
        <v>1</v>
      </c>
      <c r="P495" s="13" t="s">
        <v>60</v>
      </c>
      <c r="Q495" s="13" t="s">
        <v>116</v>
      </c>
      <c r="R495" s="1" t="s">
        <v>7452</v>
      </c>
      <c r="S495" s="120">
        <f t="shared" si="22"/>
        <v>164</v>
      </c>
      <c r="T495" s="76"/>
      <c r="U495" s="76"/>
      <c r="V495" s="76" t="s">
        <v>936</v>
      </c>
      <c r="W495" s="76" t="s">
        <v>936</v>
      </c>
      <c r="X495" s="76" t="s">
        <v>936</v>
      </c>
      <c r="Y495" s="76" t="s">
        <v>936</v>
      </c>
      <c r="Z495" s="76" t="s">
        <v>936</v>
      </c>
      <c r="AA495" s="76" t="s">
        <v>936</v>
      </c>
      <c r="AB495" s="76" t="s">
        <v>936</v>
      </c>
      <c r="AC495" s="76" t="s">
        <v>936</v>
      </c>
      <c r="AD495" s="76" t="s">
        <v>936</v>
      </c>
      <c r="AE495" s="76" t="s">
        <v>936</v>
      </c>
      <c r="AF495" s="76" t="s">
        <v>936</v>
      </c>
      <c r="AG495" s="76" t="s">
        <v>936</v>
      </c>
      <c r="AH495" s="76" t="s">
        <v>936</v>
      </c>
      <c r="AI495" s="1" t="s">
        <v>2204</v>
      </c>
      <c r="AJ495" s="1" t="s">
        <v>3323</v>
      </c>
      <c r="AK495" s="1" t="s">
        <v>7453</v>
      </c>
      <c r="AL495" s="1" t="s">
        <v>8870</v>
      </c>
      <c r="AM495" s="1" t="s">
        <v>7454</v>
      </c>
      <c r="AN495" s="1" t="s">
        <v>3986</v>
      </c>
      <c r="AO495" s="1" t="s">
        <v>7455</v>
      </c>
      <c r="AP495" s="1" t="s">
        <v>1152</v>
      </c>
      <c r="AQ495" s="1" t="s">
        <v>4277</v>
      </c>
      <c r="AR495" s="1" t="s">
        <v>1152</v>
      </c>
      <c r="AS495" s="1" t="s">
        <v>4277</v>
      </c>
      <c r="AT495" s="1" t="s">
        <v>1152</v>
      </c>
      <c r="AU495" s="1" t="s">
        <v>4277</v>
      </c>
      <c r="AV495" s="1" t="s">
        <v>1152</v>
      </c>
      <c r="AW495" s="1" t="s">
        <v>4277</v>
      </c>
      <c r="AX495" s="1" t="s">
        <v>1152</v>
      </c>
      <c r="AY495" s="1" t="s">
        <v>4277</v>
      </c>
      <c r="AZ495" s="1" t="s">
        <v>936</v>
      </c>
      <c r="BA495" s="1" t="s">
        <v>4277</v>
      </c>
      <c r="BB495" s="1" t="s">
        <v>936</v>
      </c>
      <c r="BC495" s="1" t="s">
        <v>4277</v>
      </c>
      <c r="BD495" s="1" t="s">
        <v>936</v>
      </c>
      <c r="BE495" s="1" t="s">
        <v>4277</v>
      </c>
      <c r="BF495" s="29" t="s">
        <v>3060</v>
      </c>
      <c r="BG495" s="85">
        <v>44482</v>
      </c>
      <c r="BH495" s="29" t="s">
        <v>902</v>
      </c>
      <c r="BI495" s="103"/>
      <c r="BJ495" s="104"/>
      <c r="BK495" s="104"/>
      <c r="BL495" s="104"/>
      <c r="BM495" s="104"/>
      <c r="BN495" s="39" t="s">
        <v>955</v>
      </c>
      <c r="BO495" s="103"/>
      <c r="BP495" s="103"/>
      <c r="BR495" s="13" t="s">
        <v>5266</v>
      </c>
      <c r="BS495" s="13" t="s">
        <v>5260</v>
      </c>
      <c r="BT495" s="31" t="s">
        <v>5261</v>
      </c>
      <c r="BU495" s="13"/>
    </row>
    <row r="496" spans="1:73" ht="90" hidden="1" customHeight="1">
      <c r="A496" s="28" t="s">
        <v>2128</v>
      </c>
      <c r="B496" s="31" t="s">
        <v>9210</v>
      </c>
      <c r="C496" s="42">
        <v>44109</v>
      </c>
      <c r="D496" s="42" t="s">
        <v>4285</v>
      </c>
      <c r="E496" s="173" t="s">
        <v>1020</v>
      </c>
      <c r="F496" s="71" t="s">
        <v>7445</v>
      </c>
      <c r="G496" s="71" t="s">
        <v>1911</v>
      </c>
      <c r="H496" s="71" t="s">
        <v>1912</v>
      </c>
      <c r="I496" s="71" t="s">
        <v>7456</v>
      </c>
      <c r="J496" s="155" t="s">
        <v>1916</v>
      </c>
      <c r="K496" s="174">
        <v>6</v>
      </c>
      <c r="L496" s="370">
        <v>44348</v>
      </c>
      <c r="M496" s="370">
        <v>44561</v>
      </c>
      <c r="N496" s="34">
        <f t="shared" si="23"/>
        <v>31</v>
      </c>
      <c r="O496" s="92">
        <v>6</v>
      </c>
      <c r="P496" s="13" t="s">
        <v>60</v>
      </c>
      <c r="Q496" s="13"/>
      <c r="R496" s="1" t="s">
        <v>7457</v>
      </c>
      <c r="S496" s="120">
        <f t="shared" si="22"/>
        <v>215</v>
      </c>
      <c r="T496" s="76"/>
      <c r="U496" s="76"/>
      <c r="V496" s="76" t="s">
        <v>936</v>
      </c>
      <c r="W496" s="76" t="s">
        <v>936</v>
      </c>
      <c r="X496" s="76" t="s">
        <v>936</v>
      </c>
      <c r="Y496" s="76" t="s">
        <v>936</v>
      </c>
      <c r="Z496" s="76" t="s">
        <v>936</v>
      </c>
      <c r="AA496" s="76" t="s">
        <v>936</v>
      </c>
      <c r="AB496" s="76" t="s">
        <v>936</v>
      </c>
      <c r="AC496" s="76" t="s">
        <v>936</v>
      </c>
      <c r="AD496" s="76" t="s">
        <v>936</v>
      </c>
      <c r="AE496" s="76" t="s">
        <v>936</v>
      </c>
      <c r="AF496" s="76" t="s">
        <v>936</v>
      </c>
      <c r="AG496" s="76" t="s">
        <v>936</v>
      </c>
      <c r="AH496" s="76" t="s">
        <v>936</v>
      </c>
      <c r="AI496" s="1" t="s">
        <v>2204</v>
      </c>
      <c r="AJ496" s="1" t="s">
        <v>3323</v>
      </c>
      <c r="AK496" s="1" t="s">
        <v>7458</v>
      </c>
      <c r="AL496" s="1" t="s">
        <v>2632</v>
      </c>
      <c r="AM496" s="1" t="s">
        <v>7459</v>
      </c>
      <c r="AN496" s="1" t="s">
        <v>8871</v>
      </c>
      <c r="AO496" s="1" t="s">
        <v>7460</v>
      </c>
      <c r="AP496" s="1" t="s">
        <v>4189</v>
      </c>
      <c r="AQ496" s="1" t="s">
        <v>7461</v>
      </c>
      <c r="AR496" s="1" t="s">
        <v>1152</v>
      </c>
      <c r="AS496" s="1" t="s">
        <v>4274</v>
      </c>
      <c r="AT496" s="1" t="s">
        <v>1152</v>
      </c>
      <c r="AU496" s="1" t="s">
        <v>4274</v>
      </c>
      <c r="AV496" s="1" t="s">
        <v>1152</v>
      </c>
      <c r="AW496" s="1" t="s">
        <v>4274</v>
      </c>
      <c r="AX496" s="1" t="s">
        <v>1152</v>
      </c>
      <c r="AY496" s="1" t="s">
        <v>4274</v>
      </c>
      <c r="AZ496" s="1" t="s">
        <v>936</v>
      </c>
      <c r="BA496" s="1" t="s">
        <v>4274</v>
      </c>
      <c r="BB496" s="1" t="s">
        <v>936</v>
      </c>
      <c r="BC496" s="1" t="s">
        <v>4274</v>
      </c>
      <c r="BD496" s="1" t="s">
        <v>936</v>
      </c>
      <c r="BE496" s="1" t="s">
        <v>4274</v>
      </c>
      <c r="BF496" s="29" t="s">
        <v>780</v>
      </c>
      <c r="BG496" s="85">
        <v>44573</v>
      </c>
      <c r="BH496" s="29" t="s">
        <v>902</v>
      </c>
      <c r="BI496" s="103"/>
      <c r="BJ496" s="104"/>
      <c r="BK496" s="104"/>
      <c r="BL496" s="104"/>
      <c r="BM496" s="104"/>
      <c r="BN496" s="39" t="s">
        <v>955</v>
      </c>
      <c r="BO496" s="103"/>
      <c r="BP496" s="103"/>
      <c r="BR496" s="13" t="s">
        <v>5266</v>
      </c>
      <c r="BS496" s="13" t="s">
        <v>5260</v>
      </c>
      <c r="BT496" s="31" t="s">
        <v>5261</v>
      </c>
      <c r="BU496" s="13"/>
    </row>
    <row r="497" spans="1:73" ht="90" hidden="1" customHeight="1">
      <c r="A497" s="28" t="s">
        <v>2129</v>
      </c>
      <c r="B497" s="31" t="s">
        <v>9210</v>
      </c>
      <c r="C497" s="42">
        <v>44109</v>
      </c>
      <c r="D497" s="42" t="s">
        <v>4285</v>
      </c>
      <c r="E497" s="173" t="s">
        <v>1036</v>
      </c>
      <c r="F497" s="71" t="s">
        <v>7462</v>
      </c>
      <c r="G497" s="71" t="s">
        <v>1917</v>
      </c>
      <c r="H497" s="71" t="s">
        <v>1918</v>
      </c>
      <c r="I497" s="71" t="s">
        <v>1919</v>
      </c>
      <c r="J497" s="155" t="s">
        <v>1920</v>
      </c>
      <c r="K497" s="174">
        <v>13</v>
      </c>
      <c r="L497" s="370">
        <v>44136</v>
      </c>
      <c r="M497" s="370">
        <v>44561</v>
      </c>
      <c r="N497" s="34">
        <f t="shared" si="23"/>
        <v>9</v>
      </c>
      <c r="O497" s="92">
        <v>13</v>
      </c>
      <c r="P497" s="13" t="s">
        <v>60</v>
      </c>
      <c r="Q497" s="13" t="s">
        <v>116</v>
      </c>
      <c r="R497" s="1" t="s">
        <v>7463</v>
      </c>
      <c r="S497" s="120">
        <f t="shared" si="22"/>
        <v>165</v>
      </c>
      <c r="T497" s="76"/>
      <c r="U497" s="76"/>
      <c r="V497" s="76" t="s">
        <v>936</v>
      </c>
      <c r="W497" s="76" t="s">
        <v>936</v>
      </c>
      <c r="X497" s="76" t="s">
        <v>936</v>
      </c>
      <c r="Y497" s="76" t="s">
        <v>936</v>
      </c>
      <c r="Z497" s="76" t="s">
        <v>936</v>
      </c>
      <c r="AA497" s="76" t="s">
        <v>936</v>
      </c>
      <c r="AB497" s="76" t="s">
        <v>936</v>
      </c>
      <c r="AC497" s="76" t="s">
        <v>936</v>
      </c>
      <c r="AD497" s="76" t="s">
        <v>936</v>
      </c>
      <c r="AE497" s="76" t="s">
        <v>936</v>
      </c>
      <c r="AF497" s="76" t="s">
        <v>936</v>
      </c>
      <c r="AG497" s="76" t="s">
        <v>936</v>
      </c>
      <c r="AH497" s="76" t="s">
        <v>936</v>
      </c>
      <c r="AI497" s="1" t="s">
        <v>2204</v>
      </c>
      <c r="AJ497" s="1" t="s">
        <v>8867</v>
      </c>
      <c r="AK497" s="1" t="s">
        <v>7464</v>
      </c>
      <c r="AL497" s="1" t="s">
        <v>8872</v>
      </c>
      <c r="AM497" s="1" t="s">
        <v>7465</v>
      </c>
      <c r="AN497" s="1" t="s">
        <v>3987</v>
      </c>
      <c r="AO497" s="1" t="s">
        <v>7466</v>
      </c>
      <c r="AP497" s="1" t="s">
        <v>4190</v>
      </c>
      <c r="AQ497" s="1" t="s">
        <v>7467</v>
      </c>
      <c r="AR497" s="1" t="s">
        <v>1152</v>
      </c>
      <c r="AS497" s="1" t="s">
        <v>4274</v>
      </c>
      <c r="AT497" s="1" t="s">
        <v>1152</v>
      </c>
      <c r="AU497" s="1" t="s">
        <v>4274</v>
      </c>
      <c r="AV497" s="1" t="s">
        <v>1152</v>
      </c>
      <c r="AW497" s="1" t="s">
        <v>4274</v>
      </c>
      <c r="AX497" s="1" t="s">
        <v>1152</v>
      </c>
      <c r="AY497" s="1" t="s">
        <v>4274</v>
      </c>
      <c r="AZ497" s="1" t="s">
        <v>936</v>
      </c>
      <c r="BA497" s="1" t="s">
        <v>4274</v>
      </c>
      <c r="BB497" s="1" t="s">
        <v>936</v>
      </c>
      <c r="BC497" s="1" t="s">
        <v>4274</v>
      </c>
      <c r="BD497" s="1" t="s">
        <v>936</v>
      </c>
      <c r="BE497" s="1" t="s">
        <v>4274</v>
      </c>
      <c r="BF497" s="29" t="s">
        <v>780</v>
      </c>
      <c r="BG497" s="85">
        <v>44573</v>
      </c>
      <c r="BH497" s="29" t="s">
        <v>902</v>
      </c>
      <c r="BI497" s="103"/>
      <c r="BJ497" s="104"/>
      <c r="BK497" s="104"/>
      <c r="BL497" s="104"/>
      <c r="BM497" s="104"/>
      <c r="BN497" s="39" t="s">
        <v>955</v>
      </c>
      <c r="BO497" s="103"/>
      <c r="BP497" s="103"/>
      <c r="BR497" s="13" t="s">
        <v>5262</v>
      </c>
      <c r="BS497" s="13" t="s">
        <v>5263</v>
      </c>
      <c r="BT497" s="13"/>
      <c r="BU497" s="13"/>
    </row>
    <row r="498" spans="1:73" ht="90" hidden="1" customHeight="1">
      <c r="A498" s="28" t="s">
        <v>2130</v>
      </c>
      <c r="B498" s="31" t="s">
        <v>9210</v>
      </c>
      <c r="C498" s="42">
        <v>44109</v>
      </c>
      <c r="D498" s="42" t="s">
        <v>4285</v>
      </c>
      <c r="E498" s="173" t="s">
        <v>1026</v>
      </c>
      <c r="F498" s="71" t="s">
        <v>7468</v>
      </c>
      <c r="G498" s="71" t="s">
        <v>1921</v>
      </c>
      <c r="H498" s="71" t="s">
        <v>1922</v>
      </c>
      <c r="I498" s="71" t="s">
        <v>1923</v>
      </c>
      <c r="J498" s="155" t="s">
        <v>1924</v>
      </c>
      <c r="K498" s="174">
        <v>2</v>
      </c>
      <c r="L498" s="370">
        <v>44197</v>
      </c>
      <c r="M498" s="370">
        <v>44561</v>
      </c>
      <c r="N498" s="34">
        <f t="shared" si="23"/>
        <v>52</v>
      </c>
      <c r="O498" s="92">
        <v>2</v>
      </c>
      <c r="P498" s="13" t="s">
        <v>116</v>
      </c>
      <c r="Q498" s="13"/>
      <c r="R498" s="1" t="s">
        <v>7469</v>
      </c>
      <c r="S498" s="120">
        <f t="shared" si="22"/>
        <v>263</v>
      </c>
      <c r="T498" s="76"/>
      <c r="U498" s="76"/>
      <c r="V498" s="76" t="s">
        <v>936</v>
      </c>
      <c r="W498" s="76" t="s">
        <v>936</v>
      </c>
      <c r="X498" s="76" t="s">
        <v>936</v>
      </c>
      <c r="Y498" s="76" t="s">
        <v>936</v>
      </c>
      <c r="Z498" s="76" t="s">
        <v>936</v>
      </c>
      <c r="AA498" s="76" t="s">
        <v>936</v>
      </c>
      <c r="AB498" s="76" t="s">
        <v>936</v>
      </c>
      <c r="AC498" s="76" t="s">
        <v>936</v>
      </c>
      <c r="AD498" s="76" t="s">
        <v>936</v>
      </c>
      <c r="AE498" s="76" t="s">
        <v>936</v>
      </c>
      <c r="AF498" s="76" t="s">
        <v>936</v>
      </c>
      <c r="AG498" s="76" t="s">
        <v>936</v>
      </c>
      <c r="AH498" s="76" t="s">
        <v>936</v>
      </c>
      <c r="AI498" s="1" t="s">
        <v>2204</v>
      </c>
      <c r="AJ498" s="1" t="s">
        <v>3323</v>
      </c>
      <c r="AK498" s="1" t="s">
        <v>7470</v>
      </c>
      <c r="AL498" s="1" t="s">
        <v>8873</v>
      </c>
      <c r="AM498" s="1" t="s">
        <v>7471</v>
      </c>
      <c r="AN498" s="1" t="s">
        <v>3991</v>
      </c>
      <c r="AO498" s="1" t="s">
        <v>7472</v>
      </c>
      <c r="AP498" s="1" t="s">
        <v>4191</v>
      </c>
      <c r="AQ498" s="1" t="s">
        <v>7473</v>
      </c>
      <c r="AR498" s="1" t="s">
        <v>1152</v>
      </c>
      <c r="AS498" s="1" t="s">
        <v>4274</v>
      </c>
      <c r="AT498" s="1" t="s">
        <v>1152</v>
      </c>
      <c r="AU498" s="1" t="s">
        <v>4274</v>
      </c>
      <c r="AV498" s="1" t="s">
        <v>1152</v>
      </c>
      <c r="AW498" s="1" t="s">
        <v>4274</v>
      </c>
      <c r="AX498" s="1" t="s">
        <v>1152</v>
      </c>
      <c r="AY498" s="1" t="s">
        <v>4274</v>
      </c>
      <c r="AZ498" s="1" t="s">
        <v>936</v>
      </c>
      <c r="BA498" s="1" t="s">
        <v>4274</v>
      </c>
      <c r="BB498" s="1" t="s">
        <v>936</v>
      </c>
      <c r="BC498" s="1" t="s">
        <v>4274</v>
      </c>
      <c r="BD498" s="1" t="s">
        <v>936</v>
      </c>
      <c r="BE498" s="1" t="s">
        <v>4274</v>
      </c>
      <c r="BF498" s="29" t="s">
        <v>780</v>
      </c>
      <c r="BG498" s="85">
        <v>44573</v>
      </c>
      <c r="BH498" s="29" t="s">
        <v>902</v>
      </c>
      <c r="BI498" s="103"/>
      <c r="BJ498" s="104"/>
      <c r="BK498" s="104"/>
      <c r="BL498" s="104"/>
      <c r="BM498" s="104"/>
      <c r="BN498" s="39" t="s">
        <v>955</v>
      </c>
      <c r="BO498" s="103"/>
      <c r="BP498" s="103"/>
      <c r="BR498" s="13" t="s">
        <v>8874</v>
      </c>
      <c r="BS498" s="13" t="s">
        <v>5264</v>
      </c>
      <c r="BT498" s="13" t="s">
        <v>8875</v>
      </c>
      <c r="BU498" s="13"/>
    </row>
    <row r="499" spans="1:73" ht="90" hidden="1" customHeight="1">
      <c r="A499" s="28" t="s">
        <v>2131</v>
      </c>
      <c r="B499" s="31" t="s">
        <v>9210</v>
      </c>
      <c r="C499" s="42">
        <v>44109</v>
      </c>
      <c r="D499" s="42" t="s">
        <v>4285</v>
      </c>
      <c r="E499" s="173" t="s">
        <v>1024</v>
      </c>
      <c r="F499" s="71" t="s">
        <v>7474</v>
      </c>
      <c r="G499" s="71" t="s">
        <v>1925</v>
      </c>
      <c r="H499" s="71" t="s">
        <v>1926</v>
      </c>
      <c r="I499" s="71" t="s">
        <v>4109</v>
      </c>
      <c r="J499" s="155" t="s">
        <v>1927</v>
      </c>
      <c r="K499" s="174">
        <v>40000</v>
      </c>
      <c r="L499" s="371">
        <v>44242</v>
      </c>
      <c r="M499" s="371">
        <v>44561</v>
      </c>
      <c r="N499" s="34">
        <f t="shared" si="23"/>
        <v>46</v>
      </c>
      <c r="O499" s="95">
        <v>0</v>
      </c>
      <c r="P499" s="13" t="s">
        <v>76</v>
      </c>
      <c r="Q499" s="13"/>
      <c r="R499" s="1" t="s">
        <v>7475</v>
      </c>
      <c r="S499" s="120">
        <f t="shared" ref="S499:S504" si="24">LEN(R499)</f>
        <v>338</v>
      </c>
      <c r="T499" s="76"/>
      <c r="U499" s="76"/>
      <c r="V499" s="76" t="s">
        <v>936</v>
      </c>
      <c r="W499" s="76" t="s">
        <v>936</v>
      </c>
      <c r="X499" s="76" t="s">
        <v>936</v>
      </c>
      <c r="Y499" s="76" t="s">
        <v>936</v>
      </c>
      <c r="Z499" s="76" t="s">
        <v>936</v>
      </c>
      <c r="AA499" s="76" t="s">
        <v>936</v>
      </c>
      <c r="AB499" s="76" t="s">
        <v>936</v>
      </c>
      <c r="AC499" s="76" t="s">
        <v>936</v>
      </c>
      <c r="AD499" s="76" t="s">
        <v>936</v>
      </c>
      <c r="AE499" s="76" t="s">
        <v>936</v>
      </c>
      <c r="AF499" s="76" t="s">
        <v>936</v>
      </c>
      <c r="AG499" s="76" t="s">
        <v>936</v>
      </c>
      <c r="AH499" s="76" t="s">
        <v>936</v>
      </c>
      <c r="AI499" s="1" t="s">
        <v>2204</v>
      </c>
      <c r="AJ499" s="1" t="s">
        <v>2258</v>
      </c>
      <c r="AK499" s="1" t="s">
        <v>7476</v>
      </c>
      <c r="AL499" s="1" t="s">
        <v>7477</v>
      </c>
      <c r="AM499" s="1" t="s">
        <v>7478</v>
      </c>
      <c r="AN499" s="4" t="s">
        <v>4019</v>
      </c>
      <c r="AO499" s="1" t="s">
        <v>7479</v>
      </c>
      <c r="AP499" s="1" t="s">
        <v>1152</v>
      </c>
      <c r="AQ499" s="1" t="s">
        <v>6040</v>
      </c>
      <c r="AR499" s="1" t="s">
        <v>1152</v>
      </c>
      <c r="AS499" s="1" t="s">
        <v>4282</v>
      </c>
      <c r="AT499" s="1" t="s">
        <v>1152</v>
      </c>
      <c r="AU499" s="1" t="s">
        <v>4282</v>
      </c>
      <c r="AV499" s="1" t="s">
        <v>1152</v>
      </c>
      <c r="AW499" s="1" t="s">
        <v>4282</v>
      </c>
      <c r="AX499" s="1" t="s">
        <v>1152</v>
      </c>
      <c r="AY499" s="1" t="s">
        <v>4282</v>
      </c>
      <c r="AZ499" s="1" t="s">
        <v>936</v>
      </c>
      <c r="BA499" s="1" t="s">
        <v>4282</v>
      </c>
      <c r="BB499" s="1" t="s">
        <v>936</v>
      </c>
      <c r="BC499" s="1" t="s">
        <v>4282</v>
      </c>
      <c r="BD499" s="1" t="s">
        <v>936</v>
      </c>
      <c r="BE499" s="1" t="s">
        <v>4282</v>
      </c>
      <c r="BF499" s="29" t="s">
        <v>956</v>
      </c>
      <c r="BG499" s="85">
        <v>44529</v>
      </c>
      <c r="BH499" s="29" t="s">
        <v>1806</v>
      </c>
      <c r="BI499" s="85">
        <v>44529</v>
      </c>
      <c r="BJ499" s="57" t="s">
        <v>4159</v>
      </c>
      <c r="BK499" s="81" t="s">
        <v>936</v>
      </c>
      <c r="BL499" s="81" t="s">
        <v>9202</v>
      </c>
      <c r="BM499" s="81" t="s">
        <v>9201</v>
      </c>
      <c r="BN499" s="39" t="s">
        <v>4365</v>
      </c>
      <c r="BO499" s="89" t="s">
        <v>936</v>
      </c>
      <c r="BP499" s="89" t="s">
        <v>2131</v>
      </c>
      <c r="BR499" s="13" t="s">
        <v>5266</v>
      </c>
      <c r="BS499" s="13" t="s">
        <v>5265</v>
      </c>
      <c r="BT499" s="13"/>
      <c r="BU499" s="13"/>
    </row>
    <row r="500" spans="1:73" s="211" customFormat="1" ht="90" customHeight="1">
      <c r="A500" s="28" t="s">
        <v>2131</v>
      </c>
      <c r="B500" s="31" t="s">
        <v>9210</v>
      </c>
      <c r="C500" s="42">
        <v>44109</v>
      </c>
      <c r="D500" s="42" t="s">
        <v>4285</v>
      </c>
      <c r="E500" s="173" t="s">
        <v>1024</v>
      </c>
      <c r="F500" s="71" t="s">
        <v>7474</v>
      </c>
      <c r="G500" s="71" t="s">
        <v>9119</v>
      </c>
      <c r="H500" s="71" t="s">
        <v>4140</v>
      </c>
      <c r="I500" s="155" t="s">
        <v>9120</v>
      </c>
      <c r="J500" s="155" t="s">
        <v>4141</v>
      </c>
      <c r="K500" s="174">
        <v>40000</v>
      </c>
      <c r="L500" s="371">
        <v>44242</v>
      </c>
      <c r="M500" s="371">
        <v>45169</v>
      </c>
      <c r="N500" s="116">
        <f t="shared" si="23"/>
        <v>29</v>
      </c>
      <c r="O500" s="95">
        <v>33639</v>
      </c>
      <c r="P500" s="31" t="s">
        <v>76</v>
      </c>
      <c r="Q500" s="31"/>
      <c r="R500" s="57" t="s">
        <v>10113</v>
      </c>
      <c r="S500" s="120">
        <f t="shared" si="24"/>
        <v>266</v>
      </c>
      <c r="T500" s="76"/>
      <c r="U500" s="76"/>
      <c r="V500" s="76" t="s">
        <v>936</v>
      </c>
      <c r="W500" s="76" t="s">
        <v>936</v>
      </c>
      <c r="X500" s="76" t="s">
        <v>936</v>
      </c>
      <c r="Y500" s="76" t="s">
        <v>936</v>
      </c>
      <c r="Z500" s="76" t="s">
        <v>936</v>
      </c>
      <c r="AA500" s="76" t="s">
        <v>936</v>
      </c>
      <c r="AB500" s="76" t="s">
        <v>936</v>
      </c>
      <c r="AC500" s="76" t="s">
        <v>936</v>
      </c>
      <c r="AD500" s="76" t="s">
        <v>936</v>
      </c>
      <c r="AE500" s="76" t="s">
        <v>936</v>
      </c>
      <c r="AF500" s="76" t="s">
        <v>936</v>
      </c>
      <c r="AG500" s="76" t="s">
        <v>936</v>
      </c>
      <c r="AH500" s="76" t="s">
        <v>936</v>
      </c>
      <c r="AI500" s="1" t="s">
        <v>2204</v>
      </c>
      <c r="AJ500" s="1" t="s">
        <v>2258</v>
      </c>
      <c r="AK500" s="1" t="s">
        <v>7476</v>
      </c>
      <c r="AL500" s="1" t="s">
        <v>7477</v>
      </c>
      <c r="AM500" s="1" t="s">
        <v>7478</v>
      </c>
      <c r="AN500" s="4" t="s">
        <v>4019</v>
      </c>
      <c r="AO500" s="1" t="s">
        <v>7479</v>
      </c>
      <c r="AP500" s="1" t="s">
        <v>4167</v>
      </c>
      <c r="AQ500" s="1" t="s">
        <v>7481</v>
      </c>
      <c r="AR500" s="1" t="s">
        <v>4309</v>
      </c>
      <c r="AS500" s="13" t="s">
        <v>7482</v>
      </c>
      <c r="AT500" s="13" t="s">
        <v>4945</v>
      </c>
      <c r="AU500" s="1" t="s">
        <v>7483</v>
      </c>
      <c r="AV500" s="1" t="s">
        <v>7484</v>
      </c>
      <c r="AW500" s="1" t="s">
        <v>7485</v>
      </c>
      <c r="AX500" s="1" t="s">
        <v>6154</v>
      </c>
      <c r="AY500" s="1" t="s">
        <v>8458</v>
      </c>
      <c r="AZ500" s="33" t="s">
        <v>9415</v>
      </c>
      <c r="BA500" s="33" t="s">
        <v>9482</v>
      </c>
      <c r="BB500" s="123" t="s">
        <v>9605</v>
      </c>
      <c r="BC500" s="33" t="s">
        <v>9629</v>
      </c>
      <c r="BD500" s="33" t="s">
        <v>936</v>
      </c>
      <c r="BE500" s="57" t="s">
        <v>10170</v>
      </c>
      <c r="BF500" s="29" t="s">
        <v>1326</v>
      </c>
      <c r="BG500" s="42">
        <v>45198</v>
      </c>
      <c r="BH500" s="29" t="s">
        <v>1806</v>
      </c>
      <c r="BI500" s="42">
        <v>45198</v>
      </c>
      <c r="BJ500" s="57" t="s">
        <v>10089</v>
      </c>
      <c r="BK500" s="39" t="s">
        <v>10112</v>
      </c>
      <c r="BL500" s="39" t="s">
        <v>10109</v>
      </c>
      <c r="BM500" s="46" t="s">
        <v>9201</v>
      </c>
      <c r="BN500" s="39" t="s">
        <v>4365</v>
      </c>
      <c r="BO500" s="89" t="s">
        <v>936</v>
      </c>
      <c r="BP500" s="89" t="s">
        <v>2131</v>
      </c>
      <c r="BR500" s="31" t="s">
        <v>5266</v>
      </c>
      <c r="BS500" s="31" t="s">
        <v>5265</v>
      </c>
      <c r="BT500" s="31"/>
      <c r="BU500" s="31"/>
    </row>
    <row r="501" spans="1:73" s="211" customFormat="1" ht="90" customHeight="1">
      <c r="A501" s="28" t="s">
        <v>2131</v>
      </c>
      <c r="B501" s="31" t="s">
        <v>9210</v>
      </c>
      <c r="C501" s="42">
        <v>44109</v>
      </c>
      <c r="D501" s="42" t="s">
        <v>4285</v>
      </c>
      <c r="E501" s="173" t="s">
        <v>1024</v>
      </c>
      <c r="F501" s="71" t="s">
        <v>7474</v>
      </c>
      <c r="G501" s="33" t="s">
        <v>9119</v>
      </c>
      <c r="H501" s="33" t="s">
        <v>4142</v>
      </c>
      <c r="I501" s="33" t="s">
        <v>10094</v>
      </c>
      <c r="J501" s="155" t="s">
        <v>4141</v>
      </c>
      <c r="K501" s="102">
        <v>40000</v>
      </c>
      <c r="L501" s="364">
        <v>44242</v>
      </c>
      <c r="M501" s="371">
        <v>45657</v>
      </c>
      <c r="N501" s="116">
        <f t="shared" si="23"/>
        <v>47</v>
      </c>
      <c r="O501" s="167">
        <v>33639</v>
      </c>
      <c r="P501" s="31" t="s">
        <v>76</v>
      </c>
      <c r="Q501" s="31"/>
      <c r="R501" s="123" t="s">
        <v>10240</v>
      </c>
      <c r="S501" s="120">
        <f t="shared" si="24"/>
        <v>371</v>
      </c>
      <c r="T501" s="76"/>
      <c r="U501" s="76"/>
      <c r="V501" s="76" t="s">
        <v>936</v>
      </c>
      <c r="W501" s="76" t="s">
        <v>936</v>
      </c>
      <c r="X501" s="76" t="s">
        <v>936</v>
      </c>
      <c r="Y501" s="76" t="s">
        <v>936</v>
      </c>
      <c r="Z501" s="76" t="s">
        <v>936</v>
      </c>
      <c r="AA501" s="76" t="s">
        <v>936</v>
      </c>
      <c r="AB501" s="76" t="s">
        <v>936</v>
      </c>
      <c r="AC501" s="76" t="s">
        <v>936</v>
      </c>
      <c r="AD501" s="76" t="s">
        <v>936</v>
      </c>
      <c r="AE501" s="76" t="s">
        <v>936</v>
      </c>
      <c r="AF501" s="76" t="s">
        <v>936</v>
      </c>
      <c r="AG501" s="76" t="s">
        <v>936</v>
      </c>
      <c r="AH501" s="76" t="s">
        <v>936</v>
      </c>
      <c r="AI501" s="1" t="s">
        <v>2204</v>
      </c>
      <c r="AJ501" s="1" t="s">
        <v>2258</v>
      </c>
      <c r="AK501" s="1" t="s">
        <v>7476</v>
      </c>
      <c r="AL501" s="1" t="s">
        <v>7477</v>
      </c>
      <c r="AM501" s="1" t="s">
        <v>7478</v>
      </c>
      <c r="AN501" s="4" t="s">
        <v>4019</v>
      </c>
      <c r="AO501" s="1" t="s">
        <v>7479</v>
      </c>
      <c r="AP501" s="1" t="s">
        <v>4167</v>
      </c>
      <c r="AQ501" s="1" t="s">
        <v>7481</v>
      </c>
      <c r="AR501" s="1" t="s">
        <v>4309</v>
      </c>
      <c r="AS501" s="13" t="s">
        <v>7482</v>
      </c>
      <c r="AT501" s="13" t="s">
        <v>4945</v>
      </c>
      <c r="AU501" s="1" t="s">
        <v>7483</v>
      </c>
      <c r="AV501" s="1" t="s">
        <v>7484</v>
      </c>
      <c r="AW501" s="1" t="s">
        <v>7485</v>
      </c>
      <c r="AX501" s="1" t="s">
        <v>6154</v>
      </c>
      <c r="AY501" s="1" t="s">
        <v>8458</v>
      </c>
      <c r="AZ501" s="33" t="s">
        <v>9415</v>
      </c>
      <c r="BA501" s="33" t="s">
        <v>9482</v>
      </c>
      <c r="BB501" s="123" t="s">
        <v>9605</v>
      </c>
      <c r="BC501" s="33" t="s">
        <v>9629</v>
      </c>
      <c r="BD501" s="123" t="s">
        <v>10129</v>
      </c>
      <c r="BE501" s="57" t="s">
        <v>10243</v>
      </c>
      <c r="BF501" s="29" t="s">
        <v>782</v>
      </c>
      <c r="BG501" s="42">
        <v>45217</v>
      </c>
      <c r="BH501" s="29" t="s">
        <v>782</v>
      </c>
      <c r="BI501" s="328"/>
      <c r="BJ501" s="329"/>
      <c r="BK501" s="329"/>
      <c r="BL501" s="329"/>
      <c r="BM501" s="329"/>
      <c r="BN501" s="39" t="s">
        <v>955</v>
      </c>
      <c r="BO501" s="328"/>
      <c r="BP501" s="328"/>
      <c r="BR501" s="31" t="s">
        <v>5266</v>
      </c>
      <c r="BS501" s="31" t="s">
        <v>5265</v>
      </c>
      <c r="BT501" s="31"/>
      <c r="BU501" s="31"/>
    </row>
    <row r="502" spans="1:73" ht="90" hidden="1" customHeight="1">
      <c r="A502" s="28" t="s">
        <v>2132</v>
      </c>
      <c r="B502" s="31" t="s">
        <v>9210</v>
      </c>
      <c r="C502" s="42">
        <v>44109</v>
      </c>
      <c r="D502" s="42" t="s">
        <v>4285</v>
      </c>
      <c r="E502" s="173" t="s">
        <v>1024</v>
      </c>
      <c r="F502" s="71" t="s">
        <v>7474</v>
      </c>
      <c r="G502" s="71" t="s">
        <v>1925</v>
      </c>
      <c r="H502" s="71" t="s">
        <v>1928</v>
      </c>
      <c r="I502" s="71" t="s">
        <v>1929</v>
      </c>
      <c r="J502" s="155" t="s">
        <v>1930</v>
      </c>
      <c r="K502" s="174">
        <v>30000</v>
      </c>
      <c r="L502" s="371">
        <v>44242</v>
      </c>
      <c r="M502" s="371">
        <v>44561</v>
      </c>
      <c r="N502" s="34">
        <f t="shared" si="23"/>
        <v>46</v>
      </c>
      <c r="O502" s="95">
        <v>2484</v>
      </c>
      <c r="P502" s="13" t="s">
        <v>76</v>
      </c>
      <c r="Q502" s="13"/>
      <c r="R502" s="1" t="s">
        <v>7475</v>
      </c>
      <c r="S502" s="120">
        <f t="shared" si="24"/>
        <v>338</v>
      </c>
      <c r="T502" s="76"/>
      <c r="U502" s="76"/>
      <c r="V502" s="76" t="s">
        <v>936</v>
      </c>
      <c r="W502" s="76" t="s">
        <v>936</v>
      </c>
      <c r="X502" s="76" t="s">
        <v>936</v>
      </c>
      <c r="Y502" s="76" t="s">
        <v>936</v>
      </c>
      <c r="Z502" s="76" t="s">
        <v>936</v>
      </c>
      <c r="AA502" s="76" t="s">
        <v>936</v>
      </c>
      <c r="AB502" s="76" t="s">
        <v>936</v>
      </c>
      <c r="AC502" s="76" t="s">
        <v>936</v>
      </c>
      <c r="AD502" s="76" t="s">
        <v>936</v>
      </c>
      <c r="AE502" s="76" t="s">
        <v>936</v>
      </c>
      <c r="AF502" s="76" t="s">
        <v>936</v>
      </c>
      <c r="AG502" s="76" t="s">
        <v>936</v>
      </c>
      <c r="AH502" s="76" t="s">
        <v>936</v>
      </c>
      <c r="AI502" s="1" t="s">
        <v>2204</v>
      </c>
      <c r="AJ502" s="1" t="s">
        <v>2258</v>
      </c>
      <c r="AK502" s="1" t="s">
        <v>7486</v>
      </c>
      <c r="AL502" s="1" t="s">
        <v>7487</v>
      </c>
      <c r="AM502" s="1" t="s">
        <v>7488</v>
      </c>
      <c r="AN502" s="4" t="s">
        <v>4020</v>
      </c>
      <c r="AO502" s="1" t="s">
        <v>7489</v>
      </c>
      <c r="AP502" s="1" t="s">
        <v>1152</v>
      </c>
      <c r="AQ502" s="1" t="s">
        <v>6040</v>
      </c>
      <c r="AR502" s="1" t="s">
        <v>1152</v>
      </c>
      <c r="AS502" s="1" t="s">
        <v>4282</v>
      </c>
      <c r="AT502" s="1" t="s">
        <v>1152</v>
      </c>
      <c r="AU502" s="1" t="s">
        <v>4282</v>
      </c>
      <c r="AV502" s="1" t="s">
        <v>1152</v>
      </c>
      <c r="AW502" s="1" t="s">
        <v>4282</v>
      </c>
      <c r="AX502" s="1" t="s">
        <v>1152</v>
      </c>
      <c r="AY502" s="1" t="s">
        <v>4282</v>
      </c>
      <c r="AZ502" s="1" t="s">
        <v>936</v>
      </c>
      <c r="BA502" s="1" t="s">
        <v>4282</v>
      </c>
      <c r="BB502" s="1" t="s">
        <v>936</v>
      </c>
      <c r="BC502" s="1" t="s">
        <v>4282</v>
      </c>
      <c r="BD502" s="1" t="s">
        <v>936</v>
      </c>
      <c r="BE502" s="1" t="s">
        <v>4282</v>
      </c>
      <c r="BF502" s="29" t="s">
        <v>956</v>
      </c>
      <c r="BG502" s="85">
        <v>44529</v>
      </c>
      <c r="BH502" s="29" t="s">
        <v>1806</v>
      </c>
      <c r="BI502" s="85">
        <v>44529</v>
      </c>
      <c r="BJ502" s="57" t="s">
        <v>4159</v>
      </c>
      <c r="BK502" s="81" t="s">
        <v>936</v>
      </c>
      <c r="BL502" s="81" t="s">
        <v>9202</v>
      </c>
      <c r="BM502" s="81" t="s">
        <v>9201</v>
      </c>
      <c r="BN502" s="39" t="s">
        <v>4365</v>
      </c>
      <c r="BO502" s="89" t="s">
        <v>936</v>
      </c>
      <c r="BP502" s="89" t="s">
        <v>2132</v>
      </c>
      <c r="BR502" s="13" t="s">
        <v>5266</v>
      </c>
      <c r="BS502" s="13" t="s">
        <v>5265</v>
      </c>
      <c r="BT502" s="13"/>
      <c r="BU502" s="13"/>
    </row>
    <row r="503" spans="1:73" s="211" customFormat="1" ht="90" customHeight="1">
      <c r="A503" s="28" t="s">
        <v>2132</v>
      </c>
      <c r="B503" s="31" t="s">
        <v>9210</v>
      </c>
      <c r="C503" s="42">
        <v>44109</v>
      </c>
      <c r="D503" s="42" t="s">
        <v>4285</v>
      </c>
      <c r="E503" s="173" t="s">
        <v>1024</v>
      </c>
      <c r="F503" s="71" t="s">
        <v>7474</v>
      </c>
      <c r="G503" s="71" t="s">
        <v>9119</v>
      </c>
      <c r="H503" s="71" t="s">
        <v>4142</v>
      </c>
      <c r="I503" s="71" t="s">
        <v>4143</v>
      </c>
      <c r="J503" s="155" t="s">
        <v>4144</v>
      </c>
      <c r="K503" s="174">
        <v>30000</v>
      </c>
      <c r="L503" s="371">
        <v>44242</v>
      </c>
      <c r="M503" s="371">
        <v>45291</v>
      </c>
      <c r="N503" s="116">
        <f t="shared" si="23"/>
        <v>46</v>
      </c>
      <c r="O503" s="95">
        <v>14001</v>
      </c>
      <c r="P503" s="31" t="s">
        <v>76</v>
      </c>
      <c r="Q503" s="31"/>
      <c r="R503" s="57" t="s">
        <v>10113</v>
      </c>
      <c r="S503" s="120">
        <f t="shared" si="24"/>
        <v>266</v>
      </c>
      <c r="T503" s="76"/>
      <c r="U503" s="76"/>
      <c r="V503" s="76" t="s">
        <v>936</v>
      </c>
      <c r="W503" s="76" t="s">
        <v>936</v>
      </c>
      <c r="X503" s="76" t="s">
        <v>936</v>
      </c>
      <c r="Y503" s="76" t="s">
        <v>936</v>
      </c>
      <c r="Z503" s="76" t="s">
        <v>936</v>
      </c>
      <c r="AA503" s="76" t="s">
        <v>936</v>
      </c>
      <c r="AB503" s="76" t="s">
        <v>936</v>
      </c>
      <c r="AC503" s="76" t="s">
        <v>936</v>
      </c>
      <c r="AD503" s="76" t="s">
        <v>936</v>
      </c>
      <c r="AE503" s="76" t="s">
        <v>936</v>
      </c>
      <c r="AF503" s="76" t="s">
        <v>936</v>
      </c>
      <c r="AG503" s="76" t="s">
        <v>936</v>
      </c>
      <c r="AH503" s="76" t="s">
        <v>936</v>
      </c>
      <c r="AI503" s="1" t="s">
        <v>2204</v>
      </c>
      <c r="AJ503" s="1" t="s">
        <v>2258</v>
      </c>
      <c r="AK503" s="1" t="s">
        <v>7486</v>
      </c>
      <c r="AL503" s="1" t="s">
        <v>7487</v>
      </c>
      <c r="AM503" s="1" t="s">
        <v>7488</v>
      </c>
      <c r="AN503" s="4" t="s">
        <v>4020</v>
      </c>
      <c r="AO503" s="1" t="s">
        <v>7489</v>
      </c>
      <c r="AP503" s="1" t="s">
        <v>4166</v>
      </c>
      <c r="AQ503" s="1" t="s">
        <v>7490</v>
      </c>
      <c r="AR503" s="1" t="s">
        <v>4310</v>
      </c>
      <c r="AS503" s="13" t="s">
        <v>7491</v>
      </c>
      <c r="AT503" s="13" t="s">
        <v>4946</v>
      </c>
      <c r="AU503" s="1" t="s">
        <v>7492</v>
      </c>
      <c r="AV503" s="1" t="s">
        <v>7493</v>
      </c>
      <c r="AW503" s="1" t="s">
        <v>7494</v>
      </c>
      <c r="AX503" s="123" t="s">
        <v>6155</v>
      </c>
      <c r="AY503" s="1" t="s">
        <v>7495</v>
      </c>
      <c r="AZ503" s="33" t="s">
        <v>9416</v>
      </c>
      <c r="BA503" s="33" t="s">
        <v>9483</v>
      </c>
      <c r="BB503" s="123" t="s">
        <v>9605</v>
      </c>
      <c r="BC503" s="33" t="s">
        <v>9630</v>
      </c>
      <c r="BD503" s="62" t="s">
        <v>936</v>
      </c>
      <c r="BE503" s="57" t="s">
        <v>10171</v>
      </c>
      <c r="BF503" s="29" t="s">
        <v>1326</v>
      </c>
      <c r="BG503" s="42">
        <v>45198</v>
      </c>
      <c r="BH503" s="29" t="s">
        <v>1806</v>
      </c>
      <c r="BI503" s="42">
        <v>45198</v>
      </c>
      <c r="BJ503" s="57" t="s">
        <v>10089</v>
      </c>
      <c r="BK503" s="39" t="s">
        <v>10112</v>
      </c>
      <c r="BL503" s="39" t="s">
        <v>10109</v>
      </c>
      <c r="BM503" s="46" t="s">
        <v>9201</v>
      </c>
      <c r="BN503" s="39" t="s">
        <v>4365</v>
      </c>
      <c r="BO503" s="89" t="s">
        <v>936</v>
      </c>
      <c r="BP503" s="89" t="s">
        <v>2132</v>
      </c>
      <c r="BR503" s="31" t="s">
        <v>5266</v>
      </c>
      <c r="BS503" s="31" t="s">
        <v>5265</v>
      </c>
      <c r="BT503" s="31"/>
      <c r="BU503" s="31"/>
    </row>
    <row r="504" spans="1:73" s="211" customFormat="1" ht="90" customHeight="1">
      <c r="A504" s="28" t="s">
        <v>2132</v>
      </c>
      <c r="B504" s="31" t="s">
        <v>9210</v>
      </c>
      <c r="C504" s="42">
        <v>44109</v>
      </c>
      <c r="D504" s="42" t="s">
        <v>4285</v>
      </c>
      <c r="E504" s="173" t="s">
        <v>1024</v>
      </c>
      <c r="F504" s="71" t="s">
        <v>7474</v>
      </c>
      <c r="G504" s="387" t="s">
        <v>9119</v>
      </c>
      <c r="H504" s="387" t="s">
        <v>4142</v>
      </c>
      <c r="I504" s="387" t="s">
        <v>4144</v>
      </c>
      <c r="J504" s="388" t="s">
        <v>4144</v>
      </c>
      <c r="K504" s="389">
        <v>30000</v>
      </c>
      <c r="L504" s="364">
        <v>44242</v>
      </c>
      <c r="M504" s="371">
        <v>45657</v>
      </c>
      <c r="N504" s="116">
        <f t="shared" si="23"/>
        <v>47</v>
      </c>
      <c r="O504" s="167">
        <v>14001</v>
      </c>
      <c r="P504" s="31" t="s">
        <v>76</v>
      </c>
      <c r="Q504" s="31"/>
      <c r="R504" s="123" t="s">
        <v>10241</v>
      </c>
      <c r="S504" s="120">
        <f t="shared" si="24"/>
        <v>380</v>
      </c>
      <c r="T504" s="76"/>
      <c r="U504" s="76"/>
      <c r="V504" s="76" t="s">
        <v>936</v>
      </c>
      <c r="W504" s="76" t="s">
        <v>936</v>
      </c>
      <c r="X504" s="76" t="s">
        <v>936</v>
      </c>
      <c r="Y504" s="76" t="s">
        <v>936</v>
      </c>
      <c r="Z504" s="76" t="s">
        <v>936</v>
      </c>
      <c r="AA504" s="76" t="s">
        <v>936</v>
      </c>
      <c r="AB504" s="76" t="s">
        <v>936</v>
      </c>
      <c r="AC504" s="76" t="s">
        <v>936</v>
      </c>
      <c r="AD504" s="76" t="s">
        <v>936</v>
      </c>
      <c r="AE504" s="76" t="s">
        <v>936</v>
      </c>
      <c r="AF504" s="76" t="s">
        <v>936</v>
      </c>
      <c r="AG504" s="76" t="s">
        <v>936</v>
      </c>
      <c r="AH504" s="76" t="s">
        <v>936</v>
      </c>
      <c r="AI504" s="1" t="s">
        <v>2204</v>
      </c>
      <c r="AJ504" s="1" t="s">
        <v>2258</v>
      </c>
      <c r="AK504" s="1" t="s">
        <v>7486</v>
      </c>
      <c r="AL504" s="1" t="s">
        <v>7487</v>
      </c>
      <c r="AM504" s="1" t="s">
        <v>7488</v>
      </c>
      <c r="AN504" s="4" t="s">
        <v>4020</v>
      </c>
      <c r="AO504" s="1" t="s">
        <v>7489</v>
      </c>
      <c r="AP504" s="1" t="s">
        <v>4166</v>
      </c>
      <c r="AQ504" s="1" t="s">
        <v>7490</v>
      </c>
      <c r="AR504" s="1" t="s">
        <v>4310</v>
      </c>
      <c r="AS504" s="13" t="s">
        <v>7491</v>
      </c>
      <c r="AT504" s="13" t="s">
        <v>4946</v>
      </c>
      <c r="AU504" s="1" t="s">
        <v>7492</v>
      </c>
      <c r="AV504" s="1" t="s">
        <v>7493</v>
      </c>
      <c r="AW504" s="1" t="s">
        <v>7494</v>
      </c>
      <c r="AX504" s="123" t="s">
        <v>6155</v>
      </c>
      <c r="AY504" s="1" t="s">
        <v>7495</v>
      </c>
      <c r="AZ504" s="33" t="s">
        <v>9416</v>
      </c>
      <c r="BA504" s="33" t="s">
        <v>9483</v>
      </c>
      <c r="BB504" s="123" t="s">
        <v>9605</v>
      </c>
      <c r="BC504" s="33" t="s">
        <v>9630</v>
      </c>
      <c r="BD504" s="66" t="s">
        <v>10130</v>
      </c>
      <c r="BE504" s="57" t="s">
        <v>10244</v>
      </c>
      <c r="BF504" s="29" t="s">
        <v>782</v>
      </c>
      <c r="BG504" s="42">
        <v>45217</v>
      </c>
      <c r="BH504" s="29" t="s">
        <v>782</v>
      </c>
      <c r="BI504" s="328"/>
      <c r="BJ504" s="329"/>
      <c r="BK504" s="329"/>
      <c r="BL504" s="329"/>
      <c r="BM504" s="329"/>
      <c r="BN504" s="39" t="s">
        <v>955</v>
      </c>
      <c r="BO504" s="328"/>
      <c r="BP504" s="328"/>
      <c r="BR504" s="31" t="s">
        <v>5266</v>
      </c>
      <c r="BS504" s="31" t="s">
        <v>5265</v>
      </c>
      <c r="BT504" s="31"/>
      <c r="BU504" s="31"/>
    </row>
    <row r="505" spans="1:73" ht="90" hidden="1" customHeight="1">
      <c r="A505" s="28" t="s">
        <v>2133</v>
      </c>
      <c r="B505" s="31" t="s">
        <v>9210</v>
      </c>
      <c r="C505" s="42">
        <v>44109</v>
      </c>
      <c r="D505" s="42" t="s">
        <v>4285</v>
      </c>
      <c r="E505" s="173" t="s">
        <v>1024</v>
      </c>
      <c r="F505" s="71" t="s">
        <v>7474</v>
      </c>
      <c r="G505" s="71" t="s">
        <v>1925</v>
      </c>
      <c r="H505" s="71" t="s">
        <v>1928</v>
      </c>
      <c r="I505" s="71" t="s">
        <v>1931</v>
      </c>
      <c r="J505" s="155" t="s">
        <v>1932</v>
      </c>
      <c r="K505" s="174">
        <v>10000</v>
      </c>
      <c r="L505" s="371">
        <v>44270</v>
      </c>
      <c r="M505" s="371">
        <v>44561</v>
      </c>
      <c r="N505" s="34">
        <f t="shared" si="23"/>
        <v>42</v>
      </c>
      <c r="O505" s="95">
        <v>0</v>
      </c>
      <c r="P505" s="13" t="s">
        <v>76</v>
      </c>
      <c r="Q505" s="13"/>
      <c r="R505" s="1" t="s">
        <v>7475</v>
      </c>
      <c r="S505" s="120">
        <f t="shared" ref="S505:S536" si="25">LEN(R505)</f>
        <v>338</v>
      </c>
      <c r="T505" s="76"/>
      <c r="U505" s="76"/>
      <c r="V505" s="76" t="s">
        <v>936</v>
      </c>
      <c r="W505" s="76" t="s">
        <v>936</v>
      </c>
      <c r="X505" s="76" t="s">
        <v>936</v>
      </c>
      <c r="Y505" s="76" t="s">
        <v>936</v>
      </c>
      <c r="Z505" s="76" t="s">
        <v>936</v>
      </c>
      <c r="AA505" s="76" t="s">
        <v>936</v>
      </c>
      <c r="AB505" s="76" t="s">
        <v>936</v>
      </c>
      <c r="AC505" s="76" t="s">
        <v>936</v>
      </c>
      <c r="AD505" s="76" t="s">
        <v>936</v>
      </c>
      <c r="AE505" s="76" t="s">
        <v>936</v>
      </c>
      <c r="AF505" s="76" t="s">
        <v>936</v>
      </c>
      <c r="AG505" s="76" t="s">
        <v>936</v>
      </c>
      <c r="AH505" s="76" t="s">
        <v>936</v>
      </c>
      <c r="AI505" s="1" t="s">
        <v>2204</v>
      </c>
      <c r="AJ505" s="1" t="s">
        <v>2259</v>
      </c>
      <c r="AK505" s="1" t="s">
        <v>7496</v>
      </c>
      <c r="AL505" s="1" t="s">
        <v>7497</v>
      </c>
      <c r="AM505" s="1" t="s">
        <v>7488</v>
      </c>
      <c r="AN505" s="4" t="s">
        <v>8876</v>
      </c>
      <c r="AO505" s="1" t="s">
        <v>7498</v>
      </c>
      <c r="AP505" s="1" t="s">
        <v>1152</v>
      </c>
      <c r="AQ505" s="1" t="s">
        <v>6040</v>
      </c>
      <c r="AR505" s="1" t="s">
        <v>1152</v>
      </c>
      <c r="AS505" s="1" t="s">
        <v>4282</v>
      </c>
      <c r="AT505" s="1" t="s">
        <v>1152</v>
      </c>
      <c r="AU505" s="1" t="s">
        <v>4282</v>
      </c>
      <c r="AV505" s="1" t="s">
        <v>1152</v>
      </c>
      <c r="AW505" s="1" t="s">
        <v>4282</v>
      </c>
      <c r="AX505" s="1" t="s">
        <v>1152</v>
      </c>
      <c r="AY505" s="1" t="s">
        <v>4282</v>
      </c>
      <c r="AZ505" s="1" t="s">
        <v>936</v>
      </c>
      <c r="BA505" s="1" t="s">
        <v>4282</v>
      </c>
      <c r="BB505" s="1" t="s">
        <v>936</v>
      </c>
      <c r="BC505" s="1" t="s">
        <v>4282</v>
      </c>
      <c r="BD505" s="1" t="s">
        <v>936</v>
      </c>
      <c r="BE505" s="1" t="s">
        <v>4282</v>
      </c>
      <c r="BF505" s="29" t="s">
        <v>956</v>
      </c>
      <c r="BG505" s="85">
        <v>44529</v>
      </c>
      <c r="BH505" s="29" t="s">
        <v>1806</v>
      </c>
      <c r="BI505" s="85">
        <v>44529</v>
      </c>
      <c r="BJ505" s="57" t="s">
        <v>4159</v>
      </c>
      <c r="BK505" s="81" t="s">
        <v>936</v>
      </c>
      <c r="BL505" s="81" t="s">
        <v>9202</v>
      </c>
      <c r="BM505" s="81" t="s">
        <v>9201</v>
      </c>
      <c r="BN505" s="39" t="s">
        <v>4365</v>
      </c>
      <c r="BO505" s="89" t="s">
        <v>936</v>
      </c>
      <c r="BP505" s="89" t="s">
        <v>2133</v>
      </c>
      <c r="BR505" s="13" t="s">
        <v>5266</v>
      </c>
      <c r="BS505" s="13" t="s">
        <v>5265</v>
      </c>
      <c r="BT505" s="13"/>
      <c r="BU505" s="13"/>
    </row>
    <row r="506" spans="1:73" ht="90" hidden="1" customHeight="1">
      <c r="A506" s="91" t="s">
        <v>2133</v>
      </c>
      <c r="B506" s="31" t="s">
        <v>9210</v>
      </c>
      <c r="C506" s="85">
        <v>44109</v>
      </c>
      <c r="D506" s="85" t="s">
        <v>4285</v>
      </c>
      <c r="E506" s="177" t="s">
        <v>1024</v>
      </c>
      <c r="F506" s="74" t="s">
        <v>7480</v>
      </c>
      <c r="G506" s="74" t="s">
        <v>1925</v>
      </c>
      <c r="H506" s="74" t="s">
        <v>9119</v>
      </c>
      <c r="I506" s="74" t="s">
        <v>4269</v>
      </c>
      <c r="J506" s="155" t="s">
        <v>4145</v>
      </c>
      <c r="K506" s="174">
        <v>10000</v>
      </c>
      <c r="L506" s="371">
        <v>44242</v>
      </c>
      <c r="M506" s="371">
        <v>45169</v>
      </c>
      <c r="N506" s="34">
        <f t="shared" si="23"/>
        <v>29</v>
      </c>
      <c r="O506" s="122">
        <v>10000</v>
      </c>
      <c r="P506" s="13" t="s">
        <v>76</v>
      </c>
      <c r="Q506" s="13"/>
      <c r="R506" s="1" t="s">
        <v>7499</v>
      </c>
      <c r="S506" s="120">
        <f t="shared" si="25"/>
        <v>58</v>
      </c>
      <c r="T506" s="76"/>
      <c r="U506" s="76"/>
      <c r="V506" s="76" t="s">
        <v>936</v>
      </c>
      <c r="W506" s="76" t="s">
        <v>936</v>
      </c>
      <c r="X506" s="76" t="s">
        <v>936</v>
      </c>
      <c r="Y506" s="76" t="s">
        <v>936</v>
      </c>
      <c r="Z506" s="76" t="s">
        <v>936</v>
      </c>
      <c r="AA506" s="76" t="s">
        <v>936</v>
      </c>
      <c r="AB506" s="76" t="s">
        <v>936</v>
      </c>
      <c r="AC506" s="76" t="s">
        <v>936</v>
      </c>
      <c r="AD506" s="76" t="s">
        <v>936</v>
      </c>
      <c r="AE506" s="76" t="s">
        <v>936</v>
      </c>
      <c r="AF506" s="76" t="s">
        <v>936</v>
      </c>
      <c r="AG506" s="76" t="s">
        <v>936</v>
      </c>
      <c r="AH506" s="76" t="s">
        <v>936</v>
      </c>
      <c r="AI506" s="1" t="s">
        <v>2204</v>
      </c>
      <c r="AJ506" s="1" t="s">
        <v>2259</v>
      </c>
      <c r="AK506" s="1" t="s">
        <v>7496</v>
      </c>
      <c r="AL506" s="1" t="s">
        <v>7497</v>
      </c>
      <c r="AM506" s="1" t="s">
        <v>7488</v>
      </c>
      <c r="AN506" s="4" t="s">
        <v>8876</v>
      </c>
      <c r="AO506" s="1" t="s">
        <v>7498</v>
      </c>
      <c r="AP506" s="1" t="s">
        <v>4165</v>
      </c>
      <c r="AQ506" s="1" t="s">
        <v>7500</v>
      </c>
      <c r="AR506" s="1" t="s">
        <v>8877</v>
      </c>
      <c r="AS506" s="13" t="s">
        <v>7501</v>
      </c>
      <c r="AT506" s="13" t="s">
        <v>4947</v>
      </c>
      <c r="AU506" s="1" t="s">
        <v>7502</v>
      </c>
      <c r="AV506" s="1" t="s">
        <v>1152</v>
      </c>
      <c r="AW506" s="1" t="s">
        <v>5088</v>
      </c>
      <c r="AX506" s="1" t="s">
        <v>1152</v>
      </c>
      <c r="AY506" s="1" t="s">
        <v>5088</v>
      </c>
      <c r="AZ506" s="1" t="s">
        <v>936</v>
      </c>
      <c r="BA506" s="1" t="s">
        <v>5088</v>
      </c>
      <c r="BB506" s="1" t="s">
        <v>936</v>
      </c>
      <c r="BC506" s="1" t="s">
        <v>5088</v>
      </c>
      <c r="BD506" s="1" t="s">
        <v>936</v>
      </c>
      <c r="BE506" s="1" t="s">
        <v>5088</v>
      </c>
      <c r="BF506" s="29" t="s">
        <v>3060</v>
      </c>
      <c r="BG506" s="85">
        <v>44764</v>
      </c>
      <c r="BH506" s="29" t="s">
        <v>902</v>
      </c>
      <c r="BI506" s="103"/>
      <c r="BJ506" s="104"/>
      <c r="BK506" s="104"/>
      <c r="BL506" s="104"/>
      <c r="BM506" s="104"/>
      <c r="BN506" s="39" t="s">
        <v>955</v>
      </c>
      <c r="BO506" s="103"/>
      <c r="BP506" s="103"/>
      <c r="BR506" s="13" t="s">
        <v>5266</v>
      </c>
      <c r="BS506" s="13" t="s">
        <v>5265</v>
      </c>
      <c r="BT506" s="13"/>
      <c r="BU506" s="13"/>
    </row>
    <row r="507" spans="1:73" ht="90" hidden="1" customHeight="1">
      <c r="A507" s="28" t="s">
        <v>2134</v>
      </c>
      <c r="B507" s="31" t="s">
        <v>9210</v>
      </c>
      <c r="C507" s="42">
        <v>44109</v>
      </c>
      <c r="D507" s="42" t="s">
        <v>4285</v>
      </c>
      <c r="E507" s="173" t="s">
        <v>1113</v>
      </c>
      <c r="F507" s="71" t="s">
        <v>7503</v>
      </c>
      <c r="G507" s="71" t="s">
        <v>7504</v>
      </c>
      <c r="H507" s="71" t="s">
        <v>1933</v>
      </c>
      <c r="I507" s="71" t="s">
        <v>1934</v>
      </c>
      <c r="J507" s="155" t="s">
        <v>2286</v>
      </c>
      <c r="K507" s="174">
        <v>12</v>
      </c>
      <c r="L507" s="370">
        <v>44227</v>
      </c>
      <c r="M507" s="370">
        <v>44561</v>
      </c>
      <c r="N507" s="34">
        <f t="shared" si="23"/>
        <v>48</v>
      </c>
      <c r="O507" s="95">
        <v>7</v>
      </c>
      <c r="P507" s="13" t="s">
        <v>112</v>
      </c>
      <c r="Q507" s="13"/>
      <c r="R507" s="1" t="s">
        <v>7505</v>
      </c>
      <c r="S507" s="120">
        <f t="shared" si="25"/>
        <v>380</v>
      </c>
      <c r="T507" s="53" t="s">
        <v>936</v>
      </c>
      <c r="U507" s="53" t="s">
        <v>936</v>
      </c>
      <c r="V507" s="76" t="s">
        <v>936</v>
      </c>
      <c r="W507" s="76" t="s">
        <v>936</v>
      </c>
      <c r="X507" s="76" t="s">
        <v>936</v>
      </c>
      <c r="Y507" s="76" t="s">
        <v>936</v>
      </c>
      <c r="Z507" s="76" t="s">
        <v>936</v>
      </c>
      <c r="AA507" s="76" t="s">
        <v>936</v>
      </c>
      <c r="AB507" s="76" t="s">
        <v>936</v>
      </c>
      <c r="AC507" s="76" t="s">
        <v>936</v>
      </c>
      <c r="AD507" s="76" t="s">
        <v>936</v>
      </c>
      <c r="AE507" s="76" t="s">
        <v>936</v>
      </c>
      <c r="AF507" s="76" t="s">
        <v>936</v>
      </c>
      <c r="AG507" s="76" t="s">
        <v>936</v>
      </c>
      <c r="AH507" s="76" t="s">
        <v>936</v>
      </c>
      <c r="AI507" s="1" t="s">
        <v>2204</v>
      </c>
      <c r="AJ507" s="1" t="s">
        <v>2270</v>
      </c>
      <c r="AK507" s="1" t="s">
        <v>7506</v>
      </c>
      <c r="AL507" s="33" t="s">
        <v>2651</v>
      </c>
      <c r="AM507" s="1" t="s">
        <v>7507</v>
      </c>
      <c r="AN507" s="1" t="s">
        <v>4056</v>
      </c>
      <c r="AO507" s="1" t="s">
        <v>7508</v>
      </c>
      <c r="AP507" s="1" t="s">
        <v>1152</v>
      </c>
      <c r="AQ507" s="1" t="s">
        <v>7402</v>
      </c>
      <c r="AR507" s="1" t="s">
        <v>1152</v>
      </c>
      <c r="AS507" s="1" t="s">
        <v>4282</v>
      </c>
      <c r="AT507" s="1" t="s">
        <v>1152</v>
      </c>
      <c r="AU507" s="1" t="s">
        <v>4282</v>
      </c>
      <c r="AV507" s="1" t="s">
        <v>1152</v>
      </c>
      <c r="AW507" s="1" t="s">
        <v>4282</v>
      </c>
      <c r="AX507" s="1" t="s">
        <v>1152</v>
      </c>
      <c r="AY507" s="1" t="s">
        <v>4282</v>
      </c>
      <c r="AZ507" s="1" t="s">
        <v>936</v>
      </c>
      <c r="BA507" s="1" t="s">
        <v>4282</v>
      </c>
      <c r="BB507" s="1" t="s">
        <v>936</v>
      </c>
      <c r="BC507" s="1" t="s">
        <v>4282</v>
      </c>
      <c r="BD507" s="1" t="s">
        <v>936</v>
      </c>
      <c r="BE507" s="1" t="s">
        <v>4282</v>
      </c>
      <c r="BF507" s="29" t="s">
        <v>1326</v>
      </c>
      <c r="BG507" s="85">
        <v>44529</v>
      </c>
      <c r="BH507" s="29" t="s">
        <v>1806</v>
      </c>
      <c r="BI507" s="85">
        <v>44529</v>
      </c>
      <c r="BJ507" s="57" t="s">
        <v>4157</v>
      </c>
      <c r="BK507" s="81" t="s">
        <v>936</v>
      </c>
      <c r="BL507" s="81" t="s">
        <v>9202</v>
      </c>
      <c r="BM507" s="81" t="s">
        <v>9201</v>
      </c>
      <c r="BN507" s="39" t="s">
        <v>4365</v>
      </c>
      <c r="BO507" s="89" t="s">
        <v>936</v>
      </c>
      <c r="BP507" s="89" t="s">
        <v>2134</v>
      </c>
      <c r="BR507" s="13" t="s">
        <v>5267</v>
      </c>
      <c r="BS507" s="13" t="s">
        <v>5268</v>
      </c>
      <c r="BT507" s="13"/>
      <c r="BU507" s="13"/>
    </row>
    <row r="508" spans="1:73" ht="90" hidden="1" customHeight="1">
      <c r="A508" s="28" t="s">
        <v>2134</v>
      </c>
      <c r="B508" s="31" t="s">
        <v>9210</v>
      </c>
      <c r="C508" s="42">
        <v>44109</v>
      </c>
      <c r="D508" s="42" t="s">
        <v>4285</v>
      </c>
      <c r="E508" s="173" t="s">
        <v>1113</v>
      </c>
      <c r="F508" s="71" t="s">
        <v>7509</v>
      </c>
      <c r="G508" s="71" t="s">
        <v>7504</v>
      </c>
      <c r="H508" s="71" t="s">
        <v>1933</v>
      </c>
      <c r="I508" s="71" t="s">
        <v>1934</v>
      </c>
      <c r="J508" s="155" t="s">
        <v>2286</v>
      </c>
      <c r="K508" s="174">
        <v>12</v>
      </c>
      <c r="L508" s="370">
        <v>44227</v>
      </c>
      <c r="M508" s="370">
        <v>44620</v>
      </c>
      <c r="N508" s="34">
        <f t="shared" si="23"/>
        <v>5</v>
      </c>
      <c r="O508" s="92">
        <v>12</v>
      </c>
      <c r="P508" s="13" t="s">
        <v>112</v>
      </c>
      <c r="Q508" s="13"/>
      <c r="R508" s="1" t="s">
        <v>7510</v>
      </c>
      <c r="S508" s="120">
        <f t="shared" si="25"/>
        <v>246</v>
      </c>
      <c r="T508" s="76"/>
      <c r="U508" s="76"/>
      <c r="V508" s="76" t="s">
        <v>936</v>
      </c>
      <c r="W508" s="76" t="s">
        <v>936</v>
      </c>
      <c r="X508" s="76" t="s">
        <v>936</v>
      </c>
      <c r="Y508" s="76" t="s">
        <v>936</v>
      </c>
      <c r="Z508" s="76" t="s">
        <v>936</v>
      </c>
      <c r="AA508" s="76" t="s">
        <v>936</v>
      </c>
      <c r="AB508" s="76" t="s">
        <v>936</v>
      </c>
      <c r="AC508" s="76" t="s">
        <v>936</v>
      </c>
      <c r="AD508" s="76" t="s">
        <v>936</v>
      </c>
      <c r="AE508" s="76" t="s">
        <v>936</v>
      </c>
      <c r="AF508" s="76" t="s">
        <v>936</v>
      </c>
      <c r="AG508" s="76" t="s">
        <v>936</v>
      </c>
      <c r="AH508" s="76" t="s">
        <v>936</v>
      </c>
      <c r="AI508" s="1" t="s">
        <v>2204</v>
      </c>
      <c r="AJ508" s="1" t="s">
        <v>2270</v>
      </c>
      <c r="AK508" s="1" t="s">
        <v>7506</v>
      </c>
      <c r="AL508" s="33" t="s">
        <v>2651</v>
      </c>
      <c r="AM508" s="1" t="s">
        <v>7507</v>
      </c>
      <c r="AN508" s="1" t="s">
        <v>4056</v>
      </c>
      <c r="AO508" s="1" t="s">
        <v>7508</v>
      </c>
      <c r="AP508" s="1" t="s">
        <v>4169</v>
      </c>
      <c r="AQ508" s="1" t="s">
        <v>7511</v>
      </c>
      <c r="AR508" s="1" t="s">
        <v>4289</v>
      </c>
      <c r="AS508" s="1" t="s">
        <v>7512</v>
      </c>
      <c r="AT508" s="1" t="s">
        <v>1152</v>
      </c>
      <c r="AU508" s="1" t="s">
        <v>4798</v>
      </c>
      <c r="AV508" s="1" t="s">
        <v>1152</v>
      </c>
      <c r="AW508" s="1" t="s">
        <v>4798</v>
      </c>
      <c r="AX508" s="1" t="s">
        <v>1152</v>
      </c>
      <c r="AY508" s="1" t="s">
        <v>4798</v>
      </c>
      <c r="AZ508" s="1" t="s">
        <v>936</v>
      </c>
      <c r="BA508" s="1" t="s">
        <v>4798</v>
      </c>
      <c r="BB508" s="1" t="s">
        <v>936</v>
      </c>
      <c r="BC508" s="1" t="s">
        <v>4798</v>
      </c>
      <c r="BD508" s="1" t="s">
        <v>936</v>
      </c>
      <c r="BE508" s="1" t="s">
        <v>4798</v>
      </c>
      <c r="BF508" s="29" t="s">
        <v>780</v>
      </c>
      <c r="BG508" s="85">
        <v>44652</v>
      </c>
      <c r="BH508" s="29" t="s">
        <v>902</v>
      </c>
      <c r="BI508" s="103"/>
      <c r="BJ508" s="104"/>
      <c r="BK508" s="104"/>
      <c r="BL508" s="104"/>
      <c r="BM508" s="104"/>
      <c r="BN508" s="39" t="s">
        <v>955</v>
      </c>
      <c r="BO508" s="103"/>
      <c r="BP508" s="103"/>
      <c r="BR508" s="13" t="s">
        <v>5267</v>
      </c>
      <c r="BS508" s="13" t="s">
        <v>5268</v>
      </c>
      <c r="BT508" s="13"/>
      <c r="BU508" s="13"/>
    </row>
    <row r="509" spans="1:73" ht="90" hidden="1" customHeight="1">
      <c r="A509" s="28" t="s">
        <v>2135</v>
      </c>
      <c r="B509" s="31" t="s">
        <v>9210</v>
      </c>
      <c r="C509" s="42">
        <v>44109</v>
      </c>
      <c r="D509" s="42" t="s">
        <v>4285</v>
      </c>
      <c r="E509" s="173" t="s">
        <v>1113</v>
      </c>
      <c r="F509" s="71" t="s">
        <v>7509</v>
      </c>
      <c r="G509" s="71" t="s">
        <v>1935</v>
      </c>
      <c r="H509" s="71" t="s">
        <v>1936</v>
      </c>
      <c r="I509" s="71" t="s">
        <v>1937</v>
      </c>
      <c r="J509" s="155" t="s">
        <v>1938</v>
      </c>
      <c r="K509" s="174">
        <v>1</v>
      </c>
      <c r="L509" s="370">
        <v>44197</v>
      </c>
      <c r="M509" s="370">
        <v>44500</v>
      </c>
      <c r="N509" s="34">
        <f t="shared" si="23"/>
        <v>44</v>
      </c>
      <c r="O509" s="92">
        <v>1</v>
      </c>
      <c r="P509" s="13" t="s">
        <v>2193</v>
      </c>
      <c r="Q509" s="13"/>
      <c r="R509" s="1" t="s">
        <v>7513</v>
      </c>
      <c r="S509" s="120">
        <f t="shared" si="25"/>
        <v>208</v>
      </c>
      <c r="T509" s="76"/>
      <c r="U509" s="76"/>
      <c r="V509" s="76" t="s">
        <v>936</v>
      </c>
      <c r="W509" s="76" t="s">
        <v>936</v>
      </c>
      <c r="X509" s="76" t="s">
        <v>936</v>
      </c>
      <c r="Y509" s="76" t="s">
        <v>936</v>
      </c>
      <c r="Z509" s="76" t="s">
        <v>936</v>
      </c>
      <c r="AA509" s="76" t="s">
        <v>936</v>
      </c>
      <c r="AB509" s="76" t="s">
        <v>936</v>
      </c>
      <c r="AC509" s="76" t="s">
        <v>936</v>
      </c>
      <c r="AD509" s="76" t="s">
        <v>936</v>
      </c>
      <c r="AE509" s="76" t="s">
        <v>936</v>
      </c>
      <c r="AF509" s="76" t="s">
        <v>936</v>
      </c>
      <c r="AG509" s="76" t="s">
        <v>936</v>
      </c>
      <c r="AH509" s="76" t="s">
        <v>936</v>
      </c>
      <c r="AI509" s="1" t="s">
        <v>2204</v>
      </c>
      <c r="AJ509" s="1" t="s">
        <v>2271</v>
      </c>
      <c r="AK509" s="1" t="s">
        <v>7514</v>
      </c>
      <c r="AL509" s="33" t="s">
        <v>2652</v>
      </c>
      <c r="AM509" s="1" t="s">
        <v>7515</v>
      </c>
      <c r="AN509" s="1" t="s">
        <v>4057</v>
      </c>
      <c r="AO509" s="1" t="s">
        <v>7516</v>
      </c>
      <c r="AP509" s="1" t="s">
        <v>5070</v>
      </c>
      <c r="AQ509" s="1" t="s">
        <v>7517</v>
      </c>
      <c r="AR509" s="1" t="s">
        <v>1152</v>
      </c>
      <c r="AS509" s="1" t="s">
        <v>4274</v>
      </c>
      <c r="AT509" s="1" t="s">
        <v>1152</v>
      </c>
      <c r="AU509" s="1" t="s">
        <v>4274</v>
      </c>
      <c r="AV509" s="1" t="s">
        <v>1152</v>
      </c>
      <c r="AW509" s="1" t="s">
        <v>4274</v>
      </c>
      <c r="AX509" s="1" t="s">
        <v>1152</v>
      </c>
      <c r="AY509" s="1" t="s">
        <v>4274</v>
      </c>
      <c r="AZ509" s="1" t="s">
        <v>936</v>
      </c>
      <c r="BA509" s="1" t="s">
        <v>4274</v>
      </c>
      <c r="BB509" s="1" t="s">
        <v>936</v>
      </c>
      <c r="BC509" s="1" t="s">
        <v>4274</v>
      </c>
      <c r="BD509" s="1" t="s">
        <v>936</v>
      </c>
      <c r="BE509" s="1" t="s">
        <v>4274</v>
      </c>
      <c r="BF509" s="29" t="s">
        <v>780</v>
      </c>
      <c r="BG509" s="85">
        <v>44578</v>
      </c>
      <c r="BH509" s="29" t="s">
        <v>902</v>
      </c>
      <c r="BI509" s="103"/>
      <c r="BJ509" s="104"/>
      <c r="BK509" s="104"/>
      <c r="BL509" s="104"/>
      <c r="BM509" s="104"/>
      <c r="BN509" s="39" t="s">
        <v>955</v>
      </c>
      <c r="BO509" s="103"/>
      <c r="BP509" s="103"/>
      <c r="BR509" s="13" t="s">
        <v>5267</v>
      </c>
      <c r="BS509" s="13" t="s">
        <v>5268</v>
      </c>
      <c r="BT509" s="13"/>
      <c r="BU509" s="13"/>
    </row>
    <row r="510" spans="1:73" ht="90" hidden="1" customHeight="1">
      <c r="A510" s="28" t="s">
        <v>2136</v>
      </c>
      <c r="B510" s="31" t="s">
        <v>9210</v>
      </c>
      <c r="C510" s="42">
        <v>44109</v>
      </c>
      <c r="D510" s="42" t="s">
        <v>4285</v>
      </c>
      <c r="E510" s="173" t="s">
        <v>1113</v>
      </c>
      <c r="F510" s="71" t="s">
        <v>7509</v>
      </c>
      <c r="G510" s="71" t="s">
        <v>1939</v>
      </c>
      <c r="H510" s="71" t="s">
        <v>1940</v>
      </c>
      <c r="I510" s="71" t="s">
        <v>4077</v>
      </c>
      <c r="J510" s="155" t="s">
        <v>1941</v>
      </c>
      <c r="K510" s="174">
        <v>5</v>
      </c>
      <c r="L510" s="370">
        <v>44197</v>
      </c>
      <c r="M510" s="370">
        <v>44561</v>
      </c>
      <c r="N510" s="34">
        <f t="shared" si="23"/>
        <v>52</v>
      </c>
      <c r="O510" s="92">
        <v>5</v>
      </c>
      <c r="P510" s="13" t="s">
        <v>2193</v>
      </c>
      <c r="Q510" s="13"/>
      <c r="R510" s="1" t="s">
        <v>7518</v>
      </c>
      <c r="S510" s="120">
        <f t="shared" si="25"/>
        <v>211</v>
      </c>
      <c r="T510" s="76"/>
      <c r="U510" s="76"/>
      <c r="V510" s="76" t="s">
        <v>936</v>
      </c>
      <c r="W510" s="76" t="s">
        <v>936</v>
      </c>
      <c r="X510" s="76" t="s">
        <v>936</v>
      </c>
      <c r="Y510" s="76" t="s">
        <v>936</v>
      </c>
      <c r="Z510" s="76" t="s">
        <v>936</v>
      </c>
      <c r="AA510" s="76" t="s">
        <v>936</v>
      </c>
      <c r="AB510" s="76" t="s">
        <v>936</v>
      </c>
      <c r="AC510" s="76" t="s">
        <v>936</v>
      </c>
      <c r="AD510" s="76" t="s">
        <v>936</v>
      </c>
      <c r="AE510" s="76" t="s">
        <v>936</v>
      </c>
      <c r="AF510" s="76" t="s">
        <v>936</v>
      </c>
      <c r="AG510" s="76" t="s">
        <v>936</v>
      </c>
      <c r="AH510" s="76" t="s">
        <v>936</v>
      </c>
      <c r="AI510" s="1" t="s">
        <v>2204</v>
      </c>
      <c r="AJ510" s="1" t="s">
        <v>2268</v>
      </c>
      <c r="AK510" s="1" t="s">
        <v>7519</v>
      </c>
      <c r="AL510" s="33" t="s">
        <v>2653</v>
      </c>
      <c r="AM510" s="1" t="s">
        <v>7520</v>
      </c>
      <c r="AN510" s="1" t="s">
        <v>5071</v>
      </c>
      <c r="AO510" s="1" t="s">
        <v>7521</v>
      </c>
      <c r="AP510" s="1" t="s">
        <v>8878</v>
      </c>
      <c r="AQ510" s="1" t="s">
        <v>7522</v>
      </c>
      <c r="AR510" s="1" t="s">
        <v>1152</v>
      </c>
      <c r="AS510" s="1" t="s">
        <v>4274</v>
      </c>
      <c r="AT510" s="1" t="s">
        <v>1152</v>
      </c>
      <c r="AU510" s="1" t="s">
        <v>4274</v>
      </c>
      <c r="AV510" s="1" t="s">
        <v>1152</v>
      </c>
      <c r="AW510" s="1" t="s">
        <v>4274</v>
      </c>
      <c r="AX510" s="1" t="s">
        <v>1152</v>
      </c>
      <c r="AY510" s="1" t="s">
        <v>4274</v>
      </c>
      <c r="AZ510" s="1" t="s">
        <v>936</v>
      </c>
      <c r="BA510" s="1" t="s">
        <v>4274</v>
      </c>
      <c r="BB510" s="1" t="s">
        <v>936</v>
      </c>
      <c r="BC510" s="1" t="s">
        <v>4274</v>
      </c>
      <c r="BD510" s="1" t="s">
        <v>936</v>
      </c>
      <c r="BE510" s="1" t="s">
        <v>4274</v>
      </c>
      <c r="BF510" s="29" t="s">
        <v>780</v>
      </c>
      <c r="BG510" s="85">
        <v>44578</v>
      </c>
      <c r="BH510" s="29" t="s">
        <v>902</v>
      </c>
      <c r="BI510" s="103"/>
      <c r="BJ510" s="104"/>
      <c r="BK510" s="104"/>
      <c r="BL510" s="104"/>
      <c r="BM510" s="104"/>
      <c r="BN510" s="39" t="s">
        <v>955</v>
      </c>
      <c r="BO510" s="103"/>
      <c r="BP510" s="103"/>
      <c r="BR510" s="13" t="s">
        <v>5267</v>
      </c>
      <c r="BS510" s="13" t="s">
        <v>5268</v>
      </c>
      <c r="BT510" s="13"/>
      <c r="BU510" s="13"/>
    </row>
    <row r="511" spans="1:73" ht="90" hidden="1" customHeight="1">
      <c r="A511" s="28" t="s">
        <v>2137</v>
      </c>
      <c r="B511" s="31" t="s">
        <v>9210</v>
      </c>
      <c r="C511" s="42">
        <v>44109</v>
      </c>
      <c r="D511" s="42" t="s">
        <v>4285</v>
      </c>
      <c r="E511" s="173" t="s">
        <v>1113</v>
      </c>
      <c r="F511" s="71" t="s">
        <v>7509</v>
      </c>
      <c r="G511" s="71" t="s">
        <v>4078</v>
      </c>
      <c r="H511" s="71" t="s">
        <v>4089</v>
      </c>
      <c r="I511" s="71" t="s">
        <v>7523</v>
      </c>
      <c r="J511" s="155" t="s">
        <v>1942</v>
      </c>
      <c r="K511" s="174">
        <v>200</v>
      </c>
      <c r="L511" s="370">
        <v>44197</v>
      </c>
      <c r="M511" s="370">
        <v>44561</v>
      </c>
      <c r="N511" s="34">
        <f t="shared" si="23"/>
        <v>52</v>
      </c>
      <c r="O511" s="92">
        <v>200</v>
      </c>
      <c r="P511" s="13" t="s">
        <v>112</v>
      </c>
      <c r="Q511" s="13"/>
      <c r="R511" s="1" t="s">
        <v>7524</v>
      </c>
      <c r="S511" s="120">
        <f t="shared" si="25"/>
        <v>193</v>
      </c>
      <c r="T511" s="76"/>
      <c r="U511" s="76"/>
      <c r="V511" s="76" t="s">
        <v>936</v>
      </c>
      <c r="W511" s="76" t="s">
        <v>936</v>
      </c>
      <c r="X511" s="76" t="s">
        <v>936</v>
      </c>
      <c r="Y511" s="76" t="s">
        <v>936</v>
      </c>
      <c r="Z511" s="76" t="s">
        <v>936</v>
      </c>
      <c r="AA511" s="76" t="s">
        <v>936</v>
      </c>
      <c r="AB511" s="76" t="s">
        <v>936</v>
      </c>
      <c r="AC511" s="76" t="s">
        <v>936</v>
      </c>
      <c r="AD511" s="76" t="s">
        <v>936</v>
      </c>
      <c r="AE511" s="76" t="s">
        <v>936</v>
      </c>
      <c r="AF511" s="76" t="s">
        <v>936</v>
      </c>
      <c r="AG511" s="76" t="s">
        <v>936</v>
      </c>
      <c r="AH511" s="76" t="s">
        <v>936</v>
      </c>
      <c r="AI511" s="1" t="s">
        <v>2204</v>
      </c>
      <c r="AJ511" s="1" t="s">
        <v>2282</v>
      </c>
      <c r="AK511" s="1" t="s">
        <v>7525</v>
      </c>
      <c r="AL511" s="33" t="s">
        <v>2654</v>
      </c>
      <c r="AM511" s="1" t="s">
        <v>7526</v>
      </c>
      <c r="AN511" s="1" t="s">
        <v>8879</v>
      </c>
      <c r="AO511" s="1" t="s">
        <v>7527</v>
      </c>
      <c r="AP511" s="1" t="s">
        <v>8880</v>
      </c>
      <c r="AQ511" s="1" t="s">
        <v>7528</v>
      </c>
      <c r="AR511" s="1" t="s">
        <v>1152</v>
      </c>
      <c r="AS511" s="1" t="s">
        <v>4274</v>
      </c>
      <c r="AT511" s="1" t="s">
        <v>1152</v>
      </c>
      <c r="AU511" s="1" t="s">
        <v>4274</v>
      </c>
      <c r="AV511" s="1" t="s">
        <v>1152</v>
      </c>
      <c r="AW511" s="1" t="s">
        <v>4274</v>
      </c>
      <c r="AX511" s="1" t="s">
        <v>1152</v>
      </c>
      <c r="AY511" s="1" t="s">
        <v>4274</v>
      </c>
      <c r="AZ511" s="1" t="s">
        <v>936</v>
      </c>
      <c r="BA511" s="1" t="s">
        <v>4274</v>
      </c>
      <c r="BB511" s="1" t="s">
        <v>936</v>
      </c>
      <c r="BC511" s="1" t="s">
        <v>4274</v>
      </c>
      <c r="BD511" s="1" t="s">
        <v>936</v>
      </c>
      <c r="BE511" s="1" t="s">
        <v>4274</v>
      </c>
      <c r="BF511" s="29" t="s">
        <v>780</v>
      </c>
      <c r="BG511" s="85">
        <v>44578</v>
      </c>
      <c r="BH511" s="29" t="s">
        <v>902</v>
      </c>
      <c r="BI511" s="103"/>
      <c r="BJ511" s="104"/>
      <c r="BK511" s="104"/>
      <c r="BL511" s="104"/>
      <c r="BM511" s="104"/>
      <c r="BN511" s="39" t="s">
        <v>955</v>
      </c>
      <c r="BO511" s="103"/>
      <c r="BP511" s="103"/>
      <c r="BR511" s="13" t="s">
        <v>5267</v>
      </c>
      <c r="BS511" s="13" t="s">
        <v>5268</v>
      </c>
      <c r="BT511" s="13"/>
      <c r="BU511" s="13"/>
    </row>
    <row r="512" spans="1:73" ht="90" hidden="1" customHeight="1">
      <c r="A512" s="91" t="s">
        <v>2138</v>
      </c>
      <c r="B512" s="31" t="s">
        <v>9210</v>
      </c>
      <c r="C512" s="85">
        <v>44109</v>
      </c>
      <c r="D512" s="42" t="s">
        <v>4285</v>
      </c>
      <c r="E512" s="173" t="s">
        <v>1025</v>
      </c>
      <c r="F512" s="71" t="s">
        <v>7529</v>
      </c>
      <c r="G512" s="71" t="s">
        <v>1943</v>
      </c>
      <c r="H512" s="71" t="s">
        <v>1944</v>
      </c>
      <c r="I512" s="71" t="s">
        <v>1945</v>
      </c>
      <c r="J512" s="71" t="s">
        <v>1946</v>
      </c>
      <c r="K512" s="174">
        <v>1</v>
      </c>
      <c r="L512" s="370">
        <v>44197</v>
      </c>
      <c r="M512" s="370">
        <v>44348</v>
      </c>
      <c r="N512" s="34">
        <f t="shared" si="23"/>
        <v>22</v>
      </c>
      <c r="O512" s="175">
        <v>0</v>
      </c>
      <c r="P512" s="13" t="s">
        <v>2193</v>
      </c>
      <c r="Q512" s="13" t="s">
        <v>2194</v>
      </c>
      <c r="R512" s="1" t="s">
        <v>7530</v>
      </c>
      <c r="S512" s="120">
        <f t="shared" si="25"/>
        <v>298</v>
      </c>
      <c r="T512" s="53" t="s">
        <v>936</v>
      </c>
      <c r="U512" s="53" t="s">
        <v>936</v>
      </c>
      <c r="V512" s="76" t="s">
        <v>936</v>
      </c>
      <c r="W512" s="76" t="s">
        <v>936</v>
      </c>
      <c r="X512" s="76" t="s">
        <v>936</v>
      </c>
      <c r="Y512" s="76" t="s">
        <v>936</v>
      </c>
      <c r="Z512" s="76" t="s">
        <v>936</v>
      </c>
      <c r="AA512" s="76" t="s">
        <v>936</v>
      </c>
      <c r="AB512" s="76" t="s">
        <v>936</v>
      </c>
      <c r="AC512" s="76" t="s">
        <v>936</v>
      </c>
      <c r="AD512" s="76" t="s">
        <v>936</v>
      </c>
      <c r="AE512" s="76" t="s">
        <v>936</v>
      </c>
      <c r="AF512" s="76" t="s">
        <v>936</v>
      </c>
      <c r="AG512" s="76" t="s">
        <v>936</v>
      </c>
      <c r="AH512" s="76" t="s">
        <v>936</v>
      </c>
      <c r="AI512" s="1" t="s">
        <v>2204</v>
      </c>
      <c r="AJ512" s="1" t="s">
        <v>2272</v>
      </c>
      <c r="AK512" s="1" t="s">
        <v>7531</v>
      </c>
      <c r="AL512" s="33" t="s">
        <v>2614</v>
      </c>
      <c r="AM512" s="71" t="s">
        <v>7532</v>
      </c>
      <c r="AN512" s="1" t="s">
        <v>2614</v>
      </c>
      <c r="AO512" s="57" t="s">
        <v>3858</v>
      </c>
      <c r="AP512" s="1" t="s">
        <v>1152</v>
      </c>
      <c r="AQ512" s="57" t="s">
        <v>3858</v>
      </c>
      <c r="AR512" s="57" t="s">
        <v>1152</v>
      </c>
      <c r="AS512" s="57" t="s">
        <v>3858</v>
      </c>
      <c r="AT512" s="57" t="s">
        <v>1152</v>
      </c>
      <c r="AU512" s="57" t="s">
        <v>3858</v>
      </c>
      <c r="AV512" s="57" t="s">
        <v>1152</v>
      </c>
      <c r="AW512" s="57" t="s">
        <v>3858</v>
      </c>
      <c r="AX512" s="57" t="s">
        <v>1152</v>
      </c>
      <c r="AY512" s="57" t="s">
        <v>3858</v>
      </c>
      <c r="AZ512" s="57" t="s">
        <v>936</v>
      </c>
      <c r="BA512" s="57" t="s">
        <v>3858</v>
      </c>
      <c r="BB512" s="57" t="s">
        <v>936</v>
      </c>
      <c r="BC512" s="57" t="s">
        <v>3858</v>
      </c>
      <c r="BD512" s="57" t="s">
        <v>936</v>
      </c>
      <c r="BE512" s="57" t="s">
        <v>3858</v>
      </c>
      <c r="BF512" s="29" t="s">
        <v>1326</v>
      </c>
      <c r="BG512" s="85">
        <v>44377</v>
      </c>
      <c r="BH512" s="29" t="s">
        <v>1806</v>
      </c>
      <c r="BI512" s="85">
        <v>44377</v>
      </c>
      <c r="BJ512" s="57" t="s">
        <v>4158</v>
      </c>
      <c r="BK512" s="81" t="s">
        <v>936</v>
      </c>
      <c r="BL512" s="81" t="s">
        <v>9190</v>
      </c>
      <c r="BM512" s="81" t="s">
        <v>9201</v>
      </c>
      <c r="BN512" s="39" t="s">
        <v>4365</v>
      </c>
      <c r="BO512" s="89" t="s">
        <v>936</v>
      </c>
      <c r="BP512" s="89" t="s">
        <v>2138</v>
      </c>
      <c r="BR512" s="13" t="s">
        <v>5269</v>
      </c>
      <c r="BS512" s="13" t="s">
        <v>5270</v>
      </c>
      <c r="BT512" s="13"/>
      <c r="BU512" s="13"/>
    </row>
    <row r="513" spans="1:73" ht="90" hidden="1" customHeight="1">
      <c r="A513" s="28" t="s">
        <v>2138</v>
      </c>
      <c r="B513" s="31" t="s">
        <v>9210</v>
      </c>
      <c r="C513" s="42">
        <v>44109</v>
      </c>
      <c r="D513" s="42" t="s">
        <v>4285</v>
      </c>
      <c r="E513" s="173" t="s">
        <v>1025</v>
      </c>
      <c r="F513" s="71" t="s">
        <v>7529</v>
      </c>
      <c r="G513" s="33" t="s">
        <v>1943</v>
      </c>
      <c r="H513" s="71" t="s">
        <v>1944</v>
      </c>
      <c r="I513" s="71" t="s">
        <v>1945</v>
      </c>
      <c r="J513" s="155" t="s">
        <v>1946</v>
      </c>
      <c r="K513" s="174">
        <v>1</v>
      </c>
      <c r="L513" s="370">
        <v>44197</v>
      </c>
      <c r="M513" s="370">
        <v>44499</v>
      </c>
      <c r="N513" s="34">
        <f t="shared" si="23"/>
        <v>44</v>
      </c>
      <c r="O513" s="92">
        <v>1</v>
      </c>
      <c r="P513" s="13" t="s">
        <v>2193</v>
      </c>
      <c r="Q513" s="13"/>
      <c r="R513" s="1" t="s">
        <v>7533</v>
      </c>
      <c r="S513" s="120">
        <f t="shared" si="25"/>
        <v>220</v>
      </c>
      <c r="T513" s="53" t="s">
        <v>936</v>
      </c>
      <c r="U513" s="53" t="s">
        <v>936</v>
      </c>
      <c r="V513" s="76" t="s">
        <v>936</v>
      </c>
      <c r="W513" s="76" t="s">
        <v>936</v>
      </c>
      <c r="X513" s="76" t="s">
        <v>936</v>
      </c>
      <c r="Y513" s="76" t="s">
        <v>936</v>
      </c>
      <c r="Z513" s="76" t="s">
        <v>936</v>
      </c>
      <c r="AA513" s="76" t="s">
        <v>936</v>
      </c>
      <c r="AB513" s="76" t="s">
        <v>936</v>
      </c>
      <c r="AC513" s="76" t="s">
        <v>936</v>
      </c>
      <c r="AD513" s="76" t="s">
        <v>936</v>
      </c>
      <c r="AE513" s="76" t="s">
        <v>936</v>
      </c>
      <c r="AF513" s="76" t="s">
        <v>936</v>
      </c>
      <c r="AG513" s="76" t="s">
        <v>936</v>
      </c>
      <c r="AH513" s="76" t="s">
        <v>936</v>
      </c>
      <c r="AI513" s="1" t="s">
        <v>2204</v>
      </c>
      <c r="AJ513" s="1" t="s">
        <v>2272</v>
      </c>
      <c r="AK513" s="1" t="s">
        <v>7531</v>
      </c>
      <c r="AL513" s="33" t="s">
        <v>8881</v>
      </c>
      <c r="AM513" s="71" t="s">
        <v>7534</v>
      </c>
      <c r="AN513" s="74" t="s">
        <v>4058</v>
      </c>
      <c r="AO513" s="71" t="s">
        <v>7535</v>
      </c>
      <c r="AP513" s="1" t="s">
        <v>8882</v>
      </c>
      <c r="AQ513" s="57" t="s">
        <v>7536</v>
      </c>
      <c r="AR513" s="1" t="s">
        <v>1152</v>
      </c>
      <c r="AS513" s="1" t="s">
        <v>4274</v>
      </c>
      <c r="AT513" s="1" t="s">
        <v>1152</v>
      </c>
      <c r="AU513" s="1" t="s">
        <v>4274</v>
      </c>
      <c r="AV513" s="1" t="s">
        <v>1152</v>
      </c>
      <c r="AW513" s="1" t="s">
        <v>4274</v>
      </c>
      <c r="AX513" s="1" t="s">
        <v>1152</v>
      </c>
      <c r="AY513" s="1" t="s">
        <v>4274</v>
      </c>
      <c r="AZ513" s="1" t="s">
        <v>936</v>
      </c>
      <c r="BA513" s="1" t="s">
        <v>4274</v>
      </c>
      <c r="BB513" s="1" t="s">
        <v>936</v>
      </c>
      <c r="BC513" s="1" t="s">
        <v>4274</v>
      </c>
      <c r="BD513" s="1" t="s">
        <v>936</v>
      </c>
      <c r="BE513" s="1" t="s">
        <v>4274</v>
      </c>
      <c r="BF513" s="29" t="s">
        <v>780</v>
      </c>
      <c r="BG513" s="85">
        <v>44578</v>
      </c>
      <c r="BH513" s="29" t="s">
        <v>902</v>
      </c>
      <c r="BI513" s="103"/>
      <c r="BJ513" s="104"/>
      <c r="BK513" s="104"/>
      <c r="BL513" s="104"/>
      <c r="BM513" s="104"/>
      <c r="BN513" s="39" t="s">
        <v>955</v>
      </c>
      <c r="BO513" s="103"/>
      <c r="BP513" s="103"/>
      <c r="BR513" s="13" t="s">
        <v>5269</v>
      </c>
      <c r="BS513" s="13" t="s">
        <v>5270</v>
      </c>
      <c r="BT513" s="13"/>
      <c r="BU513" s="13"/>
    </row>
    <row r="514" spans="1:73" ht="90" hidden="1" customHeight="1">
      <c r="A514" s="91" t="s">
        <v>2139</v>
      </c>
      <c r="B514" s="31" t="s">
        <v>9210</v>
      </c>
      <c r="C514" s="85">
        <v>44109</v>
      </c>
      <c r="D514" s="42" t="s">
        <v>4285</v>
      </c>
      <c r="E514" s="173" t="s">
        <v>1025</v>
      </c>
      <c r="F514" s="71" t="s">
        <v>7529</v>
      </c>
      <c r="G514" s="71" t="s">
        <v>1943</v>
      </c>
      <c r="H514" s="71" t="s">
        <v>1947</v>
      </c>
      <c r="I514" s="71" t="s">
        <v>1948</v>
      </c>
      <c r="J514" s="71" t="s">
        <v>1949</v>
      </c>
      <c r="K514" s="174">
        <v>1</v>
      </c>
      <c r="L514" s="370">
        <v>44197</v>
      </c>
      <c r="M514" s="370">
        <v>44348</v>
      </c>
      <c r="N514" s="34">
        <f t="shared" si="23"/>
        <v>22</v>
      </c>
      <c r="O514" s="175">
        <v>0</v>
      </c>
      <c r="P514" s="13" t="s">
        <v>2193</v>
      </c>
      <c r="Q514" s="13" t="s">
        <v>2194</v>
      </c>
      <c r="R514" s="1" t="s">
        <v>7537</v>
      </c>
      <c r="S514" s="120">
        <f t="shared" si="25"/>
        <v>298</v>
      </c>
      <c r="T514" s="53" t="s">
        <v>936</v>
      </c>
      <c r="U514" s="53" t="s">
        <v>936</v>
      </c>
      <c r="V514" s="76" t="s">
        <v>936</v>
      </c>
      <c r="W514" s="76" t="s">
        <v>936</v>
      </c>
      <c r="X514" s="76" t="s">
        <v>936</v>
      </c>
      <c r="Y514" s="76" t="s">
        <v>936</v>
      </c>
      <c r="Z514" s="76" t="s">
        <v>936</v>
      </c>
      <c r="AA514" s="76" t="s">
        <v>936</v>
      </c>
      <c r="AB514" s="76" t="s">
        <v>936</v>
      </c>
      <c r="AC514" s="76" t="s">
        <v>936</v>
      </c>
      <c r="AD514" s="76" t="s">
        <v>936</v>
      </c>
      <c r="AE514" s="76" t="s">
        <v>936</v>
      </c>
      <c r="AF514" s="76" t="s">
        <v>936</v>
      </c>
      <c r="AG514" s="76" t="s">
        <v>936</v>
      </c>
      <c r="AH514" s="76" t="s">
        <v>936</v>
      </c>
      <c r="AI514" s="1" t="s">
        <v>2204</v>
      </c>
      <c r="AJ514" s="71" t="s">
        <v>2273</v>
      </c>
      <c r="AK514" s="1" t="s">
        <v>7538</v>
      </c>
      <c r="AL514" s="33" t="s">
        <v>2614</v>
      </c>
      <c r="AM514" s="71" t="s">
        <v>7539</v>
      </c>
      <c r="AN514" s="1" t="s">
        <v>2614</v>
      </c>
      <c r="AO514" s="57" t="s">
        <v>3858</v>
      </c>
      <c r="AP514" s="1" t="s">
        <v>1152</v>
      </c>
      <c r="AQ514" s="57" t="s">
        <v>4276</v>
      </c>
      <c r="AR514" s="1" t="s">
        <v>1152</v>
      </c>
      <c r="AS514" s="57" t="s">
        <v>3858</v>
      </c>
      <c r="AT514" s="57" t="s">
        <v>1152</v>
      </c>
      <c r="AU514" s="57" t="s">
        <v>3858</v>
      </c>
      <c r="AV514" s="57" t="s">
        <v>1152</v>
      </c>
      <c r="AW514" s="57" t="s">
        <v>3858</v>
      </c>
      <c r="AX514" s="57" t="s">
        <v>1152</v>
      </c>
      <c r="AY514" s="57" t="s">
        <v>3858</v>
      </c>
      <c r="AZ514" s="57" t="s">
        <v>936</v>
      </c>
      <c r="BA514" s="57" t="s">
        <v>3858</v>
      </c>
      <c r="BB514" s="57" t="s">
        <v>936</v>
      </c>
      <c r="BC514" s="57" t="s">
        <v>3858</v>
      </c>
      <c r="BD514" s="57" t="s">
        <v>936</v>
      </c>
      <c r="BE514" s="57" t="s">
        <v>3858</v>
      </c>
      <c r="BF514" s="29" t="s">
        <v>1326</v>
      </c>
      <c r="BG514" s="85">
        <v>44377</v>
      </c>
      <c r="BH514" s="29" t="s">
        <v>1806</v>
      </c>
      <c r="BI514" s="85">
        <v>44377</v>
      </c>
      <c r="BJ514" s="57" t="s">
        <v>4158</v>
      </c>
      <c r="BK514" s="81" t="s">
        <v>936</v>
      </c>
      <c r="BL514" s="81" t="s">
        <v>9190</v>
      </c>
      <c r="BM514" s="81" t="s">
        <v>9201</v>
      </c>
      <c r="BN514" s="39" t="s">
        <v>4365</v>
      </c>
      <c r="BO514" s="89" t="s">
        <v>936</v>
      </c>
      <c r="BP514" s="89" t="s">
        <v>2139</v>
      </c>
      <c r="BR514" s="13" t="s">
        <v>5269</v>
      </c>
      <c r="BS514" s="13" t="s">
        <v>5270</v>
      </c>
      <c r="BT514" s="13"/>
      <c r="BU514" s="13"/>
    </row>
    <row r="515" spans="1:73" ht="90" hidden="1" customHeight="1">
      <c r="A515" s="28" t="s">
        <v>2139</v>
      </c>
      <c r="B515" s="31" t="s">
        <v>9210</v>
      </c>
      <c r="C515" s="42">
        <v>44109</v>
      </c>
      <c r="D515" s="42" t="s">
        <v>4285</v>
      </c>
      <c r="E515" s="173" t="s">
        <v>1025</v>
      </c>
      <c r="F515" s="71" t="s">
        <v>7540</v>
      </c>
      <c r="G515" s="71" t="s">
        <v>1943</v>
      </c>
      <c r="H515" s="71" t="s">
        <v>1947</v>
      </c>
      <c r="I515" s="71" t="s">
        <v>1948</v>
      </c>
      <c r="J515" s="155" t="s">
        <v>1949</v>
      </c>
      <c r="K515" s="174">
        <v>1</v>
      </c>
      <c r="L515" s="370">
        <v>44197</v>
      </c>
      <c r="M515" s="372">
        <v>44545</v>
      </c>
      <c r="N515" s="34">
        <f t="shared" si="23"/>
        <v>50</v>
      </c>
      <c r="O515" s="175">
        <v>0</v>
      </c>
      <c r="P515" s="13" t="s">
        <v>2193</v>
      </c>
      <c r="Q515" s="13"/>
      <c r="R515" s="1" t="s">
        <v>7541</v>
      </c>
      <c r="S515" s="120">
        <f t="shared" si="25"/>
        <v>380</v>
      </c>
      <c r="T515" s="53" t="s">
        <v>936</v>
      </c>
      <c r="U515" s="53" t="s">
        <v>936</v>
      </c>
      <c r="V515" s="76" t="s">
        <v>936</v>
      </c>
      <c r="W515" s="76" t="s">
        <v>936</v>
      </c>
      <c r="X515" s="76" t="s">
        <v>936</v>
      </c>
      <c r="Y515" s="76" t="s">
        <v>936</v>
      </c>
      <c r="Z515" s="76" t="s">
        <v>936</v>
      </c>
      <c r="AA515" s="76" t="s">
        <v>936</v>
      </c>
      <c r="AB515" s="76" t="s">
        <v>936</v>
      </c>
      <c r="AC515" s="76" t="s">
        <v>936</v>
      </c>
      <c r="AD515" s="76" t="s">
        <v>936</v>
      </c>
      <c r="AE515" s="76" t="s">
        <v>936</v>
      </c>
      <c r="AF515" s="76" t="s">
        <v>936</v>
      </c>
      <c r="AG515" s="76" t="s">
        <v>936</v>
      </c>
      <c r="AH515" s="76" t="s">
        <v>936</v>
      </c>
      <c r="AI515" s="1" t="s">
        <v>2204</v>
      </c>
      <c r="AJ515" s="71" t="s">
        <v>2273</v>
      </c>
      <c r="AK515" s="1" t="s">
        <v>7538</v>
      </c>
      <c r="AL515" s="33" t="s">
        <v>2655</v>
      </c>
      <c r="AM515" s="71" t="s">
        <v>7542</v>
      </c>
      <c r="AN515" s="74" t="s">
        <v>4059</v>
      </c>
      <c r="AO515" s="178" t="s">
        <v>7543</v>
      </c>
      <c r="AP515" s="1" t="s">
        <v>1152</v>
      </c>
      <c r="AQ515" s="1" t="s">
        <v>7402</v>
      </c>
      <c r="AR515" s="1" t="s">
        <v>1152</v>
      </c>
      <c r="AS515" s="1" t="s">
        <v>4282</v>
      </c>
      <c r="AT515" s="1" t="s">
        <v>1152</v>
      </c>
      <c r="AU515" s="1" t="s">
        <v>4282</v>
      </c>
      <c r="AV515" s="1" t="s">
        <v>1152</v>
      </c>
      <c r="AW515" s="1" t="s">
        <v>4282</v>
      </c>
      <c r="AX515" s="1" t="s">
        <v>1152</v>
      </c>
      <c r="AY515" s="1" t="s">
        <v>4282</v>
      </c>
      <c r="AZ515" s="1" t="s">
        <v>936</v>
      </c>
      <c r="BA515" s="1" t="s">
        <v>4282</v>
      </c>
      <c r="BB515" s="1" t="s">
        <v>936</v>
      </c>
      <c r="BC515" s="1" t="s">
        <v>4282</v>
      </c>
      <c r="BD515" s="1" t="s">
        <v>936</v>
      </c>
      <c r="BE515" s="1" t="s">
        <v>4282</v>
      </c>
      <c r="BF515" s="29" t="s">
        <v>1326</v>
      </c>
      <c r="BG515" s="85">
        <v>44529</v>
      </c>
      <c r="BH515" s="29" t="s">
        <v>1806</v>
      </c>
      <c r="BI515" s="85">
        <v>44529</v>
      </c>
      <c r="BJ515" s="57" t="s">
        <v>4157</v>
      </c>
      <c r="BK515" s="81" t="s">
        <v>936</v>
      </c>
      <c r="BL515" s="81" t="s">
        <v>9202</v>
      </c>
      <c r="BM515" s="81" t="s">
        <v>9201</v>
      </c>
      <c r="BN515" s="39" t="s">
        <v>4365</v>
      </c>
      <c r="BO515" s="89" t="s">
        <v>936</v>
      </c>
      <c r="BP515" s="89" t="s">
        <v>2139</v>
      </c>
      <c r="BR515" s="13" t="s">
        <v>5269</v>
      </c>
      <c r="BS515" s="13" t="s">
        <v>5270</v>
      </c>
      <c r="BT515" s="13"/>
      <c r="BU515" s="13"/>
    </row>
    <row r="516" spans="1:73" ht="90" hidden="1" customHeight="1">
      <c r="A516" s="91" t="s">
        <v>2139</v>
      </c>
      <c r="B516" s="31" t="s">
        <v>9210</v>
      </c>
      <c r="C516" s="85">
        <v>44109</v>
      </c>
      <c r="D516" s="85" t="s">
        <v>4285</v>
      </c>
      <c r="E516" s="177" t="s">
        <v>1025</v>
      </c>
      <c r="F516" s="74" t="s">
        <v>7544</v>
      </c>
      <c r="G516" s="74" t="s">
        <v>1943</v>
      </c>
      <c r="H516" s="74" t="s">
        <v>1947</v>
      </c>
      <c r="I516" s="74" t="s">
        <v>1948</v>
      </c>
      <c r="J516" s="71" t="s">
        <v>1949</v>
      </c>
      <c r="K516" s="174">
        <v>1</v>
      </c>
      <c r="L516" s="370">
        <v>44197</v>
      </c>
      <c r="M516" s="370">
        <v>44742</v>
      </c>
      <c r="N516" s="34">
        <f t="shared" si="23"/>
        <v>26</v>
      </c>
      <c r="O516" s="92">
        <v>1</v>
      </c>
      <c r="P516" s="13" t="s">
        <v>2193</v>
      </c>
      <c r="Q516" s="13"/>
      <c r="R516" s="1" t="s">
        <v>7545</v>
      </c>
      <c r="S516" s="120">
        <f t="shared" si="25"/>
        <v>119</v>
      </c>
      <c r="T516" s="53" t="s">
        <v>936</v>
      </c>
      <c r="U516" s="53" t="s">
        <v>936</v>
      </c>
      <c r="V516" s="76" t="s">
        <v>936</v>
      </c>
      <c r="W516" s="76" t="s">
        <v>936</v>
      </c>
      <c r="X516" s="76" t="s">
        <v>936</v>
      </c>
      <c r="Y516" s="76" t="s">
        <v>936</v>
      </c>
      <c r="Z516" s="76" t="s">
        <v>936</v>
      </c>
      <c r="AA516" s="76" t="s">
        <v>936</v>
      </c>
      <c r="AB516" s="76" t="s">
        <v>936</v>
      </c>
      <c r="AC516" s="76" t="s">
        <v>936</v>
      </c>
      <c r="AD516" s="76" t="s">
        <v>936</v>
      </c>
      <c r="AE516" s="76" t="s">
        <v>936</v>
      </c>
      <c r="AF516" s="76" t="s">
        <v>936</v>
      </c>
      <c r="AG516" s="76" t="s">
        <v>936</v>
      </c>
      <c r="AH516" s="76" t="s">
        <v>936</v>
      </c>
      <c r="AI516" s="1" t="s">
        <v>2204</v>
      </c>
      <c r="AJ516" s="71" t="s">
        <v>2273</v>
      </c>
      <c r="AK516" s="1" t="s">
        <v>7538</v>
      </c>
      <c r="AL516" s="33" t="s">
        <v>2655</v>
      </c>
      <c r="AM516" s="71" t="s">
        <v>7542</v>
      </c>
      <c r="AN516" s="74" t="s">
        <v>4059</v>
      </c>
      <c r="AO516" s="178" t="s">
        <v>7543</v>
      </c>
      <c r="AP516" s="1" t="s">
        <v>8883</v>
      </c>
      <c r="AQ516" s="1" t="s">
        <v>7546</v>
      </c>
      <c r="AR516" s="1" t="s">
        <v>4290</v>
      </c>
      <c r="AS516" s="1" t="s">
        <v>7547</v>
      </c>
      <c r="AT516" s="33" t="s">
        <v>8884</v>
      </c>
      <c r="AU516" s="1" t="s">
        <v>7548</v>
      </c>
      <c r="AV516" s="1" t="s">
        <v>1152</v>
      </c>
      <c r="AW516" s="1" t="s">
        <v>5088</v>
      </c>
      <c r="AX516" s="1" t="s">
        <v>1152</v>
      </c>
      <c r="AY516" s="1" t="s">
        <v>5088</v>
      </c>
      <c r="AZ516" s="1" t="s">
        <v>936</v>
      </c>
      <c r="BA516" s="1" t="s">
        <v>5088</v>
      </c>
      <c r="BB516" s="1" t="s">
        <v>936</v>
      </c>
      <c r="BC516" s="1" t="s">
        <v>5088</v>
      </c>
      <c r="BD516" s="1" t="s">
        <v>936</v>
      </c>
      <c r="BE516" s="1" t="s">
        <v>5088</v>
      </c>
      <c r="BF516" s="29" t="s">
        <v>780</v>
      </c>
      <c r="BG516" s="85">
        <v>44767</v>
      </c>
      <c r="BH516" s="29" t="s">
        <v>902</v>
      </c>
      <c r="BI516" s="103"/>
      <c r="BJ516" s="104"/>
      <c r="BK516" s="104"/>
      <c r="BL516" s="104"/>
      <c r="BM516" s="104"/>
      <c r="BN516" s="39" t="s">
        <v>955</v>
      </c>
      <c r="BO516" s="103"/>
      <c r="BP516" s="103"/>
      <c r="BR516" s="13" t="s">
        <v>5269</v>
      </c>
      <c r="BS516" s="13" t="s">
        <v>5270</v>
      </c>
      <c r="BT516" s="13"/>
      <c r="BU516" s="13"/>
    </row>
    <row r="517" spans="1:73" ht="90" hidden="1" customHeight="1">
      <c r="A517" s="91" t="s">
        <v>2140</v>
      </c>
      <c r="B517" s="31" t="s">
        <v>9210</v>
      </c>
      <c r="C517" s="85">
        <v>44109</v>
      </c>
      <c r="D517" s="42" t="s">
        <v>4285</v>
      </c>
      <c r="E517" s="173" t="s">
        <v>1025</v>
      </c>
      <c r="F517" s="71" t="s">
        <v>7529</v>
      </c>
      <c r="G517" s="71" t="s">
        <v>1943</v>
      </c>
      <c r="H517" s="71" t="s">
        <v>1950</v>
      </c>
      <c r="I517" s="71" t="s">
        <v>1951</v>
      </c>
      <c r="J517" s="71" t="s">
        <v>1952</v>
      </c>
      <c r="K517" s="174">
        <v>1</v>
      </c>
      <c r="L517" s="370">
        <v>44197</v>
      </c>
      <c r="M517" s="370">
        <v>44348</v>
      </c>
      <c r="N517" s="34">
        <f t="shared" si="23"/>
        <v>22</v>
      </c>
      <c r="O517" s="175">
        <v>0</v>
      </c>
      <c r="P517" s="13" t="s">
        <v>2193</v>
      </c>
      <c r="Q517" s="13" t="s">
        <v>2194</v>
      </c>
      <c r="R517" s="1" t="s">
        <v>7549</v>
      </c>
      <c r="S517" s="120">
        <f t="shared" si="25"/>
        <v>298</v>
      </c>
      <c r="T517" s="53" t="s">
        <v>936</v>
      </c>
      <c r="U517" s="53" t="s">
        <v>936</v>
      </c>
      <c r="V517" s="76" t="s">
        <v>936</v>
      </c>
      <c r="W517" s="76" t="s">
        <v>936</v>
      </c>
      <c r="X517" s="76" t="s">
        <v>936</v>
      </c>
      <c r="Y517" s="76" t="s">
        <v>936</v>
      </c>
      <c r="Z517" s="76" t="s">
        <v>936</v>
      </c>
      <c r="AA517" s="76" t="s">
        <v>936</v>
      </c>
      <c r="AB517" s="76" t="s">
        <v>936</v>
      </c>
      <c r="AC517" s="76" t="s">
        <v>936</v>
      </c>
      <c r="AD517" s="76" t="s">
        <v>936</v>
      </c>
      <c r="AE517" s="76" t="s">
        <v>936</v>
      </c>
      <c r="AF517" s="76" t="s">
        <v>936</v>
      </c>
      <c r="AG517" s="76" t="s">
        <v>936</v>
      </c>
      <c r="AH517" s="76" t="s">
        <v>936</v>
      </c>
      <c r="AI517" s="1" t="s">
        <v>2204</v>
      </c>
      <c r="AJ517" s="71" t="s">
        <v>2274</v>
      </c>
      <c r="AK517" s="1" t="s">
        <v>7531</v>
      </c>
      <c r="AL517" s="33" t="s">
        <v>2614</v>
      </c>
      <c r="AM517" s="1" t="s">
        <v>7550</v>
      </c>
      <c r="AN517" s="1" t="s">
        <v>2614</v>
      </c>
      <c r="AO517" s="57" t="s">
        <v>3858</v>
      </c>
      <c r="AP517" s="1" t="s">
        <v>1152</v>
      </c>
      <c r="AQ517" s="57" t="s">
        <v>4276</v>
      </c>
      <c r="AR517" s="1" t="s">
        <v>1152</v>
      </c>
      <c r="AS517" s="57" t="s">
        <v>3858</v>
      </c>
      <c r="AT517" s="57" t="s">
        <v>1152</v>
      </c>
      <c r="AU517" s="57" t="s">
        <v>3858</v>
      </c>
      <c r="AV517" s="57" t="s">
        <v>1152</v>
      </c>
      <c r="AW517" s="57" t="s">
        <v>3858</v>
      </c>
      <c r="AX517" s="57" t="s">
        <v>1152</v>
      </c>
      <c r="AY517" s="57" t="s">
        <v>3858</v>
      </c>
      <c r="AZ517" s="57" t="s">
        <v>936</v>
      </c>
      <c r="BA517" s="57" t="s">
        <v>3858</v>
      </c>
      <c r="BB517" s="57" t="s">
        <v>936</v>
      </c>
      <c r="BC517" s="57" t="s">
        <v>3858</v>
      </c>
      <c r="BD517" s="57" t="s">
        <v>936</v>
      </c>
      <c r="BE517" s="57" t="s">
        <v>3858</v>
      </c>
      <c r="BF517" s="29" t="s">
        <v>1326</v>
      </c>
      <c r="BG517" s="85">
        <v>44377</v>
      </c>
      <c r="BH517" s="29" t="s">
        <v>1806</v>
      </c>
      <c r="BI517" s="85">
        <v>44377</v>
      </c>
      <c r="BJ517" s="57" t="s">
        <v>4158</v>
      </c>
      <c r="BK517" s="81" t="s">
        <v>936</v>
      </c>
      <c r="BL517" s="81" t="s">
        <v>9190</v>
      </c>
      <c r="BM517" s="81" t="s">
        <v>9201</v>
      </c>
      <c r="BN517" s="39" t="s">
        <v>4365</v>
      </c>
      <c r="BO517" s="89" t="s">
        <v>936</v>
      </c>
      <c r="BP517" s="89" t="s">
        <v>2140</v>
      </c>
      <c r="BR517" s="13" t="s">
        <v>5269</v>
      </c>
      <c r="BS517" s="13" t="s">
        <v>5270</v>
      </c>
      <c r="BT517" s="13"/>
      <c r="BU517" s="13"/>
    </row>
    <row r="518" spans="1:73" ht="90" hidden="1" customHeight="1">
      <c r="A518" s="28" t="s">
        <v>2140</v>
      </c>
      <c r="B518" s="31" t="s">
        <v>9210</v>
      </c>
      <c r="C518" s="42">
        <v>44109</v>
      </c>
      <c r="D518" s="42" t="s">
        <v>4285</v>
      </c>
      <c r="E518" s="173" t="s">
        <v>1025</v>
      </c>
      <c r="F518" s="71" t="s">
        <v>7551</v>
      </c>
      <c r="G518" s="71" t="s">
        <v>1943</v>
      </c>
      <c r="H518" s="71" t="s">
        <v>1950</v>
      </c>
      <c r="I518" s="71" t="s">
        <v>2644</v>
      </c>
      <c r="J518" s="155" t="s">
        <v>1952</v>
      </c>
      <c r="K518" s="174">
        <v>1</v>
      </c>
      <c r="L518" s="370">
        <v>44197</v>
      </c>
      <c r="M518" s="372">
        <v>44545</v>
      </c>
      <c r="N518" s="34">
        <f t="shared" si="23"/>
        <v>50</v>
      </c>
      <c r="O518" s="95">
        <v>8.0000000000000002E-3</v>
      </c>
      <c r="P518" s="13" t="s">
        <v>2193</v>
      </c>
      <c r="Q518" s="13"/>
      <c r="R518" s="1" t="s">
        <v>7541</v>
      </c>
      <c r="S518" s="120">
        <f t="shared" si="25"/>
        <v>380</v>
      </c>
      <c r="T518" s="53" t="s">
        <v>936</v>
      </c>
      <c r="U518" s="53" t="s">
        <v>936</v>
      </c>
      <c r="V518" s="76" t="s">
        <v>936</v>
      </c>
      <c r="W518" s="76" t="s">
        <v>936</v>
      </c>
      <c r="X518" s="76" t="s">
        <v>936</v>
      </c>
      <c r="Y518" s="76" t="s">
        <v>936</v>
      </c>
      <c r="Z518" s="76" t="s">
        <v>936</v>
      </c>
      <c r="AA518" s="76" t="s">
        <v>936</v>
      </c>
      <c r="AB518" s="76" t="s">
        <v>936</v>
      </c>
      <c r="AC518" s="76" t="s">
        <v>936</v>
      </c>
      <c r="AD518" s="76" t="s">
        <v>936</v>
      </c>
      <c r="AE518" s="76" t="s">
        <v>936</v>
      </c>
      <c r="AF518" s="76" t="s">
        <v>936</v>
      </c>
      <c r="AG518" s="76" t="s">
        <v>936</v>
      </c>
      <c r="AH518" s="76" t="s">
        <v>936</v>
      </c>
      <c r="AI518" s="1" t="s">
        <v>2204</v>
      </c>
      <c r="AJ518" s="71" t="s">
        <v>2274</v>
      </c>
      <c r="AK518" s="1" t="s">
        <v>7531</v>
      </c>
      <c r="AL518" s="33" t="s">
        <v>2656</v>
      </c>
      <c r="AM518" s="1" t="s">
        <v>7552</v>
      </c>
      <c r="AN518" s="1" t="s">
        <v>8885</v>
      </c>
      <c r="AO518" s="1" t="s">
        <v>7553</v>
      </c>
      <c r="AP518" s="1" t="s">
        <v>1152</v>
      </c>
      <c r="AQ518" s="1" t="s">
        <v>7402</v>
      </c>
      <c r="AR518" s="1" t="s">
        <v>1152</v>
      </c>
      <c r="AS518" s="1" t="s">
        <v>4282</v>
      </c>
      <c r="AT518" s="1" t="s">
        <v>1152</v>
      </c>
      <c r="AU518" s="1" t="s">
        <v>4282</v>
      </c>
      <c r="AV518" s="1" t="s">
        <v>1152</v>
      </c>
      <c r="AW518" s="1" t="s">
        <v>4282</v>
      </c>
      <c r="AX518" s="1" t="s">
        <v>1152</v>
      </c>
      <c r="AY518" s="1" t="s">
        <v>4282</v>
      </c>
      <c r="AZ518" s="1" t="s">
        <v>936</v>
      </c>
      <c r="BA518" s="1" t="s">
        <v>4282</v>
      </c>
      <c r="BB518" s="1" t="s">
        <v>936</v>
      </c>
      <c r="BC518" s="1" t="s">
        <v>4282</v>
      </c>
      <c r="BD518" s="1" t="s">
        <v>936</v>
      </c>
      <c r="BE518" s="1" t="s">
        <v>4282</v>
      </c>
      <c r="BF518" s="29" t="s">
        <v>1326</v>
      </c>
      <c r="BG518" s="85">
        <v>44529</v>
      </c>
      <c r="BH518" s="29" t="s">
        <v>1806</v>
      </c>
      <c r="BI518" s="85">
        <v>44529</v>
      </c>
      <c r="BJ518" s="57" t="s">
        <v>4157</v>
      </c>
      <c r="BK518" s="81" t="s">
        <v>936</v>
      </c>
      <c r="BL518" s="81" t="s">
        <v>9202</v>
      </c>
      <c r="BM518" s="81" t="s">
        <v>9201</v>
      </c>
      <c r="BN518" s="39" t="s">
        <v>4365</v>
      </c>
      <c r="BO518" s="89" t="s">
        <v>936</v>
      </c>
      <c r="BP518" s="89" t="s">
        <v>2140</v>
      </c>
      <c r="BR518" s="13" t="s">
        <v>5269</v>
      </c>
      <c r="BS518" s="13" t="s">
        <v>5270</v>
      </c>
      <c r="BT518" s="13"/>
      <c r="BU518" s="13"/>
    </row>
    <row r="519" spans="1:73" ht="90" hidden="1" customHeight="1">
      <c r="A519" s="28" t="s">
        <v>2140</v>
      </c>
      <c r="B519" s="31" t="s">
        <v>9210</v>
      </c>
      <c r="C519" s="42">
        <v>44109</v>
      </c>
      <c r="D519" s="42" t="s">
        <v>4285</v>
      </c>
      <c r="E519" s="173" t="s">
        <v>1025</v>
      </c>
      <c r="F519" s="71" t="s">
        <v>7551</v>
      </c>
      <c r="G519" s="71" t="s">
        <v>1958</v>
      </c>
      <c r="H519" s="71" t="s">
        <v>1950</v>
      </c>
      <c r="I519" s="71" t="s">
        <v>2644</v>
      </c>
      <c r="J519" s="71" t="s">
        <v>1952</v>
      </c>
      <c r="K519" s="174">
        <v>1</v>
      </c>
      <c r="L519" s="370">
        <v>44197</v>
      </c>
      <c r="M519" s="370">
        <v>44772</v>
      </c>
      <c r="N519" s="34">
        <f t="shared" si="23"/>
        <v>31</v>
      </c>
      <c r="O519" s="92">
        <v>1</v>
      </c>
      <c r="P519" s="13" t="s">
        <v>2193</v>
      </c>
      <c r="Q519" s="13"/>
      <c r="R519" s="1" t="s">
        <v>7554</v>
      </c>
      <c r="S519" s="120">
        <f t="shared" si="25"/>
        <v>300</v>
      </c>
      <c r="T519" s="76"/>
      <c r="U519" s="76"/>
      <c r="V519" s="76"/>
      <c r="W519" s="76"/>
      <c r="X519" s="76"/>
      <c r="Y519" s="76"/>
      <c r="Z519" s="76"/>
      <c r="AA519" s="76"/>
      <c r="AB519" s="76"/>
      <c r="AC519" s="76"/>
      <c r="AD519" s="76"/>
      <c r="AE519" s="76"/>
      <c r="AF519" s="76"/>
      <c r="AG519" s="76"/>
      <c r="AH519" s="76"/>
      <c r="AI519" s="1"/>
      <c r="AJ519" s="71"/>
      <c r="AK519" s="1" t="s">
        <v>2614</v>
      </c>
      <c r="AL519" s="33" t="s">
        <v>2656</v>
      </c>
      <c r="AM519" s="1" t="s">
        <v>7552</v>
      </c>
      <c r="AN519" s="1" t="s">
        <v>8885</v>
      </c>
      <c r="AO519" s="1" t="s">
        <v>7553</v>
      </c>
      <c r="AP519" s="1" t="s">
        <v>8886</v>
      </c>
      <c r="AQ519" s="1" t="s">
        <v>7555</v>
      </c>
      <c r="AR519" s="1" t="s">
        <v>1152</v>
      </c>
      <c r="AS519" s="1" t="s">
        <v>4275</v>
      </c>
      <c r="AT519" s="1" t="s">
        <v>1152</v>
      </c>
      <c r="AU519" s="1" t="s">
        <v>4275</v>
      </c>
      <c r="AV519" s="1" t="s">
        <v>1152</v>
      </c>
      <c r="AW519" s="1" t="s">
        <v>4275</v>
      </c>
      <c r="AX519" s="1" t="s">
        <v>1152</v>
      </c>
      <c r="AY519" s="1" t="s">
        <v>4275</v>
      </c>
      <c r="AZ519" s="1" t="s">
        <v>936</v>
      </c>
      <c r="BA519" s="1" t="s">
        <v>4275</v>
      </c>
      <c r="BB519" s="1" t="s">
        <v>936</v>
      </c>
      <c r="BC519" s="1" t="s">
        <v>4275</v>
      </c>
      <c r="BD519" s="1" t="s">
        <v>936</v>
      </c>
      <c r="BE519" s="1" t="s">
        <v>4275</v>
      </c>
      <c r="BF519" s="29" t="s">
        <v>3060</v>
      </c>
      <c r="BG519" s="85">
        <v>44578</v>
      </c>
      <c r="BH519" s="29" t="s">
        <v>902</v>
      </c>
      <c r="BI519" s="103"/>
      <c r="BJ519" s="104"/>
      <c r="BK519" s="104"/>
      <c r="BL519" s="104"/>
      <c r="BM519" s="104"/>
      <c r="BN519" s="39" t="s">
        <v>955</v>
      </c>
      <c r="BO519" s="103"/>
      <c r="BP519" s="103"/>
      <c r="BR519" s="13" t="s">
        <v>5269</v>
      </c>
      <c r="BS519" s="13" t="s">
        <v>5270</v>
      </c>
      <c r="BT519" s="13"/>
      <c r="BU519" s="13"/>
    </row>
    <row r="520" spans="1:73" ht="90" hidden="1" customHeight="1">
      <c r="A520" s="28" t="s">
        <v>2141</v>
      </c>
      <c r="B520" s="31" t="s">
        <v>9210</v>
      </c>
      <c r="C520" s="42">
        <v>44109</v>
      </c>
      <c r="D520" s="42" t="s">
        <v>4285</v>
      </c>
      <c r="E520" s="173" t="s">
        <v>1025</v>
      </c>
      <c r="F520" s="71" t="s">
        <v>7556</v>
      </c>
      <c r="G520" s="71" t="s">
        <v>1953</v>
      </c>
      <c r="H520" s="71" t="s">
        <v>4090</v>
      </c>
      <c r="I520" s="71" t="s">
        <v>1954</v>
      </c>
      <c r="J520" s="155" t="s">
        <v>1955</v>
      </c>
      <c r="K520" s="174">
        <v>1</v>
      </c>
      <c r="L520" s="370">
        <v>44197</v>
      </c>
      <c r="M520" s="370">
        <v>44561</v>
      </c>
      <c r="N520" s="34">
        <f t="shared" si="23"/>
        <v>52</v>
      </c>
      <c r="O520" s="92">
        <v>1</v>
      </c>
      <c r="P520" s="13" t="s">
        <v>2193</v>
      </c>
      <c r="Q520" s="13" t="s">
        <v>2194</v>
      </c>
      <c r="R520" s="1" t="s">
        <v>7557</v>
      </c>
      <c r="S520" s="120">
        <f t="shared" si="25"/>
        <v>356</v>
      </c>
      <c r="T520" s="76"/>
      <c r="U520" s="76"/>
      <c r="V520" s="76" t="s">
        <v>936</v>
      </c>
      <c r="W520" s="76" t="s">
        <v>936</v>
      </c>
      <c r="X520" s="76" t="s">
        <v>936</v>
      </c>
      <c r="Y520" s="76" t="s">
        <v>936</v>
      </c>
      <c r="Z520" s="76" t="s">
        <v>936</v>
      </c>
      <c r="AA520" s="76" t="s">
        <v>936</v>
      </c>
      <c r="AB520" s="76" t="s">
        <v>936</v>
      </c>
      <c r="AC520" s="76" t="s">
        <v>936</v>
      </c>
      <c r="AD520" s="76" t="s">
        <v>936</v>
      </c>
      <c r="AE520" s="76" t="s">
        <v>936</v>
      </c>
      <c r="AF520" s="76" t="s">
        <v>936</v>
      </c>
      <c r="AG520" s="76" t="s">
        <v>936</v>
      </c>
      <c r="AH520" s="76" t="s">
        <v>936</v>
      </c>
      <c r="AI520" s="1" t="s">
        <v>2204</v>
      </c>
      <c r="AJ520" s="71" t="s">
        <v>2275</v>
      </c>
      <c r="AK520" s="1" t="s">
        <v>7558</v>
      </c>
      <c r="AL520" s="33" t="s">
        <v>2657</v>
      </c>
      <c r="AM520" s="1" t="s">
        <v>7559</v>
      </c>
      <c r="AN520" s="1" t="s">
        <v>4060</v>
      </c>
      <c r="AO520" s="83" t="s">
        <v>7560</v>
      </c>
      <c r="AP520" s="1" t="s">
        <v>1152</v>
      </c>
      <c r="AQ520" s="1" t="s">
        <v>4277</v>
      </c>
      <c r="AR520" s="1" t="s">
        <v>1152</v>
      </c>
      <c r="AS520" s="1" t="s">
        <v>4277</v>
      </c>
      <c r="AT520" s="1" t="s">
        <v>1152</v>
      </c>
      <c r="AU520" s="1" t="s">
        <v>4277</v>
      </c>
      <c r="AV520" s="1" t="s">
        <v>1152</v>
      </c>
      <c r="AW520" s="1" t="s">
        <v>4277</v>
      </c>
      <c r="AX520" s="1" t="s">
        <v>1152</v>
      </c>
      <c r="AY520" s="1" t="s">
        <v>4277</v>
      </c>
      <c r="AZ520" s="1" t="s">
        <v>936</v>
      </c>
      <c r="BA520" s="1" t="s">
        <v>4277</v>
      </c>
      <c r="BB520" s="1" t="s">
        <v>936</v>
      </c>
      <c r="BC520" s="1" t="s">
        <v>4277</v>
      </c>
      <c r="BD520" s="1" t="s">
        <v>936</v>
      </c>
      <c r="BE520" s="1" t="s">
        <v>4277</v>
      </c>
      <c r="BF520" s="29" t="s">
        <v>3060</v>
      </c>
      <c r="BG520" s="85">
        <v>44495</v>
      </c>
      <c r="BH520" s="29" t="s">
        <v>902</v>
      </c>
      <c r="BI520" s="103"/>
      <c r="BJ520" s="104"/>
      <c r="BK520" s="104"/>
      <c r="BL520" s="104"/>
      <c r="BM520" s="104"/>
      <c r="BN520" s="39" t="s">
        <v>955</v>
      </c>
      <c r="BO520" s="103"/>
      <c r="BP520" s="103"/>
      <c r="BR520" s="13" t="s">
        <v>5269</v>
      </c>
      <c r="BS520" s="13" t="s">
        <v>5270</v>
      </c>
      <c r="BT520" s="13"/>
      <c r="BU520" s="13"/>
    </row>
    <row r="521" spans="1:73" ht="90" hidden="1" customHeight="1">
      <c r="A521" s="28" t="s">
        <v>2142</v>
      </c>
      <c r="B521" s="31" t="s">
        <v>9210</v>
      </c>
      <c r="C521" s="42">
        <v>44109</v>
      </c>
      <c r="D521" s="42" t="s">
        <v>4285</v>
      </c>
      <c r="E521" s="173" t="s">
        <v>1025</v>
      </c>
      <c r="F521" s="71" t="s">
        <v>7556</v>
      </c>
      <c r="G521" s="71" t="s">
        <v>7561</v>
      </c>
      <c r="H521" s="71" t="s">
        <v>1956</v>
      </c>
      <c r="I521" s="71" t="s">
        <v>1957</v>
      </c>
      <c r="J521" s="155" t="s">
        <v>2675</v>
      </c>
      <c r="K521" s="174">
        <v>2</v>
      </c>
      <c r="L521" s="370">
        <v>44228</v>
      </c>
      <c r="M521" s="370">
        <v>44560</v>
      </c>
      <c r="N521" s="34">
        <f t="shared" si="23"/>
        <v>48</v>
      </c>
      <c r="O521" s="92">
        <v>2</v>
      </c>
      <c r="P521" s="13" t="s">
        <v>2193</v>
      </c>
      <c r="Q521" s="13" t="s">
        <v>2194</v>
      </c>
      <c r="R521" s="1" t="s">
        <v>7562</v>
      </c>
      <c r="S521" s="120">
        <f t="shared" si="25"/>
        <v>234</v>
      </c>
      <c r="T521" s="76"/>
      <c r="U521" s="76"/>
      <c r="V521" s="76" t="s">
        <v>936</v>
      </c>
      <c r="W521" s="76" t="s">
        <v>936</v>
      </c>
      <c r="X521" s="76" t="s">
        <v>936</v>
      </c>
      <c r="Y521" s="76" t="s">
        <v>936</v>
      </c>
      <c r="Z521" s="76" t="s">
        <v>936</v>
      </c>
      <c r="AA521" s="76" t="s">
        <v>936</v>
      </c>
      <c r="AB521" s="76" t="s">
        <v>936</v>
      </c>
      <c r="AC521" s="76" t="s">
        <v>936</v>
      </c>
      <c r="AD521" s="76" t="s">
        <v>936</v>
      </c>
      <c r="AE521" s="76" t="s">
        <v>936</v>
      </c>
      <c r="AF521" s="76" t="s">
        <v>936</v>
      </c>
      <c r="AG521" s="76" t="s">
        <v>936</v>
      </c>
      <c r="AH521" s="76" t="s">
        <v>936</v>
      </c>
      <c r="AI521" s="1" t="s">
        <v>2204</v>
      </c>
      <c r="AJ521" s="71" t="s">
        <v>2276</v>
      </c>
      <c r="AK521" s="1" t="s">
        <v>7563</v>
      </c>
      <c r="AL521" s="33" t="s">
        <v>2658</v>
      </c>
      <c r="AM521" s="1" t="s">
        <v>7564</v>
      </c>
      <c r="AN521" s="1" t="s">
        <v>4061</v>
      </c>
      <c r="AO521" s="1" t="s">
        <v>7565</v>
      </c>
      <c r="AP521" s="1" t="s">
        <v>8887</v>
      </c>
      <c r="AQ521" s="1" t="s">
        <v>7566</v>
      </c>
      <c r="AR521" s="1" t="s">
        <v>1152</v>
      </c>
      <c r="AS521" s="1" t="s">
        <v>4274</v>
      </c>
      <c r="AT521" s="1" t="s">
        <v>1152</v>
      </c>
      <c r="AU521" s="1" t="s">
        <v>4274</v>
      </c>
      <c r="AV521" s="1" t="s">
        <v>1152</v>
      </c>
      <c r="AW521" s="1" t="s">
        <v>4274</v>
      </c>
      <c r="AX521" s="1" t="s">
        <v>1152</v>
      </c>
      <c r="AY521" s="1" t="s">
        <v>4274</v>
      </c>
      <c r="AZ521" s="1" t="s">
        <v>936</v>
      </c>
      <c r="BA521" s="1" t="s">
        <v>4274</v>
      </c>
      <c r="BB521" s="1" t="s">
        <v>936</v>
      </c>
      <c r="BC521" s="1" t="s">
        <v>4274</v>
      </c>
      <c r="BD521" s="1" t="s">
        <v>936</v>
      </c>
      <c r="BE521" s="1" t="s">
        <v>4274</v>
      </c>
      <c r="BF521" s="29" t="s">
        <v>780</v>
      </c>
      <c r="BG521" s="85">
        <v>44578</v>
      </c>
      <c r="BH521" s="29" t="s">
        <v>902</v>
      </c>
      <c r="BI521" s="103"/>
      <c r="BJ521" s="104"/>
      <c r="BK521" s="104"/>
      <c r="BL521" s="104"/>
      <c r="BM521" s="104"/>
      <c r="BN521" s="39" t="s">
        <v>955</v>
      </c>
      <c r="BO521" s="103"/>
      <c r="BP521" s="103"/>
      <c r="BR521" s="13" t="s">
        <v>5269</v>
      </c>
      <c r="BS521" s="13" t="s">
        <v>5270</v>
      </c>
      <c r="BT521" s="4"/>
      <c r="BU521" s="4"/>
    </row>
    <row r="522" spans="1:73" ht="90" hidden="1" customHeight="1">
      <c r="A522" s="28" t="s">
        <v>2143</v>
      </c>
      <c r="B522" s="31" t="s">
        <v>9210</v>
      </c>
      <c r="C522" s="42">
        <v>44109</v>
      </c>
      <c r="D522" s="42" t="s">
        <v>4285</v>
      </c>
      <c r="E522" s="173" t="s">
        <v>1025</v>
      </c>
      <c r="F522" s="71" t="s">
        <v>7556</v>
      </c>
      <c r="G522" s="71" t="s">
        <v>1958</v>
      </c>
      <c r="H522" s="71" t="s">
        <v>1959</v>
      </c>
      <c r="I522" s="71" t="s">
        <v>1960</v>
      </c>
      <c r="J522" s="155" t="s">
        <v>1961</v>
      </c>
      <c r="K522" s="174">
        <v>3</v>
      </c>
      <c r="L522" s="370">
        <v>44197</v>
      </c>
      <c r="M522" s="370">
        <v>44561</v>
      </c>
      <c r="N522" s="34">
        <f t="shared" si="23"/>
        <v>52</v>
      </c>
      <c r="O522" s="92">
        <v>3</v>
      </c>
      <c r="P522" s="13" t="s">
        <v>2193</v>
      </c>
      <c r="Q522" s="13" t="s">
        <v>2194</v>
      </c>
      <c r="R522" s="1" t="s">
        <v>7567</v>
      </c>
      <c r="S522" s="120">
        <f t="shared" si="25"/>
        <v>218</v>
      </c>
      <c r="T522" s="76"/>
      <c r="U522" s="76"/>
      <c r="V522" s="76" t="s">
        <v>936</v>
      </c>
      <c r="W522" s="76" t="s">
        <v>936</v>
      </c>
      <c r="X522" s="76" t="s">
        <v>936</v>
      </c>
      <c r="Y522" s="76" t="s">
        <v>936</v>
      </c>
      <c r="Z522" s="76" t="s">
        <v>936</v>
      </c>
      <c r="AA522" s="76" t="s">
        <v>936</v>
      </c>
      <c r="AB522" s="76" t="s">
        <v>936</v>
      </c>
      <c r="AC522" s="76" t="s">
        <v>936</v>
      </c>
      <c r="AD522" s="76" t="s">
        <v>936</v>
      </c>
      <c r="AE522" s="76" t="s">
        <v>936</v>
      </c>
      <c r="AF522" s="76" t="s">
        <v>936</v>
      </c>
      <c r="AG522" s="76" t="s">
        <v>936</v>
      </c>
      <c r="AH522" s="76" t="s">
        <v>936</v>
      </c>
      <c r="AI522" s="1" t="s">
        <v>2204</v>
      </c>
      <c r="AJ522" s="71" t="s">
        <v>8888</v>
      </c>
      <c r="AK522" s="1" t="s">
        <v>7568</v>
      </c>
      <c r="AL522" s="33" t="s">
        <v>2659</v>
      </c>
      <c r="AM522" s="1" t="s">
        <v>7569</v>
      </c>
      <c r="AN522" s="1" t="s">
        <v>8889</v>
      </c>
      <c r="AO522" s="1" t="s">
        <v>7570</v>
      </c>
      <c r="AP522" s="1" t="s">
        <v>4172</v>
      </c>
      <c r="AQ522" s="1" t="s">
        <v>7571</v>
      </c>
      <c r="AR522" s="1" t="s">
        <v>1152</v>
      </c>
      <c r="AS522" s="1" t="s">
        <v>4274</v>
      </c>
      <c r="AT522" s="1" t="s">
        <v>1152</v>
      </c>
      <c r="AU522" s="1" t="s">
        <v>4274</v>
      </c>
      <c r="AV522" s="1" t="s">
        <v>1152</v>
      </c>
      <c r="AW522" s="1" t="s">
        <v>4274</v>
      </c>
      <c r="AX522" s="1" t="s">
        <v>1152</v>
      </c>
      <c r="AY522" s="1" t="s">
        <v>4274</v>
      </c>
      <c r="AZ522" s="1" t="s">
        <v>936</v>
      </c>
      <c r="BA522" s="1" t="s">
        <v>4274</v>
      </c>
      <c r="BB522" s="1" t="s">
        <v>936</v>
      </c>
      <c r="BC522" s="1" t="s">
        <v>4274</v>
      </c>
      <c r="BD522" s="1" t="s">
        <v>936</v>
      </c>
      <c r="BE522" s="1" t="s">
        <v>4274</v>
      </c>
      <c r="BF522" s="29" t="s">
        <v>780</v>
      </c>
      <c r="BG522" s="85">
        <v>44578</v>
      </c>
      <c r="BH522" s="29" t="s">
        <v>902</v>
      </c>
      <c r="BI522" s="103"/>
      <c r="BJ522" s="104"/>
      <c r="BK522" s="104"/>
      <c r="BL522" s="104"/>
      <c r="BM522" s="104"/>
      <c r="BN522" s="4" t="s">
        <v>955</v>
      </c>
      <c r="BO522" s="103"/>
      <c r="BP522" s="103"/>
      <c r="BR522" s="13" t="s">
        <v>5269</v>
      </c>
      <c r="BS522" s="13" t="s">
        <v>5270</v>
      </c>
      <c r="BT522" s="37"/>
      <c r="BU522" s="37"/>
    </row>
    <row r="523" spans="1:73" ht="90" hidden="1" customHeight="1">
      <c r="A523" s="28" t="s">
        <v>2144</v>
      </c>
      <c r="B523" s="31" t="s">
        <v>9210</v>
      </c>
      <c r="C523" s="42">
        <v>44109</v>
      </c>
      <c r="D523" s="42" t="s">
        <v>4285</v>
      </c>
      <c r="E523" s="173" t="s">
        <v>1114</v>
      </c>
      <c r="F523" s="71" t="s">
        <v>7572</v>
      </c>
      <c r="G523" s="71" t="s">
        <v>1962</v>
      </c>
      <c r="H523" s="71" t="s">
        <v>4091</v>
      </c>
      <c r="I523" s="71" t="s">
        <v>1963</v>
      </c>
      <c r="J523" s="155" t="s">
        <v>1964</v>
      </c>
      <c r="K523" s="174">
        <v>2</v>
      </c>
      <c r="L523" s="370">
        <v>44166</v>
      </c>
      <c r="M523" s="370">
        <v>44531</v>
      </c>
      <c r="N523" s="34">
        <f t="shared" si="23"/>
        <v>53</v>
      </c>
      <c r="O523" s="92">
        <v>2</v>
      </c>
      <c r="P523" s="13" t="s">
        <v>44</v>
      </c>
      <c r="Q523" s="13"/>
      <c r="R523" s="1" t="s">
        <v>7573</v>
      </c>
      <c r="S523" s="120">
        <f t="shared" si="25"/>
        <v>344</v>
      </c>
      <c r="T523" s="76"/>
      <c r="U523" s="76"/>
      <c r="V523" s="76" t="s">
        <v>936</v>
      </c>
      <c r="W523" s="76" t="s">
        <v>936</v>
      </c>
      <c r="X523" s="76" t="s">
        <v>936</v>
      </c>
      <c r="Y523" s="76" t="s">
        <v>936</v>
      </c>
      <c r="Z523" s="76" t="s">
        <v>936</v>
      </c>
      <c r="AA523" s="76" t="s">
        <v>936</v>
      </c>
      <c r="AB523" s="76" t="s">
        <v>936</v>
      </c>
      <c r="AC523" s="76" t="s">
        <v>936</v>
      </c>
      <c r="AD523" s="76" t="s">
        <v>936</v>
      </c>
      <c r="AE523" s="76" t="s">
        <v>936</v>
      </c>
      <c r="AF523" s="76" t="s">
        <v>936</v>
      </c>
      <c r="AG523" s="76" t="s">
        <v>936</v>
      </c>
      <c r="AH523" s="76" t="s">
        <v>936</v>
      </c>
      <c r="AI523" s="1" t="s">
        <v>2204</v>
      </c>
      <c r="AJ523" s="1" t="s">
        <v>1843</v>
      </c>
      <c r="AK523" s="1" t="s">
        <v>7574</v>
      </c>
      <c r="AL523" s="1" t="s">
        <v>8890</v>
      </c>
      <c r="AM523" s="1" t="s">
        <v>7575</v>
      </c>
      <c r="AN523" s="4" t="s">
        <v>4021</v>
      </c>
      <c r="AO523" s="1" t="s">
        <v>7576</v>
      </c>
      <c r="AP523" s="1" t="s">
        <v>8891</v>
      </c>
      <c r="AQ523" s="1" t="s">
        <v>7577</v>
      </c>
      <c r="AR523" s="1" t="s">
        <v>1152</v>
      </c>
      <c r="AS523" s="1" t="s">
        <v>4274</v>
      </c>
      <c r="AT523" s="1" t="s">
        <v>1152</v>
      </c>
      <c r="AU523" s="1" t="s">
        <v>4274</v>
      </c>
      <c r="AV523" s="1" t="s">
        <v>1152</v>
      </c>
      <c r="AW523" s="1" t="s">
        <v>4274</v>
      </c>
      <c r="AX523" s="1" t="s">
        <v>1152</v>
      </c>
      <c r="AY523" s="1" t="s">
        <v>4274</v>
      </c>
      <c r="AZ523" s="1" t="s">
        <v>936</v>
      </c>
      <c r="BA523" s="1" t="s">
        <v>4274</v>
      </c>
      <c r="BB523" s="1" t="s">
        <v>936</v>
      </c>
      <c r="BC523" s="1" t="s">
        <v>4274</v>
      </c>
      <c r="BD523" s="1" t="s">
        <v>936</v>
      </c>
      <c r="BE523" s="1" t="s">
        <v>4274</v>
      </c>
      <c r="BF523" s="29" t="s">
        <v>780</v>
      </c>
      <c r="BG523" s="85">
        <v>44566</v>
      </c>
      <c r="BH523" s="29" t="s">
        <v>902</v>
      </c>
      <c r="BI523" s="103"/>
      <c r="BJ523" s="104"/>
      <c r="BK523" s="104"/>
      <c r="BL523" s="104"/>
      <c r="BM523" s="104"/>
      <c r="BN523" s="4" t="s">
        <v>955</v>
      </c>
      <c r="BO523" s="103"/>
      <c r="BP523" s="103"/>
      <c r="BR523" s="13" t="s">
        <v>5271</v>
      </c>
      <c r="BS523" s="13" t="s">
        <v>5272</v>
      </c>
      <c r="BT523" s="13"/>
      <c r="BU523" s="13"/>
    </row>
    <row r="524" spans="1:73" ht="90" hidden="1" customHeight="1">
      <c r="A524" s="28" t="s">
        <v>2145</v>
      </c>
      <c r="B524" s="31" t="s">
        <v>9210</v>
      </c>
      <c r="C524" s="42">
        <v>44109</v>
      </c>
      <c r="D524" s="42" t="s">
        <v>4285</v>
      </c>
      <c r="E524" s="173" t="s">
        <v>1028</v>
      </c>
      <c r="F524" s="71" t="s">
        <v>7578</v>
      </c>
      <c r="G524" s="71" t="s">
        <v>1965</v>
      </c>
      <c r="H524" s="71" t="s">
        <v>1966</v>
      </c>
      <c r="I524" s="71" t="s">
        <v>1967</v>
      </c>
      <c r="J524" s="155" t="s">
        <v>1968</v>
      </c>
      <c r="K524" s="174">
        <v>2</v>
      </c>
      <c r="L524" s="370">
        <v>44166</v>
      </c>
      <c r="M524" s="370">
        <v>44531</v>
      </c>
      <c r="N524" s="34">
        <f t="shared" si="23"/>
        <v>53</v>
      </c>
      <c r="O524" s="92">
        <v>2</v>
      </c>
      <c r="P524" s="13" t="s">
        <v>44</v>
      </c>
      <c r="Q524" s="13"/>
      <c r="R524" s="1" t="s">
        <v>7579</v>
      </c>
      <c r="S524" s="120">
        <f t="shared" si="25"/>
        <v>225</v>
      </c>
      <c r="T524" s="76"/>
      <c r="U524" s="76"/>
      <c r="V524" s="76" t="s">
        <v>936</v>
      </c>
      <c r="W524" s="76" t="s">
        <v>936</v>
      </c>
      <c r="X524" s="76" t="s">
        <v>936</v>
      </c>
      <c r="Y524" s="76" t="s">
        <v>936</v>
      </c>
      <c r="Z524" s="76" t="s">
        <v>936</v>
      </c>
      <c r="AA524" s="76" t="s">
        <v>936</v>
      </c>
      <c r="AB524" s="76" t="s">
        <v>936</v>
      </c>
      <c r="AC524" s="76" t="s">
        <v>936</v>
      </c>
      <c r="AD524" s="76" t="s">
        <v>936</v>
      </c>
      <c r="AE524" s="76" t="s">
        <v>936</v>
      </c>
      <c r="AF524" s="76" t="s">
        <v>936</v>
      </c>
      <c r="AG524" s="76" t="s">
        <v>936</v>
      </c>
      <c r="AH524" s="76" t="s">
        <v>936</v>
      </c>
      <c r="AI524" s="1" t="s">
        <v>2204</v>
      </c>
      <c r="AJ524" s="1" t="s">
        <v>1843</v>
      </c>
      <c r="AK524" s="1" t="s">
        <v>7574</v>
      </c>
      <c r="AL524" s="1" t="s">
        <v>8892</v>
      </c>
      <c r="AM524" s="1" t="s">
        <v>7580</v>
      </c>
      <c r="AN524" s="4" t="s">
        <v>4022</v>
      </c>
      <c r="AO524" s="1" t="s">
        <v>7581</v>
      </c>
      <c r="AP524" s="1" t="s">
        <v>4237</v>
      </c>
      <c r="AQ524" s="1" t="s">
        <v>7582</v>
      </c>
      <c r="AR524" s="1" t="s">
        <v>1152</v>
      </c>
      <c r="AS524" s="1" t="s">
        <v>4274</v>
      </c>
      <c r="AT524" s="1" t="s">
        <v>1152</v>
      </c>
      <c r="AU524" s="1" t="s">
        <v>4274</v>
      </c>
      <c r="AV524" s="1" t="s">
        <v>1152</v>
      </c>
      <c r="AW524" s="1" t="s">
        <v>4274</v>
      </c>
      <c r="AX524" s="1" t="s">
        <v>1152</v>
      </c>
      <c r="AY524" s="1" t="s">
        <v>4274</v>
      </c>
      <c r="AZ524" s="1" t="s">
        <v>936</v>
      </c>
      <c r="BA524" s="1" t="s">
        <v>4274</v>
      </c>
      <c r="BB524" s="1" t="s">
        <v>936</v>
      </c>
      <c r="BC524" s="1" t="s">
        <v>4274</v>
      </c>
      <c r="BD524" s="1" t="s">
        <v>936</v>
      </c>
      <c r="BE524" s="1" t="s">
        <v>4274</v>
      </c>
      <c r="BF524" s="29" t="s">
        <v>780</v>
      </c>
      <c r="BG524" s="85">
        <v>44566</v>
      </c>
      <c r="BH524" s="29" t="s">
        <v>902</v>
      </c>
      <c r="BI524" s="103"/>
      <c r="BJ524" s="104"/>
      <c r="BK524" s="104"/>
      <c r="BL524" s="104"/>
      <c r="BM524" s="104"/>
      <c r="BN524" s="4" t="s">
        <v>955</v>
      </c>
      <c r="BO524" s="103"/>
      <c r="BP524" s="103"/>
      <c r="BR524" s="13" t="s">
        <v>5273</v>
      </c>
      <c r="BS524" s="13" t="s">
        <v>5274</v>
      </c>
      <c r="BT524" s="13" t="s">
        <v>5275</v>
      </c>
      <c r="BU524" s="13"/>
    </row>
    <row r="525" spans="1:73" ht="90" hidden="1" customHeight="1">
      <c r="A525" s="28" t="s">
        <v>2146</v>
      </c>
      <c r="B525" s="31" t="s">
        <v>9210</v>
      </c>
      <c r="C525" s="42">
        <v>44109</v>
      </c>
      <c r="D525" s="42" t="s">
        <v>4285</v>
      </c>
      <c r="E525" s="173" t="s">
        <v>1028</v>
      </c>
      <c r="F525" s="71" t="s">
        <v>7578</v>
      </c>
      <c r="G525" s="71" t="s">
        <v>1965</v>
      </c>
      <c r="H525" s="71" t="s">
        <v>1969</v>
      </c>
      <c r="I525" s="71" t="s">
        <v>1970</v>
      </c>
      <c r="J525" s="155" t="s">
        <v>1964</v>
      </c>
      <c r="K525" s="174">
        <v>2</v>
      </c>
      <c r="L525" s="370">
        <v>44166</v>
      </c>
      <c r="M525" s="370">
        <v>44531</v>
      </c>
      <c r="N525" s="34">
        <f t="shared" si="23"/>
        <v>53</v>
      </c>
      <c r="O525" s="92">
        <v>2</v>
      </c>
      <c r="P525" s="13" t="s">
        <v>44</v>
      </c>
      <c r="Q525" s="13"/>
      <c r="R525" s="1" t="s">
        <v>7583</v>
      </c>
      <c r="S525" s="120">
        <f t="shared" si="25"/>
        <v>288</v>
      </c>
      <c r="T525" s="76"/>
      <c r="U525" s="76"/>
      <c r="V525" s="76" t="s">
        <v>936</v>
      </c>
      <c r="W525" s="76" t="s">
        <v>936</v>
      </c>
      <c r="X525" s="76" t="s">
        <v>936</v>
      </c>
      <c r="Y525" s="76" t="s">
        <v>936</v>
      </c>
      <c r="Z525" s="76" t="s">
        <v>936</v>
      </c>
      <c r="AA525" s="76" t="s">
        <v>936</v>
      </c>
      <c r="AB525" s="76" t="s">
        <v>936</v>
      </c>
      <c r="AC525" s="76" t="s">
        <v>936</v>
      </c>
      <c r="AD525" s="76" t="s">
        <v>936</v>
      </c>
      <c r="AE525" s="76" t="s">
        <v>936</v>
      </c>
      <c r="AF525" s="76" t="s">
        <v>936</v>
      </c>
      <c r="AG525" s="76" t="s">
        <v>936</v>
      </c>
      <c r="AH525" s="76" t="s">
        <v>936</v>
      </c>
      <c r="AI525" s="1" t="s">
        <v>2204</v>
      </c>
      <c r="AJ525" s="1" t="s">
        <v>2260</v>
      </c>
      <c r="AK525" s="1" t="s">
        <v>7584</v>
      </c>
      <c r="AL525" s="1" t="s">
        <v>2805</v>
      </c>
      <c r="AM525" s="1" t="s">
        <v>7585</v>
      </c>
      <c r="AN525" s="4" t="s">
        <v>4021</v>
      </c>
      <c r="AO525" s="1" t="s">
        <v>7586</v>
      </c>
      <c r="AP525" s="1" t="s">
        <v>4238</v>
      </c>
      <c r="AQ525" s="1" t="s">
        <v>7587</v>
      </c>
      <c r="AR525" s="1" t="s">
        <v>1152</v>
      </c>
      <c r="AS525" s="1" t="s">
        <v>4274</v>
      </c>
      <c r="AT525" s="1" t="s">
        <v>1152</v>
      </c>
      <c r="AU525" s="1" t="s">
        <v>4274</v>
      </c>
      <c r="AV525" s="1" t="s">
        <v>1152</v>
      </c>
      <c r="AW525" s="1" t="s">
        <v>4274</v>
      </c>
      <c r="AX525" s="1" t="s">
        <v>1152</v>
      </c>
      <c r="AY525" s="1" t="s">
        <v>4274</v>
      </c>
      <c r="AZ525" s="1" t="s">
        <v>936</v>
      </c>
      <c r="BA525" s="1" t="s">
        <v>4274</v>
      </c>
      <c r="BB525" s="1" t="s">
        <v>936</v>
      </c>
      <c r="BC525" s="1" t="s">
        <v>4274</v>
      </c>
      <c r="BD525" s="1" t="s">
        <v>936</v>
      </c>
      <c r="BE525" s="1" t="s">
        <v>4274</v>
      </c>
      <c r="BF525" s="29" t="s">
        <v>780</v>
      </c>
      <c r="BG525" s="85">
        <v>44566</v>
      </c>
      <c r="BH525" s="29" t="s">
        <v>902</v>
      </c>
      <c r="BI525" s="103"/>
      <c r="BJ525" s="104"/>
      <c r="BK525" s="104"/>
      <c r="BL525" s="104"/>
      <c r="BM525" s="104"/>
      <c r="BN525" s="4" t="s">
        <v>955</v>
      </c>
      <c r="BO525" s="103"/>
      <c r="BP525" s="103"/>
      <c r="BR525" s="13" t="s">
        <v>5273</v>
      </c>
      <c r="BS525" s="13" t="s">
        <v>5274</v>
      </c>
      <c r="BT525" s="13" t="s">
        <v>5275</v>
      </c>
      <c r="BU525" s="13"/>
    </row>
    <row r="526" spans="1:73" ht="90" hidden="1" customHeight="1">
      <c r="A526" s="91" t="s">
        <v>2147</v>
      </c>
      <c r="B526" s="31" t="s">
        <v>9210</v>
      </c>
      <c r="C526" s="85">
        <v>44109</v>
      </c>
      <c r="D526" s="42" t="s">
        <v>4285</v>
      </c>
      <c r="E526" s="173" t="s">
        <v>1029</v>
      </c>
      <c r="F526" s="71" t="s">
        <v>7588</v>
      </c>
      <c r="G526" s="71" t="s">
        <v>7589</v>
      </c>
      <c r="H526" s="71" t="s">
        <v>1971</v>
      </c>
      <c r="I526" s="71" t="s">
        <v>1972</v>
      </c>
      <c r="J526" s="71" t="s">
        <v>1973</v>
      </c>
      <c r="K526" s="149">
        <v>17</v>
      </c>
      <c r="L526" s="370">
        <v>44197</v>
      </c>
      <c r="M526" s="370">
        <v>44377</v>
      </c>
      <c r="N526" s="34">
        <f t="shared" si="23"/>
        <v>26</v>
      </c>
      <c r="O526" s="175">
        <v>0</v>
      </c>
      <c r="P526" s="13" t="s">
        <v>2193</v>
      </c>
      <c r="Q526" s="13" t="s">
        <v>2194</v>
      </c>
      <c r="R526" s="1" t="s">
        <v>7590</v>
      </c>
      <c r="S526" s="120">
        <f t="shared" si="25"/>
        <v>298</v>
      </c>
      <c r="T526" s="53" t="s">
        <v>936</v>
      </c>
      <c r="U526" s="53" t="s">
        <v>936</v>
      </c>
      <c r="V526" s="76" t="s">
        <v>936</v>
      </c>
      <c r="W526" s="76" t="s">
        <v>936</v>
      </c>
      <c r="X526" s="76" t="s">
        <v>936</v>
      </c>
      <c r="Y526" s="76" t="s">
        <v>936</v>
      </c>
      <c r="Z526" s="76" t="s">
        <v>936</v>
      </c>
      <c r="AA526" s="76" t="s">
        <v>936</v>
      </c>
      <c r="AB526" s="76" t="s">
        <v>936</v>
      </c>
      <c r="AC526" s="76" t="s">
        <v>936</v>
      </c>
      <c r="AD526" s="76" t="s">
        <v>936</v>
      </c>
      <c r="AE526" s="76" t="s">
        <v>936</v>
      </c>
      <c r="AF526" s="76" t="s">
        <v>936</v>
      </c>
      <c r="AG526" s="76" t="s">
        <v>936</v>
      </c>
      <c r="AH526" s="76" t="s">
        <v>936</v>
      </c>
      <c r="AI526" s="1" t="s">
        <v>2204</v>
      </c>
      <c r="AJ526" s="71" t="s">
        <v>2277</v>
      </c>
      <c r="AK526" s="1" t="s">
        <v>7591</v>
      </c>
      <c r="AL526" s="1" t="s">
        <v>2614</v>
      </c>
      <c r="AM526" s="1" t="s">
        <v>7592</v>
      </c>
      <c r="AN526" s="1" t="s">
        <v>2614</v>
      </c>
      <c r="AO526" s="57" t="s">
        <v>3858</v>
      </c>
      <c r="AP526" s="1" t="s">
        <v>1152</v>
      </c>
      <c r="AQ526" s="57" t="s">
        <v>3858</v>
      </c>
      <c r="AR526" s="57" t="s">
        <v>1152</v>
      </c>
      <c r="AS526" s="57" t="s">
        <v>3858</v>
      </c>
      <c r="AT526" s="57" t="s">
        <v>1152</v>
      </c>
      <c r="AU526" s="57" t="s">
        <v>3858</v>
      </c>
      <c r="AV526" s="57" t="s">
        <v>1152</v>
      </c>
      <c r="AW526" s="57" t="s">
        <v>3858</v>
      </c>
      <c r="AX526" s="57" t="s">
        <v>1152</v>
      </c>
      <c r="AY526" s="57" t="s">
        <v>3858</v>
      </c>
      <c r="AZ526" s="57" t="s">
        <v>936</v>
      </c>
      <c r="BA526" s="57" t="s">
        <v>3858</v>
      </c>
      <c r="BB526" s="57" t="s">
        <v>936</v>
      </c>
      <c r="BC526" s="57" t="s">
        <v>3858</v>
      </c>
      <c r="BD526" s="57" t="s">
        <v>936</v>
      </c>
      <c r="BE526" s="57" t="s">
        <v>3858</v>
      </c>
      <c r="BF526" s="29" t="s">
        <v>1326</v>
      </c>
      <c r="BG526" s="85">
        <v>44377</v>
      </c>
      <c r="BH526" s="29" t="s">
        <v>1806</v>
      </c>
      <c r="BI526" s="85">
        <v>44377</v>
      </c>
      <c r="BJ526" s="57" t="s">
        <v>4158</v>
      </c>
      <c r="BK526" s="81" t="s">
        <v>936</v>
      </c>
      <c r="BL526" s="81" t="s">
        <v>9190</v>
      </c>
      <c r="BM526" s="81" t="s">
        <v>9201</v>
      </c>
      <c r="BN526" s="39" t="s">
        <v>4365</v>
      </c>
      <c r="BO526" s="89" t="s">
        <v>936</v>
      </c>
      <c r="BP526" s="89" t="s">
        <v>2147</v>
      </c>
      <c r="BR526" s="13" t="s">
        <v>5267</v>
      </c>
      <c r="BS526" s="13" t="s">
        <v>5276</v>
      </c>
      <c r="BT526" s="13" t="s">
        <v>5277</v>
      </c>
      <c r="BU526" s="13"/>
    </row>
    <row r="527" spans="1:73" ht="90" hidden="1" customHeight="1">
      <c r="A527" s="28" t="s">
        <v>2147</v>
      </c>
      <c r="B527" s="31" t="s">
        <v>9210</v>
      </c>
      <c r="C527" s="42">
        <v>44109</v>
      </c>
      <c r="D527" s="42" t="s">
        <v>4285</v>
      </c>
      <c r="E527" s="173" t="s">
        <v>1029</v>
      </c>
      <c r="F527" s="71" t="s">
        <v>7588</v>
      </c>
      <c r="G527" s="71" t="s">
        <v>7589</v>
      </c>
      <c r="H527" s="71" t="s">
        <v>1971</v>
      </c>
      <c r="I527" s="71" t="s">
        <v>2645</v>
      </c>
      <c r="J527" s="155" t="s">
        <v>2646</v>
      </c>
      <c r="K527" s="179">
        <v>1</v>
      </c>
      <c r="L527" s="370">
        <v>44197</v>
      </c>
      <c r="M527" s="372">
        <v>44438</v>
      </c>
      <c r="N527" s="34">
        <f t="shared" si="23"/>
        <v>35</v>
      </c>
      <c r="O527" s="101">
        <v>1</v>
      </c>
      <c r="P527" s="13" t="s">
        <v>2193</v>
      </c>
      <c r="Q527" s="13"/>
      <c r="R527" s="1" t="s">
        <v>7593</v>
      </c>
      <c r="S527" s="120">
        <f t="shared" si="25"/>
        <v>112</v>
      </c>
      <c r="T527" s="76"/>
      <c r="U527" s="76"/>
      <c r="V527" s="76"/>
      <c r="W527" s="76"/>
      <c r="X527" s="76"/>
      <c r="Y527" s="76"/>
      <c r="Z527" s="76"/>
      <c r="AA527" s="76"/>
      <c r="AB527" s="76"/>
      <c r="AC527" s="76"/>
      <c r="AD527" s="76"/>
      <c r="AE527" s="76"/>
      <c r="AF527" s="76"/>
      <c r="AG527" s="76"/>
      <c r="AH527" s="76"/>
      <c r="AI527" s="1"/>
      <c r="AJ527" s="71"/>
      <c r="AK527" s="1" t="s">
        <v>7594</v>
      </c>
      <c r="AL527" s="33" t="s">
        <v>2660</v>
      </c>
      <c r="AM527" s="1" t="s">
        <v>7595</v>
      </c>
      <c r="AN527" s="1" t="s">
        <v>4062</v>
      </c>
      <c r="AO527" s="1" t="s">
        <v>7596</v>
      </c>
      <c r="AP527" s="1" t="s">
        <v>1152</v>
      </c>
      <c r="AQ527" s="1" t="s">
        <v>4124</v>
      </c>
      <c r="AR527" s="1" t="s">
        <v>1152</v>
      </c>
      <c r="AS527" s="1" t="s">
        <v>4124</v>
      </c>
      <c r="AT527" s="1" t="s">
        <v>1152</v>
      </c>
      <c r="AU527" s="1" t="s">
        <v>4124</v>
      </c>
      <c r="AV527" s="1" t="s">
        <v>1152</v>
      </c>
      <c r="AW527" s="1" t="s">
        <v>4124</v>
      </c>
      <c r="AX527" s="1" t="s">
        <v>1152</v>
      </c>
      <c r="AY527" s="1" t="s">
        <v>4124</v>
      </c>
      <c r="AZ527" s="1" t="s">
        <v>936</v>
      </c>
      <c r="BA527" s="1" t="s">
        <v>4124</v>
      </c>
      <c r="BB527" s="1" t="s">
        <v>936</v>
      </c>
      <c r="BC527" s="1" t="s">
        <v>4124</v>
      </c>
      <c r="BD527" s="1" t="s">
        <v>936</v>
      </c>
      <c r="BE527" s="1" t="s">
        <v>4124</v>
      </c>
      <c r="BF527" s="29" t="s">
        <v>780</v>
      </c>
      <c r="BG527" s="85">
        <v>44495</v>
      </c>
      <c r="BH527" s="29" t="s">
        <v>902</v>
      </c>
      <c r="BI527" s="103"/>
      <c r="BJ527" s="104"/>
      <c r="BK527" s="104"/>
      <c r="BL527" s="104"/>
      <c r="BM527" s="104"/>
      <c r="BN527" s="4" t="s">
        <v>955</v>
      </c>
      <c r="BO527" s="103"/>
      <c r="BP527" s="103"/>
      <c r="BR527" s="13" t="s">
        <v>5267</v>
      </c>
      <c r="BS527" s="13" t="s">
        <v>5276</v>
      </c>
      <c r="BT527" s="13" t="s">
        <v>5277</v>
      </c>
      <c r="BU527" s="13"/>
    </row>
    <row r="528" spans="1:73" ht="90" hidden="1" customHeight="1">
      <c r="A528" s="28" t="s">
        <v>2148</v>
      </c>
      <c r="B528" s="31" t="s">
        <v>9210</v>
      </c>
      <c r="C528" s="42">
        <v>44109</v>
      </c>
      <c r="D528" s="42" t="s">
        <v>4285</v>
      </c>
      <c r="E528" s="173" t="s">
        <v>1029</v>
      </c>
      <c r="F528" s="71" t="s">
        <v>7588</v>
      </c>
      <c r="G528" s="71" t="s">
        <v>7589</v>
      </c>
      <c r="H528" s="71" t="s">
        <v>1974</v>
      </c>
      <c r="I528" s="71" t="s">
        <v>1975</v>
      </c>
      <c r="J528" s="155" t="s">
        <v>1976</v>
      </c>
      <c r="K528" s="180">
        <v>1</v>
      </c>
      <c r="L528" s="370">
        <v>44197</v>
      </c>
      <c r="M528" s="370">
        <v>44561</v>
      </c>
      <c r="N528" s="34">
        <f t="shared" si="23"/>
        <v>52</v>
      </c>
      <c r="O528" s="101">
        <v>1</v>
      </c>
      <c r="P528" s="13" t="s">
        <v>2193</v>
      </c>
      <c r="Q528" s="13" t="s">
        <v>2194</v>
      </c>
      <c r="R528" s="1" t="s">
        <v>7597</v>
      </c>
      <c r="S528" s="120">
        <f t="shared" si="25"/>
        <v>206</v>
      </c>
      <c r="T528" s="76"/>
      <c r="U528" s="76"/>
      <c r="V528" s="76" t="s">
        <v>936</v>
      </c>
      <c r="W528" s="76" t="s">
        <v>936</v>
      </c>
      <c r="X528" s="76" t="s">
        <v>936</v>
      </c>
      <c r="Y528" s="76" t="s">
        <v>936</v>
      </c>
      <c r="Z528" s="76" t="s">
        <v>936</v>
      </c>
      <c r="AA528" s="76" t="s">
        <v>936</v>
      </c>
      <c r="AB528" s="76" t="s">
        <v>936</v>
      </c>
      <c r="AC528" s="76" t="s">
        <v>936</v>
      </c>
      <c r="AD528" s="76" t="s">
        <v>936</v>
      </c>
      <c r="AE528" s="76" t="s">
        <v>936</v>
      </c>
      <c r="AF528" s="76" t="s">
        <v>936</v>
      </c>
      <c r="AG528" s="76" t="s">
        <v>936</v>
      </c>
      <c r="AH528" s="76" t="s">
        <v>936</v>
      </c>
      <c r="AI528" s="1" t="s">
        <v>2204</v>
      </c>
      <c r="AJ528" s="71" t="s">
        <v>2278</v>
      </c>
      <c r="AK528" s="1" t="s">
        <v>7598</v>
      </c>
      <c r="AL528" s="33" t="s">
        <v>2661</v>
      </c>
      <c r="AM528" s="1" t="s">
        <v>7599</v>
      </c>
      <c r="AN528" s="1" t="s">
        <v>4063</v>
      </c>
      <c r="AO528" s="1" t="s">
        <v>7416</v>
      </c>
      <c r="AP528" s="1" t="s">
        <v>8893</v>
      </c>
      <c r="AQ528" s="1" t="s">
        <v>7600</v>
      </c>
      <c r="AR528" s="1" t="s">
        <v>1152</v>
      </c>
      <c r="AS528" s="1" t="s">
        <v>4274</v>
      </c>
      <c r="AT528" s="1" t="s">
        <v>1152</v>
      </c>
      <c r="AU528" s="1" t="s">
        <v>4274</v>
      </c>
      <c r="AV528" s="1" t="s">
        <v>1152</v>
      </c>
      <c r="AW528" s="1" t="s">
        <v>4274</v>
      </c>
      <c r="AX528" s="1" t="s">
        <v>1152</v>
      </c>
      <c r="AY528" s="1" t="s">
        <v>4274</v>
      </c>
      <c r="AZ528" s="1" t="s">
        <v>936</v>
      </c>
      <c r="BA528" s="1" t="s">
        <v>4274</v>
      </c>
      <c r="BB528" s="1" t="s">
        <v>936</v>
      </c>
      <c r="BC528" s="1" t="s">
        <v>4274</v>
      </c>
      <c r="BD528" s="1" t="s">
        <v>936</v>
      </c>
      <c r="BE528" s="1" t="s">
        <v>4274</v>
      </c>
      <c r="BF528" s="29" t="s">
        <v>780</v>
      </c>
      <c r="BG528" s="85">
        <v>44578</v>
      </c>
      <c r="BH528" s="29" t="s">
        <v>902</v>
      </c>
      <c r="BI528" s="103"/>
      <c r="BJ528" s="104"/>
      <c r="BK528" s="104"/>
      <c r="BL528" s="104"/>
      <c r="BM528" s="104"/>
      <c r="BN528" s="4" t="s">
        <v>955</v>
      </c>
      <c r="BO528" s="103"/>
      <c r="BP528" s="103"/>
      <c r="BR528" s="13" t="s">
        <v>5267</v>
      </c>
      <c r="BS528" s="13" t="s">
        <v>5276</v>
      </c>
      <c r="BT528" s="13" t="s">
        <v>5277</v>
      </c>
      <c r="BU528" s="13"/>
    </row>
    <row r="529" spans="1:73" ht="90" hidden="1" customHeight="1">
      <c r="A529" s="28" t="s">
        <v>2149</v>
      </c>
      <c r="B529" s="31" t="s">
        <v>9210</v>
      </c>
      <c r="C529" s="42">
        <v>44109</v>
      </c>
      <c r="D529" s="42" t="s">
        <v>4285</v>
      </c>
      <c r="E529" s="173" t="s">
        <v>1029</v>
      </c>
      <c r="F529" s="71" t="s">
        <v>7588</v>
      </c>
      <c r="G529" s="71" t="s">
        <v>7601</v>
      </c>
      <c r="H529" s="71" t="s">
        <v>1977</v>
      </c>
      <c r="I529" s="71" t="s">
        <v>1978</v>
      </c>
      <c r="J529" s="155" t="s">
        <v>1979</v>
      </c>
      <c r="K529" s="174">
        <v>1</v>
      </c>
      <c r="L529" s="370">
        <v>44197</v>
      </c>
      <c r="M529" s="370">
        <v>44561</v>
      </c>
      <c r="N529" s="34">
        <f t="shared" si="23"/>
        <v>52</v>
      </c>
      <c r="O529" s="92">
        <v>1</v>
      </c>
      <c r="P529" s="13" t="s">
        <v>2193</v>
      </c>
      <c r="Q529" s="13" t="s">
        <v>2194</v>
      </c>
      <c r="R529" s="1" t="s">
        <v>7602</v>
      </c>
      <c r="S529" s="120">
        <f t="shared" si="25"/>
        <v>276</v>
      </c>
      <c r="T529" s="76"/>
      <c r="U529" s="76"/>
      <c r="V529" s="76" t="s">
        <v>936</v>
      </c>
      <c r="W529" s="76" t="s">
        <v>936</v>
      </c>
      <c r="X529" s="76" t="s">
        <v>936</v>
      </c>
      <c r="Y529" s="76" t="s">
        <v>936</v>
      </c>
      <c r="Z529" s="76" t="s">
        <v>936</v>
      </c>
      <c r="AA529" s="76" t="s">
        <v>936</v>
      </c>
      <c r="AB529" s="76" t="s">
        <v>936</v>
      </c>
      <c r="AC529" s="76" t="s">
        <v>936</v>
      </c>
      <c r="AD529" s="76" t="s">
        <v>936</v>
      </c>
      <c r="AE529" s="76" t="s">
        <v>936</v>
      </c>
      <c r="AF529" s="76" t="s">
        <v>936</v>
      </c>
      <c r="AG529" s="76" t="s">
        <v>936</v>
      </c>
      <c r="AH529" s="76" t="s">
        <v>936</v>
      </c>
      <c r="AI529" s="1" t="s">
        <v>2204</v>
      </c>
      <c r="AJ529" s="71" t="s">
        <v>2279</v>
      </c>
      <c r="AK529" s="1" t="s">
        <v>7603</v>
      </c>
      <c r="AL529" s="33" t="s">
        <v>2657</v>
      </c>
      <c r="AM529" s="1" t="s">
        <v>7604</v>
      </c>
      <c r="AN529" s="1" t="s">
        <v>4063</v>
      </c>
      <c r="AO529" s="1" t="s">
        <v>7416</v>
      </c>
      <c r="AP529" s="1" t="s">
        <v>4170</v>
      </c>
      <c r="AQ529" s="1" t="s">
        <v>7605</v>
      </c>
      <c r="AR529" s="1" t="s">
        <v>4291</v>
      </c>
      <c r="AS529" s="1" t="s">
        <v>7606</v>
      </c>
      <c r="AT529" s="1" t="s">
        <v>1152</v>
      </c>
      <c r="AU529" s="1" t="s">
        <v>9237</v>
      </c>
      <c r="AV529" s="1" t="s">
        <v>1152</v>
      </c>
      <c r="AW529" s="1" t="s">
        <v>9237</v>
      </c>
      <c r="AX529" s="1" t="s">
        <v>1152</v>
      </c>
      <c r="AY529" s="1" t="s">
        <v>9237</v>
      </c>
      <c r="AZ529" s="1" t="s">
        <v>936</v>
      </c>
      <c r="BA529" s="1" t="s">
        <v>9237</v>
      </c>
      <c r="BB529" s="1" t="s">
        <v>936</v>
      </c>
      <c r="BC529" s="1" t="s">
        <v>9905</v>
      </c>
      <c r="BD529" s="1" t="s">
        <v>936</v>
      </c>
      <c r="BE529" s="1" t="s">
        <v>9905</v>
      </c>
      <c r="BF529" s="29" t="s">
        <v>901</v>
      </c>
      <c r="BG529" s="85">
        <v>44652</v>
      </c>
      <c r="BH529" s="29" t="s">
        <v>902</v>
      </c>
      <c r="BI529" s="103"/>
      <c r="BJ529" s="104"/>
      <c r="BK529" s="104"/>
      <c r="BL529" s="104"/>
      <c r="BM529" s="104"/>
      <c r="BN529" s="4" t="s">
        <v>955</v>
      </c>
      <c r="BO529" s="103"/>
      <c r="BP529" s="103"/>
      <c r="BR529" s="13" t="s">
        <v>5267</v>
      </c>
      <c r="BS529" s="13" t="s">
        <v>5276</v>
      </c>
      <c r="BT529" s="13" t="s">
        <v>5277</v>
      </c>
      <c r="BU529" s="13"/>
    </row>
    <row r="530" spans="1:73" ht="90" hidden="1" customHeight="1">
      <c r="A530" s="28" t="s">
        <v>2150</v>
      </c>
      <c r="B530" s="31" t="s">
        <v>9210</v>
      </c>
      <c r="C530" s="42">
        <v>44109</v>
      </c>
      <c r="D530" s="42" t="s">
        <v>4285</v>
      </c>
      <c r="E530" s="173" t="s">
        <v>1029</v>
      </c>
      <c r="F530" s="71" t="s">
        <v>7588</v>
      </c>
      <c r="G530" s="71" t="s">
        <v>7607</v>
      </c>
      <c r="H530" s="71" t="s">
        <v>1980</v>
      </c>
      <c r="I530" s="71" t="s">
        <v>1981</v>
      </c>
      <c r="J530" s="155" t="s">
        <v>1982</v>
      </c>
      <c r="K530" s="174">
        <v>1</v>
      </c>
      <c r="L530" s="370">
        <v>44197</v>
      </c>
      <c r="M530" s="370">
        <v>44561</v>
      </c>
      <c r="N530" s="34">
        <f t="shared" si="23"/>
        <v>52</v>
      </c>
      <c r="O530" s="95">
        <v>0</v>
      </c>
      <c r="P530" s="13" t="s">
        <v>2193</v>
      </c>
      <c r="Q530" s="13" t="s">
        <v>2194</v>
      </c>
      <c r="R530" s="1" t="s">
        <v>7608</v>
      </c>
      <c r="S530" s="120">
        <f t="shared" si="25"/>
        <v>179</v>
      </c>
      <c r="T530" s="53" t="s">
        <v>936</v>
      </c>
      <c r="U530" s="53" t="s">
        <v>936</v>
      </c>
      <c r="V530" s="76" t="s">
        <v>936</v>
      </c>
      <c r="W530" s="76" t="s">
        <v>936</v>
      </c>
      <c r="X530" s="76" t="s">
        <v>936</v>
      </c>
      <c r="Y530" s="76" t="s">
        <v>936</v>
      </c>
      <c r="Z530" s="76" t="s">
        <v>936</v>
      </c>
      <c r="AA530" s="76" t="s">
        <v>936</v>
      </c>
      <c r="AB530" s="76" t="s">
        <v>936</v>
      </c>
      <c r="AC530" s="76" t="s">
        <v>936</v>
      </c>
      <c r="AD530" s="76" t="s">
        <v>936</v>
      </c>
      <c r="AE530" s="76" t="s">
        <v>936</v>
      </c>
      <c r="AF530" s="76" t="s">
        <v>936</v>
      </c>
      <c r="AG530" s="76" t="s">
        <v>936</v>
      </c>
      <c r="AH530" s="76" t="s">
        <v>936</v>
      </c>
      <c r="AI530" s="1" t="s">
        <v>2204</v>
      </c>
      <c r="AJ530" s="71" t="s">
        <v>2280</v>
      </c>
      <c r="AK530" s="1" t="s">
        <v>7609</v>
      </c>
      <c r="AL530" s="33" t="s">
        <v>2657</v>
      </c>
      <c r="AM530" s="1" t="s">
        <v>7610</v>
      </c>
      <c r="AN530" s="1" t="s">
        <v>4063</v>
      </c>
      <c r="AO530" s="1" t="s">
        <v>7416</v>
      </c>
      <c r="AP530" s="1" t="s">
        <v>4171</v>
      </c>
      <c r="AQ530" s="1" t="s">
        <v>7611</v>
      </c>
      <c r="AR530" s="1" t="s">
        <v>8894</v>
      </c>
      <c r="AS530" s="1" t="s">
        <v>7612</v>
      </c>
      <c r="AT530" s="78" t="s">
        <v>1152</v>
      </c>
      <c r="AU530" s="78" t="s">
        <v>4799</v>
      </c>
      <c r="AV530" s="78" t="s">
        <v>1152</v>
      </c>
      <c r="AW530" s="78" t="s">
        <v>4799</v>
      </c>
      <c r="AX530" s="78" t="s">
        <v>1152</v>
      </c>
      <c r="AY530" s="78" t="s">
        <v>4799</v>
      </c>
      <c r="AZ530" s="78" t="s">
        <v>936</v>
      </c>
      <c r="BA530" s="78" t="s">
        <v>4799</v>
      </c>
      <c r="BB530" s="78" t="s">
        <v>936</v>
      </c>
      <c r="BC530" s="78" t="s">
        <v>4799</v>
      </c>
      <c r="BD530" s="78" t="s">
        <v>936</v>
      </c>
      <c r="BE530" s="78" t="s">
        <v>4799</v>
      </c>
      <c r="BF530" s="29" t="s">
        <v>1326</v>
      </c>
      <c r="BG530" s="85">
        <v>44677</v>
      </c>
      <c r="BH530" s="29" t="s">
        <v>1806</v>
      </c>
      <c r="BI530" s="85">
        <v>44677</v>
      </c>
      <c r="BJ530" s="57" t="s">
        <v>4356</v>
      </c>
      <c r="BK530" s="81" t="s">
        <v>936</v>
      </c>
      <c r="BL530" s="4" t="s">
        <v>9191</v>
      </c>
      <c r="BM530" s="81" t="s">
        <v>9201</v>
      </c>
      <c r="BN530" s="39" t="s">
        <v>4365</v>
      </c>
      <c r="BO530" s="89" t="s">
        <v>936</v>
      </c>
      <c r="BP530" s="89" t="s">
        <v>2150</v>
      </c>
      <c r="BR530" s="13" t="s">
        <v>5267</v>
      </c>
      <c r="BS530" s="13" t="s">
        <v>5276</v>
      </c>
      <c r="BT530" s="13" t="s">
        <v>5277</v>
      </c>
      <c r="BU530" s="13"/>
    </row>
    <row r="531" spans="1:73" ht="90" hidden="1" customHeight="1">
      <c r="A531" s="91" t="s">
        <v>2150</v>
      </c>
      <c r="B531" s="31" t="s">
        <v>9210</v>
      </c>
      <c r="C531" s="85">
        <v>44109</v>
      </c>
      <c r="D531" s="85" t="s">
        <v>4285</v>
      </c>
      <c r="E531" s="177" t="s">
        <v>1029</v>
      </c>
      <c r="F531" s="74" t="s">
        <v>7613</v>
      </c>
      <c r="G531" s="74" t="s">
        <v>7614</v>
      </c>
      <c r="H531" s="74" t="s">
        <v>1980</v>
      </c>
      <c r="I531" s="74" t="s">
        <v>1981</v>
      </c>
      <c r="J531" s="155" t="s">
        <v>1982</v>
      </c>
      <c r="K531" s="174">
        <v>2</v>
      </c>
      <c r="L531" s="370">
        <v>44197</v>
      </c>
      <c r="M531" s="370">
        <v>44926</v>
      </c>
      <c r="N531" s="34">
        <f t="shared" si="23"/>
        <v>53</v>
      </c>
      <c r="O531" s="92">
        <v>2</v>
      </c>
      <c r="P531" s="13" t="s">
        <v>2193</v>
      </c>
      <c r="Q531" s="13" t="s">
        <v>2194</v>
      </c>
      <c r="R531" s="1" t="s">
        <v>7615</v>
      </c>
      <c r="S531" s="120">
        <f t="shared" si="25"/>
        <v>206</v>
      </c>
      <c r="T531" s="53" t="s">
        <v>936</v>
      </c>
      <c r="U531" s="53" t="s">
        <v>936</v>
      </c>
      <c r="V531" s="76" t="s">
        <v>936</v>
      </c>
      <c r="W531" s="76" t="s">
        <v>936</v>
      </c>
      <c r="X531" s="76" t="s">
        <v>936</v>
      </c>
      <c r="Y531" s="76" t="s">
        <v>936</v>
      </c>
      <c r="Z531" s="76" t="s">
        <v>936</v>
      </c>
      <c r="AA531" s="76" t="s">
        <v>936</v>
      </c>
      <c r="AB531" s="76" t="s">
        <v>936</v>
      </c>
      <c r="AC531" s="76" t="s">
        <v>936</v>
      </c>
      <c r="AD531" s="76" t="s">
        <v>936</v>
      </c>
      <c r="AE531" s="76" t="s">
        <v>936</v>
      </c>
      <c r="AF531" s="76" t="s">
        <v>936</v>
      </c>
      <c r="AG531" s="76" t="s">
        <v>936</v>
      </c>
      <c r="AH531" s="76" t="s">
        <v>936</v>
      </c>
      <c r="AI531" s="1" t="s">
        <v>2204</v>
      </c>
      <c r="AJ531" s="71" t="s">
        <v>2280</v>
      </c>
      <c r="AK531" s="1" t="s">
        <v>7609</v>
      </c>
      <c r="AL531" s="33" t="s">
        <v>2657</v>
      </c>
      <c r="AM531" s="1" t="s">
        <v>7610</v>
      </c>
      <c r="AN531" s="1" t="s">
        <v>4063</v>
      </c>
      <c r="AO531" s="1" t="s">
        <v>7416</v>
      </c>
      <c r="AP531" s="1" t="s">
        <v>4171</v>
      </c>
      <c r="AQ531" s="1" t="s">
        <v>7611</v>
      </c>
      <c r="AR531" s="1" t="s">
        <v>8894</v>
      </c>
      <c r="AS531" s="1" t="s">
        <v>7612</v>
      </c>
      <c r="AT531" s="1" t="s">
        <v>4933</v>
      </c>
      <c r="AU531" s="1" t="s">
        <v>7616</v>
      </c>
      <c r="AV531" s="1" t="s">
        <v>1152</v>
      </c>
      <c r="AW531" s="1" t="s">
        <v>5088</v>
      </c>
      <c r="AX531" s="1" t="s">
        <v>1152</v>
      </c>
      <c r="AY531" s="1" t="s">
        <v>5088</v>
      </c>
      <c r="AZ531" s="1" t="s">
        <v>936</v>
      </c>
      <c r="BA531" s="1" t="s">
        <v>5088</v>
      </c>
      <c r="BB531" s="1" t="s">
        <v>936</v>
      </c>
      <c r="BC531" s="1" t="s">
        <v>5088</v>
      </c>
      <c r="BD531" s="1" t="s">
        <v>936</v>
      </c>
      <c r="BE531" s="1" t="s">
        <v>5088</v>
      </c>
      <c r="BF531" s="29" t="s">
        <v>3060</v>
      </c>
      <c r="BG531" s="85">
        <v>44761</v>
      </c>
      <c r="BH531" s="29" t="s">
        <v>902</v>
      </c>
      <c r="BI531" s="103"/>
      <c r="BJ531" s="104"/>
      <c r="BK531" s="104"/>
      <c r="BL531" s="104"/>
      <c r="BM531" s="104"/>
      <c r="BN531" s="4" t="s">
        <v>955</v>
      </c>
      <c r="BO531" s="103"/>
      <c r="BP531" s="103"/>
      <c r="BR531" s="13" t="s">
        <v>5267</v>
      </c>
      <c r="BS531" s="13" t="s">
        <v>5276</v>
      </c>
      <c r="BT531" s="13" t="s">
        <v>5277</v>
      </c>
      <c r="BU531" s="13"/>
    </row>
    <row r="532" spans="1:73" ht="90" hidden="1" customHeight="1">
      <c r="A532" s="91" t="s">
        <v>2151</v>
      </c>
      <c r="B532" s="31" t="s">
        <v>9210</v>
      </c>
      <c r="C532" s="85">
        <v>44109</v>
      </c>
      <c r="D532" s="42" t="s">
        <v>4285</v>
      </c>
      <c r="E532" s="173" t="s">
        <v>1030</v>
      </c>
      <c r="F532" s="71" t="s">
        <v>7617</v>
      </c>
      <c r="G532" s="71" t="s">
        <v>1983</v>
      </c>
      <c r="H532" s="71" t="s">
        <v>1984</v>
      </c>
      <c r="I532" s="71" t="s">
        <v>1985</v>
      </c>
      <c r="J532" s="71" t="s">
        <v>1986</v>
      </c>
      <c r="K532" s="174">
        <v>1</v>
      </c>
      <c r="L532" s="370">
        <v>44197</v>
      </c>
      <c r="M532" s="370">
        <v>44285</v>
      </c>
      <c r="N532" s="34">
        <f t="shared" si="23"/>
        <v>13</v>
      </c>
      <c r="O532" s="175">
        <v>0</v>
      </c>
      <c r="P532" s="13" t="s">
        <v>2193</v>
      </c>
      <c r="Q532" s="13"/>
      <c r="R532" s="1" t="s">
        <v>7618</v>
      </c>
      <c r="S532" s="120">
        <f t="shared" si="25"/>
        <v>298</v>
      </c>
      <c r="T532" s="53" t="s">
        <v>936</v>
      </c>
      <c r="U532" s="53" t="s">
        <v>936</v>
      </c>
      <c r="V532" s="76" t="s">
        <v>936</v>
      </c>
      <c r="W532" s="76" t="s">
        <v>936</v>
      </c>
      <c r="X532" s="76" t="s">
        <v>936</v>
      </c>
      <c r="Y532" s="76" t="s">
        <v>936</v>
      </c>
      <c r="Z532" s="76" t="s">
        <v>936</v>
      </c>
      <c r="AA532" s="76" t="s">
        <v>936</v>
      </c>
      <c r="AB532" s="76" t="s">
        <v>936</v>
      </c>
      <c r="AC532" s="76" t="s">
        <v>936</v>
      </c>
      <c r="AD532" s="76" t="s">
        <v>936</v>
      </c>
      <c r="AE532" s="76" t="s">
        <v>936</v>
      </c>
      <c r="AF532" s="76" t="s">
        <v>936</v>
      </c>
      <c r="AG532" s="76" t="s">
        <v>936</v>
      </c>
      <c r="AH532" s="76" t="s">
        <v>936</v>
      </c>
      <c r="AI532" s="1" t="s">
        <v>2204</v>
      </c>
      <c r="AJ532" s="71" t="s">
        <v>2281</v>
      </c>
      <c r="AK532" s="1" t="s">
        <v>7619</v>
      </c>
      <c r="AL532" s="33" t="s">
        <v>2614</v>
      </c>
      <c r="AM532" s="71" t="s">
        <v>7620</v>
      </c>
      <c r="AN532" s="1" t="s">
        <v>2614</v>
      </c>
      <c r="AO532" s="57" t="s">
        <v>3858</v>
      </c>
      <c r="AP532" s="1" t="s">
        <v>1152</v>
      </c>
      <c r="AQ532" s="57" t="s">
        <v>3858</v>
      </c>
      <c r="AR532" s="1" t="s">
        <v>1152</v>
      </c>
      <c r="AS532" s="57" t="s">
        <v>3858</v>
      </c>
      <c r="AT532" s="57" t="s">
        <v>1152</v>
      </c>
      <c r="AU532" s="57" t="s">
        <v>3858</v>
      </c>
      <c r="AV532" s="57" t="s">
        <v>1152</v>
      </c>
      <c r="AW532" s="57" t="s">
        <v>3858</v>
      </c>
      <c r="AX532" s="57" t="s">
        <v>1152</v>
      </c>
      <c r="AY532" s="57" t="s">
        <v>3858</v>
      </c>
      <c r="AZ532" s="57" t="s">
        <v>936</v>
      </c>
      <c r="BA532" s="57" t="s">
        <v>3858</v>
      </c>
      <c r="BB532" s="57" t="s">
        <v>936</v>
      </c>
      <c r="BC532" s="57" t="s">
        <v>3858</v>
      </c>
      <c r="BD532" s="57" t="s">
        <v>936</v>
      </c>
      <c r="BE532" s="57" t="s">
        <v>3858</v>
      </c>
      <c r="BF532" s="29" t="s">
        <v>1326</v>
      </c>
      <c r="BG532" s="85">
        <v>44377</v>
      </c>
      <c r="BH532" s="29" t="s">
        <v>1806</v>
      </c>
      <c r="BI532" s="85">
        <v>44377</v>
      </c>
      <c r="BJ532" s="57" t="s">
        <v>4158</v>
      </c>
      <c r="BK532" s="81" t="s">
        <v>936</v>
      </c>
      <c r="BL532" s="81" t="s">
        <v>9190</v>
      </c>
      <c r="BM532" s="81" t="s">
        <v>9201</v>
      </c>
      <c r="BN532" s="39" t="s">
        <v>4365</v>
      </c>
      <c r="BO532" s="89" t="s">
        <v>936</v>
      </c>
      <c r="BP532" s="89" t="s">
        <v>2151</v>
      </c>
      <c r="BR532" s="13" t="s">
        <v>5269</v>
      </c>
      <c r="BS532" s="13" t="s">
        <v>5270</v>
      </c>
      <c r="BT532" s="13" t="s">
        <v>5278</v>
      </c>
      <c r="BU532" s="13"/>
    </row>
    <row r="533" spans="1:73" ht="90" hidden="1" customHeight="1">
      <c r="A533" s="91" t="s">
        <v>2151</v>
      </c>
      <c r="B533" s="31" t="s">
        <v>9210</v>
      </c>
      <c r="C533" s="85">
        <v>44109</v>
      </c>
      <c r="D533" s="42" t="s">
        <v>4285</v>
      </c>
      <c r="E533" s="173" t="s">
        <v>1030</v>
      </c>
      <c r="F533" s="71" t="s">
        <v>7617</v>
      </c>
      <c r="G533" s="71" t="s">
        <v>1983</v>
      </c>
      <c r="H533" s="71" t="s">
        <v>1984</v>
      </c>
      <c r="I533" s="71" t="s">
        <v>1985</v>
      </c>
      <c r="J533" s="155" t="s">
        <v>1986</v>
      </c>
      <c r="K533" s="174">
        <v>2</v>
      </c>
      <c r="L533" s="370">
        <v>44197</v>
      </c>
      <c r="M533" s="372">
        <v>44407</v>
      </c>
      <c r="N533" s="34">
        <f t="shared" si="23"/>
        <v>30</v>
      </c>
      <c r="O533" s="90">
        <v>2</v>
      </c>
      <c r="P533" s="13" t="s">
        <v>2193</v>
      </c>
      <c r="Q533" s="13"/>
      <c r="R533" s="1" t="s">
        <v>7621</v>
      </c>
      <c r="S533" s="120">
        <f t="shared" si="25"/>
        <v>293</v>
      </c>
      <c r="T533" s="76"/>
      <c r="U533" s="76"/>
      <c r="V533" s="76"/>
      <c r="W533" s="76"/>
      <c r="X533" s="76"/>
      <c r="Y533" s="76"/>
      <c r="Z533" s="76"/>
      <c r="AA533" s="76"/>
      <c r="AB533" s="76"/>
      <c r="AC533" s="76"/>
      <c r="AD533" s="76"/>
      <c r="AE533" s="76"/>
      <c r="AF533" s="76"/>
      <c r="AG533" s="76"/>
      <c r="AH533" s="76"/>
      <c r="AI533" s="1"/>
      <c r="AJ533" s="71"/>
      <c r="AK533" s="1" t="s">
        <v>2614</v>
      </c>
      <c r="AL533" s="33" t="s">
        <v>2662</v>
      </c>
      <c r="AM533" s="1" t="s">
        <v>7622</v>
      </c>
      <c r="AN533" s="1" t="s">
        <v>2614</v>
      </c>
      <c r="AO533" s="1" t="s">
        <v>3786</v>
      </c>
      <c r="AP533" s="1" t="s">
        <v>1152</v>
      </c>
      <c r="AQ533" s="1" t="s">
        <v>4278</v>
      </c>
      <c r="AR533" s="1" t="s">
        <v>1152</v>
      </c>
      <c r="AS533" s="1" t="s">
        <v>4278</v>
      </c>
      <c r="AT533" s="1" t="s">
        <v>1152</v>
      </c>
      <c r="AU533" s="1" t="s">
        <v>4278</v>
      </c>
      <c r="AV533" s="1" t="s">
        <v>1152</v>
      </c>
      <c r="AW533" s="1" t="s">
        <v>4278</v>
      </c>
      <c r="AX533" s="1" t="s">
        <v>1152</v>
      </c>
      <c r="AY533" s="1" t="s">
        <v>4278</v>
      </c>
      <c r="AZ533" s="1" t="s">
        <v>936</v>
      </c>
      <c r="BA533" s="1" t="s">
        <v>4278</v>
      </c>
      <c r="BB533" s="1" t="s">
        <v>936</v>
      </c>
      <c r="BC533" s="1" t="s">
        <v>4278</v>
      </c>
      <c r="BD533" s="1" t="s">
        <v>936</v>
      </c>
      <c r="BE533" s="1" t="s">
        <v>4278</v>
      </c>
      <c r="BF533" s="29" t="s">
        <v>3060</v>
      </c>
      <c r="BG533" s="85">
        <v>44389</v>
      </c>
      <c r="BH533" s="29" t="s">
        <v>902</v>
      </c>
      <c r="BI533" s="103"/>
      <c r="BJ533" s="104"/>
      <c r="BK533" s="104"/>
      <c r="BL533" s="104"/>
      <c r="BM533" s="104"/>
      <c r="BN533" s="4" t="s">
        <v>955</v>
      </c>
      <c r="BO533" s="103"/>
      <c r="BP533" s="103"/>
      <c r="BR533" s="13" t="s">
        <v>5269</v>
      </c>
      <c r="BS533" s="13" t="s">
        <v>5270</v>
      </c>
      <c r="BT533" s="13" t="s">
        <v>5278</v>
      </c>
      <c r="BU533" s="13"/>
    </row>
    <row r="534" spans="1:73" ht="90" hidden="1" customHeight="1">
      <c r="A534" s="91" t="s">
        <v>2152</v>
      </c>
      <c r="B534" s="31" t="s">
        <v>9210</v>
      </c>
      <c r="C534" s="85">
        <v>44109</v>
      </c>
      <c r="D534" s="42" t="s">
        <v>4285</v>
      </c>
      <c r="E534" s="173" t="s">
        <v>1031</v>
      </c>
      <c r="F534" s="71" t="s">
        <v>7623</v>
      </c>
      <c r="G534" s="71" t="s">
        <v>7624</v>
      </c>
      <c r="H534" s="71" t="s">
        <v>1987</v>
      </c>
      <c r="I534" s="71" t="s">
        <v>1988</v>
      </c>
      <c r="J534" s="155" t="s">
        <v>1989</v>
      </c>
      <c r="K534" s="174">
        <v>1</v>
      </c>
      <c r="L534" s="370">
        <v>44197</v>
      </c>
      <c r="M534" s="370">
        <v>44316</v>
      </c>
      <c r="N534" s="34">
        <f t="shared" si="23"/>
        <v>17</v>
      </c>
      <c r="O534" s="90">
        <v>1</v>
      </c>
      <c r="P534" s="13" t="s">
        <v>112</v>
      </c>
      <c r="Q534" s="13"/>
      <c r="R534" s="1" t="s">
        <v>7625</v>
      </c>
      <c r="S534" s="120">
        <f t="shared" si="25"/>
        <v>109</v>
      </c>
      <c r="T534" s="76"/>
      <c r="U534" s="76"/>
      <c r="V534" s="76" t="s">
        <v>936</v>
      </c>
      <c r="W534" s="76" t="s">
        <v>936</v>
      </c>
      <c r="X534" s="76" t="s">
        <v>936</v>
      </c>
      <c r="Y534" s="76" t="s">
        <v>936</v>
      </c>
      <c r="Z534" s="76" t="s">
        <v>936</v>
      </c>
      <c r="AA534" s="76" t="s">
        <v>936</v>
      </c>
      <c r="AB534" s="76" t="s">
        <v>936</v>
      </c>
      <c r="AC534" s="76" t="s">
        <v>936</v>
      </c>
      <c r="AD534" s="76" t="s">
        <v>936</v>
      </c>
      <c r="AE534" s="76" t="s">
        <v>936</v>
      </c>
      <c r="AF534" s="76" t="s">
        <v>936</v>
      </c>
      <c r="AG534" s="76" t="s">
        <v>936</v>
      </c>
      <c r="AH534" s="76" t="s">
        <v>936</v>
      </c>
      <c r="AI534" s="1" t="s">
        <v>2204</v>
      </c>
      <c r="AJ534" s="1" t="s">
        <v>2282</v>
      </c>
      <c r="AK534" s="1" t="s">
        <v>7626</v>
      </c>
      <c r="AL534" s="33" t="s">
        <v>8895</v>
      </c>
      <c r="AM534" s="1" t="s">
        <v>7627</v>
      </c>
      <c r="AN534" s="1" t="s">
        <v>2614</v>
      </c>
      <c r="AO534" s="1" t="s">
        <v>3786</v>
      </c>
      <c r="AP534" s="1" t="s">
        <v>1152</v>
      </c>
      <c r="AQ534" s="1" t="s">
        <v>3786</v>
      </c>
      <c r="AR534" s="1" t="s">
        <v>1152</v>
      </c>
      <c r="AS534" s="1" t="s">
        <v>3786</v>
      </c>
      <c r="AT534" s="1" t="s">
        <v>1152</v>
      </c>
      <c r="AU534" s="1" t="s">
        <v>3786</v>
      </c>
      <c r="AV534" s="1" t="s">
        <v>1152</v>
      </c>
      <c r="AW534" s="1" t="s">
        <v>3786</v>
      </c>
      <c r="AX534" s="1" t="s">
        <v>1152</v>
      </c>
      <c r="AY534" s="1" t="s">
        <v>3786</v>
      </c>
      <c r="AZ534" s="1" t="s">
        <v>936</v>
      </c>
      <c r="BA534" s="1" t="s">
        <v>3786</v>
      </c>
      <c r="BB534" s="1" t="s">
        <v>936</v>
      </c>
      <c r="BC534" s="1" t="s">
        <v>3786</v>
      </c>
      <c r="BD534" s="1" t="s">
        <v>936</v>
      </c>
      <c r="BE534" s="1" t="s">
        <v>3786</v>
      </c>
      <c r="BF534" s="29" t="s">
        <v>780</v>
      </c>
      <c r="BG534" s="85">
        <v>44389</v>
      </c>
      <c r="BH534" s="29" t="s">
        <v>902</v>
      </c>
      <c r="BI534" s="103"/>
      <c r="BJ534" s="104"/>
      <c r="BK534" s="104"/>
      <c r="BL534" s="104"/>
      <c r="BM534" s="104"/>
      <c r="BN534" s="4" t="s">
        <v>955</v>
      </c>
      <c r="BO534" s="103"/>
      <c r="BP534" s="103"/>
      <c r="BR534" s="13" t="s">
        <v>5267</v>
      </c>
      <c r="BS534" s="13" t="s">
        <v>5276</v>
      </c>
      <c r="BT534" s="13" t="s">
        <v>5279</v>
      </c>
      <c r="BU534" s="13"/>
    </row>
    <row r="535" spans="1:73" ht="90" hidden="1" customHeight="1">
      <c r="A535" s="91" t="s">
        <v>2153</v>
      </c>
      <c r="B535" s="31" t="s">
        <v>9210</v>
      </c>
      <c r="C535" s="85">
        <v>44109</v>
      </c>
      <c r="D535" s="42" t="s">
        <v>4285</v>
      </c>
      <c r="E535" s="173" t="s">
        <v>1031</v>
      </c>
      <c r="F535" s="71" t="s">
        <v>7623</v>
      </c>
      <c r="G535" s="71" t="s">
        <v>7624</v>
      </c>
      <c r="H535" s="71" t="s">
        <v>1990</v>
      </c>
      <c r="I535" s="71" t="s">
        <v>1991</v>
      </c>
      <c r="J535" s="155" t="s">
        <v>1992</v>
      </c>
      <c r="K535" s="174">
        <v>1</v>
      </c>
      <c r="L535" s="370">
        <v>44197</v>
      </c>
      <c r="M535" s="370">
        <v>44316</v>
      </c>
      <c r="N535" s="34">
        <f t="shared" si="23"/>
        <v>17</v>
      </c>
      <c r="O535" s="90">
        <v>1</v>
      </c>
      <c r="P535" s="13" t="s">
        <v>112</v>
      </c>
      <c r="Q535" s="13"/>
      <c r="R535" s="1" t="s">
        <v>7628</v>
      </c>
      <c r="S535" s="120">
        <f t="shared" si="25"/>
        <v>314</v>
      </c>
      <c r="T535" s="76"/>
      <c r="U535" s="76"/>
      <c r="V535" s="76" t="s">
        <v>936</v>
      </c>
      <c r="W535" s="76" t="s">
        <v>936</v>
      </c>
      <c r="X535" s="76" t="s">
        <v>936</v>
      </c>
      <c r="Y535" s="76" t="s">
        <v>936</v>
      </c>
      <c r="Z535" s="76" t="s">
        <v>936</v>
      </c>
      <c r="AA535" s="76" t="s">
        <v>936</v>
      </c>
      <c r="AB535" s="76" t="s">
        <v>936</v>
      </c>
      <c r="AC535" s="76" t="s">
        <v>936</v>
      </c>
      <c r="AD535" s="76" t="s">
        <v>936</v>
      </c>
      <c r="AE535" s="76" t="s">
        <v>936</v>
      </c>
      <c r="AF535" s="76" t="s">
        <v>936</v>
      </c>
      <c r="AG535" s="76" t="s">
        <v>936</v>
      </c>
      <c r="AH535" s="76" t="s">
        <v>936</v>
      </c>
      <c r="AI535" s="1" t="s">
        <v>2204</v>
      </c>
      <c r="AJ535" s="1" t="s">
        <v>8896</v>
      </c>
      <c r="AK535" s="1" t="s">
        <v>7626</v>
      </c>
      <c r="AL535" s="33" t="s">
        <v>2663</v>
      </c>
      <c r="AM535" s="1" t="s">
        <v>7629</v>
      </c>
      <c r="AN535" s="1" t="s">
        <v>2614</v>
      </c>
      <c r="AO535" s="1" t="s">
        <v>3786</v>
      </c>
      <c r="AP535" s="1" t="s">
        <v>1152</v>
      </c>
      <c r="AQ535" s="1" t="s">
        <v>3786</v>
      </c>
      <c r="AR535" s="1" t="s">
        <v>1152</v>
      </c>
      <c r="AS535" s="1" t="s">
        <v>3786</v>
      </c>
      <c r="AT535" s="1" t="s">
        <v>1152</v>
      </c>
      <c r="AU535" s="1" t="s">
        <v>3786</v>
      </c>
      <c r="AV535" s="1" t="s">
        <v>1152</v>
      </c>
      <c r="AW535" s="1" t="s">
        <v>3786</v>
      </c>
      <c r="AX535" s="1" t="s">
        <v>1152</v>
      </c>
      <c r="AY535" s="1" t="s">
        <v>3786</v>
      </c>
      <c r="AZ535" s="1" t="s">
        <v>936</v>
      </c>
      <c r="BA535" s="1" t="s">
        <v>3786</v>
      </c>
      <c r="BB535" s="1" t="s">
        <v>936</v>
      </c>
      <c r="BC535" s="1" t="s">
        <v>3786</v>
      </c>
      <c r="BD535" s="1" t="s">
        <v>936</v>
      </c>
      <c r="BE535" s="1" t="s">
        <v>3786</v>
      </c>
      <c r="BF535" s="29" t="s">
        <v>780</v>
      </c>
      <c r="BG535" s="85">
        <v>44389</v>
      </c>
      <c r="BH535" s="29" t="s">
        <v>902</v>
      </c>
      <c r="BI535" s="103"/>
      <c r="BJ535" s="104"/>
      <c r="BK535" s="104"/>
      <c r="BL535" s="104"/>
      <c r="BM535" s="104"/>
      <c r="BN535" s="4" t="s">
        <v>955</v>
      </c>
      <c r="BO535" s="103"/>
      <c r="BP535" s="103"/>
      <c r="BR535" s="13" t="s">
        <v>5267</v>
      </c>
      <c r="BS535" s="13" t="s">
        <v>5276</v>
      </c>
      <c r="BT535" s="13" t="s">
        <v>5279</v>
      </c>
      <c r="BU535" s="13"/>
    </row>
    <row r="536" spans="1:73" ht="90" hidden="1" customHeight="1">
      <c r="A536" s="28" t="s">
        <v>2154</v>
      </c>
      <c r="B536" s="31" t="s">
        <v>9210</v>
      </c>
      <c r="C536" s="42">
        <v>44109</v>
      </c>
      <c r="D536" s="42" t="s">
        <v>4285</v>
      </c>
      <c r="E536" s="173" t="s">
        <v>1031</v>
      </c>
      <c r="F536" s="71" t="s">
        <v>7623</v>
      </c>
      <c r="G536" s="71" t="s">
        <v>7624</v>
      </c>
      <c r="H536" s="71" t="s">
        <v>1993</v>
      </c>
      <c r="I536" s="71" t="s">
        <v>1994</v>
      </c>
      <c r="J536" s="155" t="s">
        <v>1995</v>
      </c>
      <c r="K536" s="174">
        <v>1</v>
      </c>
      <c r="L536" s="370">
        <v>44197</v>
      </c>
      <c r="M536" s="370">
        <v>44346</v>
      </c>
      <c r="N536" s="34">
        <f t="shared" si="23"/>
        <v>22</v>
      </c>
      <c r="O536" s="92">
        <v>1</v>
      </c>
      <c r="P536" s="13" t="s">
        <v>112</v>
      </c>
      <c r="Q536" s="13"/>
      <c r="R536" s="1" t="s">
        <v>7630</v>
      </c>
      <c r="S536" s="120">
        <f t="shared" si="25"/>
        <v>280</v>
      </c>
      <c r="T536" s="76"/>
      <c r="U536" s="76"/>
      <c r="V536" s="76" t="s">
        <v>936</v>
      </c>
      <c r="W536" s="76" t="s">
        <v>936</v>
      </c>
      <c r="X536" s="76" t="s">
        <v>936</v>
      </c>
      <c r="Y536" s="76" t="s">
        <v>936</v>
      </c>
      <c r="Z536" s="76" t="s">
        <v>936</v>
      </c>
      <c r="AA536" s="76" t="s">
        <v>936</v>
      </c>
      <c r="AB536" s="76" t="s">
        <v>936</v>
      </c>
      <c r="AC536" s="76" t="s">
        <v>936</v>
      </c>
      <c r="AD536" s="76" t="s">
        <v>936</v>
      </c>
      <c r="AE536" s="76" t="s">
        <v>936</v>
      </c>
      <c r="AF536" s="76" t="s">
        <v>936</v>
      </c>
      <c r="AG536" s="76" t="s">
        <v>936</v>
      </c>
      <c r="AH536" s="76" t="s">
        <v>936</v>
      </c>
      <c r="AI536" s="1" t="s">
        <v>2204</v>
      </c>
      <c r="AJ536" s="1" t="s">
        <v>2282</v>
      </c>
      <c r="AK536" s="1" t="s">
        <v>7631</v>
      </c>
      <c r="AL536" s="33" t="s">
        <v>2664</v>
      </c>
      <c r="AM536" s="1" t="s">
        <v>7632</v>
      </c>
      <c r="AN536" s="1" t="s">
        <v>8897</v>
      </c>
      <c r="AO536" s="1" t="s">
        <v>7633</v>
      </c>
      <c r="AP536" s="1" t="s">
        <v>8898</v>
      </c>
      <c r="AQ536" s="1" t="s">
        <v>7634</v>
      </c>
      <c r="AR536" s="1" t="s">
        <v>936</v>
      </c>
      <c r="AS536" s="1" t="s">
        <v>9243</v>
      </c>
      <c r="AT536" s="1" t="s">
        <v>936</v>
      </c>
      <c r="AU536" s="1" t="s">
        <v>9243</v>
      </c>
      <c r="AV536" s="1" t="s">
        <v>936</v>
      </c>
      <c r="AW536" s="1" t="s">
        <v>9243</v>
      </c>
      <c r="AX536" s="1" t="s">
        <v>936</v>
      </c>
      <c r="AY536" s="1" t="s">
        <v>9243</v>
      </c>
      <c r="AZ536" s="1" t="s">
        <v>936</v>
      </c>
      <c r="BA536" s="1" t="s">
        <v>9243</v>
      </c>
      <c r="BB536" s="1" t="s">
        <v>936</v>
      </c>
      <c r="BC536" s="1" t="s">
        <v>9913</v>
      </c>
      <c r="BD536" s="1" t="s">
        <v>936</v>
      </c>
      <c r="BE536" s="1" t="s">
        <v>9913</v>
      </c>
      <c r="BF536" s="29" t="s">
        <v>901</v>
      </c>
      <c r="BG536" s="85">
        <v>44578</v>
      </c>
      <c r="BH536" s="29" t="s">
        <v>902</v>
      </c>
      <c r="BI536" s="103"/>
      <c r="BJ536" s="104"/>
      <c r="BK536" s="104"/>
      <c r="BL536" s="104"/>
      <c r="BM536" s="104"/>
      <c r="BN536" s="4" t="s">
        <v>955</v>
      </c>
      <c r="BO536" s="103"/>
      <c r="BP536" s="103"/>
      <c r="BR536" s="13" t="s">
        <v>5267</v>
      </c>
      <c r="BS536" s="13" t="s">
        <v>5276</v>
      </c>
      <c r="BT536" s="13" t="s">
        <v>5279</v>
      </c>
      <c r="BU536" s="13"/>
    </row>
    <row r="537" spans="1:73" ht="90" hidden="1" customHeight="1">
      <c r="A537" s="28" t="s">
        <v>2155</v>
      </c>
      <c r="B537" s="31" t="s">
        <v>9210</v>
      </c>
      <c r="C537" s="42">
        <v>44109</v>
      </c>
      <c r="D537" s="42" t="s">
        <v>4285</v>
      </c>
      <c r="E537" s="173" t="s">
        <v>1031</v>
      </c>
      <c r="F537" s="71" t="s">
        <v>7623</v>
      </c>
      <c r="G537" s="71" t="s">
        <v>7624</v>
      </c>
      <c r="H537" s="71" t="s">
        <v>1996</v>
      </c>
      <c r="I537" s="71" t="s">
        <v>1997</v>
      </c>
      <c r="J537" s="155" t="s">
        <v>1998</v>
      </c>
      <c r="K537" s="174">
        <v>1</v>
      </c>
      <c r="L537" s="370">
        <v>44197</v>
      </c>
      <c r="M537" s="370">
        <v>44560</v>
      </c>
      <c r="N537" s="34">
        <f t="shared" si="23"/>
        <v>52</v>
      </c>
      <c r="O537" s="92">
        <v>1</v>
      </c>
      <c r="P537" s="13" t="s">
        <v>112</v>
      </c>
      <c r="Q537" s="13"/>
      <c r="R537" s="1" t="s">
        <v>7635</v>
      </c>
      <c r="S537" s="120">
        <f t="shared" ref="S537:S568" si="26">LEN(R537)</f>
        <v>227</v>
      </c>
      <c r="T537" s="76"/>
      <c r="U537" s="76"/>
      <c r="V537" s="76" t="s">
        <v>936</v>
      </c>
      <c r="W537" s="76" t="s">
        <v>936</v>
      </c>
      <c r="X537" s="76" t="s">
        <v>936</v>
      </c>
      <c r="Y537" s="76" t="s">
        <v>936</v>
      </c>
      <c r="Z537" s="76" t="s">
        <v>936</v>
      </c>
      <c r="AA537" s="76" t="s">
        <v>936</v>
      </c>
      <c r="AB537" s="76" t="s">
        <v>936</v>
      </c>
      <c r="AC537" s="76" t="s">
        <v>936</v>
      </c>
      <c r="AD537" s="76" t="s">
        <v>936</v>
      </c>
      <c r="AE537" s="76" t="s">
        <v>936</v>
      </c>
      <c r="AF537" s="76" t="s">
        <v>936</v>
      </c>
      <c r="AG537" s="76" t="s">
        <v>936</v>
      </c>
      <c r="AH537" s="76" t="s">
        <v>936</v>
      </c>
      <c r="AI537" s="1" t="s">
        <v>2204</v>
      </c>
      <c r="AJ537" s="1" t="s">
        <v>2282</v>
      </c>
      <c r="AK537" s="1" t="s">
        <v>7636</v>
      </c>
      <c r="AL537" s="33" t="s">
        <v>2665</v>
      </c>
      <c r="AM537" s="1" t="s">
        <v>7637</v>
      </c>
      <c r="AN537" s="1" t="s">
        <v>4064</v>
      </c>
      <c r="AO537" s="1" t="s">
        <v>7416</v>
      </c>
      <c r="AP537" s="1" t="s">
        <v>4173</v>
      </c>
      <c r="AQ537" s="1" t="s">
        <v>7638</v>
      </c>
      <c r="AR537" s="1" t="s">
        <v>1152</v>
      </c>
      <c r="AS537" s="1" t="s">
        <v>4274</v>
      </c>
      <c r="AT537" s="1" t="s">
        <v>1152</v>
      </c>
      <c r="AU537" s="1" t="s">
        <v>4274</v>
      </c>
      <c r="AV537" s="1" t="s">
        <v>1152</v>
      </c>
      <c r="AW537" s="1" t="s">
        <v>4274</v>
      </c>
      <c r="AX537" s="1" t="s">
        <v>1152</v>
      </c>
      <c r="AY537" s="1" t="s">
        <v>4274</v>
      </c>
      <c r="AZ537" s="1" t="s">
        <v>936</v>
      </c>
      <c r="BA537" s="1" t="s">
        <v>4274</v>
      </c>
      <c r="BB537" s="1" t="s">
        <v>936</v>
      </c>
      <c r="BC537" s="1" t="s">
        <v>4274</v>
      </c>
      <c r="BD537" s="1" t="s">
        <v>936</v>
      </c>
      <c r="BE537" s="1" t="s">
        <v>4274</v>
      </c>
      <c r="BF537" s="29" t="s">
        <v>780</v>
      </c>
      <c r="BG537" s="85">
        <v>44578</v>
      </c>
      <c r="BH537" s="29" t="s">
        <v>902</v>
      </c>
      <c r="BI537" s="103"/>
      <c r="BJ537" s="104"/>
      <c r="BK537" s="104"/>
      <c r="BL537" s="104"/>
      <c r="BM537" s="104"/>
      <c r="BN537" s="4" t="s">
        <v>955</v>
      </c>
      <c r="BO537" s="103"/>
      <c r="BP537" s="103"/>
      <c r="BR537" s="13" t="s">
        <v>5267</v>
      </c>
      <c r="BS537" s="13" t="s">
        <v>5276</v>
      </c>
      <c r="BT537" s="13" t="s">
        <v>5279</v>
      </c>
      <c r="BU537" s="13"/>
    </row>
    <row r="538" spans="1:73" ht="90" hidden="1" customHeight="1">
      <c r="A538" s="28" t="s">
        <v>2156</v>
      </c>
      <c r="B538" s="31" t="s">
        <v>9210</v>
      </c>
      <c r="C538" s="42">
        <v>44109</v>
      </c>
      <c r="D538" s="42" t="s">
        <v>4285</v>
      </c>
      <c r="E538" s="173" t="s">
        <v>1031</v>
      </c>
      <c r="F538" s="71" t="s">
        <v>7623</v>
      </c>
      <c r="G538" s="71" t="s">
        <v>7624</v>
      </c>
      <c r="H538" s="71" t="s">
        <v>1974</v>
      </c>
      <c r="I538" s="71" t="s">
        <v>1999</v>
      </c>
      <c r="J538" s="155" t="s">
        <v>1976</v>
      </c>
      <c r="K538" s="180">
        <v>1</v>
      </c>
      <c r="L538" s="370">
        <v>44197</v>
      </c>
      <c r="M538" s="370">
        <v>44561</v>
      </c>
      <c r="N538" s="34">
        <f t="shared" si="23"/>
        <v>52</v>
      </c>
      <c r="O538" s="95">
        <v>0</v>
      </c>
      <c r="P538" s="13" t="s">
        <v>112</v>
      </c>
      <c r="Q538" s="13"/>
      <c r="R538" s="1" t="s">
        <v>7541</v>
      </c>
      <c r="S538" s="120">
        <f t="shared" si="26"/>
        <v>380</v>
      </c>
      <c r="T538" s="53" t="s">
        <v>936</v>
      </c>
      <c r="U538" s="53" t="s">
        <v>936</v>
      </c>
      <c r="V538" s="76" t="s">
        <v>936</v>
      </c>
      <c r="W538" s="76" t="s">
        <v>936</v>
      </c>
      <c r="X538" s="76" t="s">
        <v>936</v>
      </c>
      <c r="Y538" s="76" t="s">
        <v>936</v>
      </c>
      <c r="Z538" s="76" t="s">
        <v>936</v>
      </c>
      <c r="AA538" s="76" t="s">
        <v>936</v>
      </c>
      <c r="AB538" s="76" t="s">
        <v>936</v>
      </c>
      <c r="AC538" s="76" t="s">
        <v>936</v>
      </c>
      <c r="AD538" s="76" t="s">
        <v>936</v>
      </c>
      <c r="AE538" s="76" t="s">
        <v>936</v>
      </c>
      <c r="AF538" s="76" t="s">
        <v>936</v>
      </c>
      <c r="AG538" s="76" t="s">
        <v>936</v>
      </c>
      <c r="AH538" s="76" t="s">
        <v>936</v>
      </c>
      <c r="AI538" s="1" t="s">
        <v>2204</v>
      </c>
      <c r="AJ538" s="1" t="s">
        <v>2282</v>
      </c>
      <c r="AK538" s="1" t="s">
        <v>7636</v>
      </c>
      <c r="AL538" s="33" t="s">
        <v>2665</v>
      </c>
      <c r="AM538" s="1" t="s">
        <v>7639</v>
      </c>
      <c r="AN538" s="1" t="s">
        <v>4063</v>
      </c>
      <c r="AO538" s="1" t="s">
        <v>7416</v>
      </c>
      <c r="AP538" s="1" t="s">
        <v>1152</v>
      </c>
      <c r="AQ538" s="1" t="s">
        <v>7402</v>
      </c>
      <c r="AR538" s="1" t="s">
        <v>1152</v>
      </c>
      <c r="AS538" s="1" t="s">
        <v>4282</v>
      </c>
      <c r="AT538" s="1" t="s">
        <v>1152</v>
      </c>
      <c r="AU538" s="1" t="s">
        <v>4282</v>
      </c>
      <c r="AV538" s="1" t="s">
        <v>1152</v>
      </c>
      <c r="AW538" s="1" t="s">
        <v>4282</v>
      </c>
      <c r="AX538" s="1" t="s">
        <v>1152</v>
      </c>
      <c r="AY538" s="1" t="s">
        <v>4282</v>
      </c>
      <c r="AZ538" s="1" t="s">
        <v>936</v>
      </c>
      <c r="BA538" s="1" t="s">
        <v>4282</v>
      </c>
      <c r="BB538" s="1" t="s">
        <v>936</v>
      </c>
      <c r="BC538" s="1" t="s">
        <v>4282</v>
      </c>
      <c r="BD538" s="1" t="s">
        <v>936</v>
      </c>
      <c r="BE538" s="1" t="s">
        <v>4282</v>
      </c>
      <c r="BF538" s="29" t="s">
        <v>1326</v>
      </c>
      <c r="BG538" s="85">
        <v>44529</v>
      </c>
      <c r="BH538" s="29" t="s">
        <v>1806</v>
      </c>
      <c r="BI538" s="85">
        <v>44529</v>
      </c>
      <c r="BJ538" s="57" t="s">
        <v>4157</v>
      </c>
      <c r="BK538" s="81" t="s">
        <v>936</v>
      </c>
      <c r="BL538" s="81" t="s">
        <v>9202</v>
      </c>
      <c r="BM538" s="81" t="s">
        <v>9201</v>
      </c>
      <c r="BN538" s="39" t="s">
        <v>4365</v>
      </c>
      <c r="BO538" s="89" t="s">
        <v>936</v>
      </c>
      <c r="BP538" s="89" t="s">
        <v>2156</v>
      </c>
      <c r="BR538" s="13" t="s">
        <v>5267</v>
      </c>
      <c r="BS538" s="13" t="s">
        <v>5276</v>
      </c>
      <c r="BT538" s="13" t="s">
        <v>5279</v>
      </c>
      <c r="BU538" s="13"/>
    </row>
    <row r="539" spans="1:73" ht="90" hidden="1" customHeight="1">
      <c r="A539" s="28" t="s">
        <v>2156</v>
      </c>
      <c r="B539" s="31" t="s">
        <v>9210</v>
      </c>
      <c r="C539" s="42">
        <v>44109</v>
      </c>
      <c r="D539" s="42" t="s">
        <v>4285</v>
      </c>
      <c r="E539" s="173" t="s">
        <v>1031</v>
      </c>
      <c r="F539" s="71" t="s">
        <v>7623</v>
      </c>
      <c r="G539" s="71" t="s">
        <v>4130</v>
      </c>
      <c r="H539" s="71" t="s">
        <v>4131</v>
      </c>
      <c r="I539" s="71" t="s">
        <v>4132</v>
      </c>
      <c r="J539" s="71" t="s">
        <v>4133</v>
      </c>
      <c r="K539" s="180">
        <v>1</v>
      </c>
      <c r="L539" s="370">
        <v>44197</v>
      </c>
      <c r="M539" s="370">
        <v>44773</v>
      </c>
      <c r="N539" s="34">
        <f t="shared" si="23"/>
        <v>31</v>
      </c>
      <c r="O539" s="101">
        <v>1</v>
      </c>
      <c r="P539" s="13" t="s">
        <v>112</v>
      </c>
      <c r="Q539" s="13"/>
      <c r="R539" s="1" t="s">
        <v>7640</v>
      </c>
      <c r="S539" s="120">
        <f t="shared" si="26"/>
        <v>219</v>
      </c>
      <c r="T539" s="76"/>
      <c r="U539" s="76"/>
      <c r="V539" s="76" t="s">
        <v>936</v>
      </c>
      <c r="W539" s="76" t="s">
        <v>936</v>
      </c>
      <c r="X539" s="76" t="s">
        <v>936</v>
      </c>
      <c r="Y539" s="76" t="s">
        <v>936</v>
      </c>
      <c r="Z539" s="76" t="s">
        <v>936</v>
      </c>
      <c r="AA539" s="76" t="s">
        <v>936</v>
      </c>
      <c r="AB539" s="76" t="s">
        <v>936</v>
      </c>
      <c r="AC539" s="76" t="s">
        <v>936</v>
      </c>
      <c r="AD539" s="76" t="s">
        <v>936</v>
      </c>
      <c r="AE539" s="76" t="s">
        <v>936</v>
      </c>
      <c r="AF539" s="76" t="s">
        <v>936</v>
      </c>
      <c r="AG539" s="76" t="s">
        <v>936</v>
      </c>
      <c r="AH539" s="76" t="s">
        <v>936</v>
      </c>
      <c r="AI539" s="1" t="s">
        <v>2204</v>
      </c>
      <c r="AJ539" s="1" t="s">
        <v>2282</v>
      </c>
      <c r="AK539" s="1" t="s">
        <v>7636</v>
      </c>
      <c r="AL539" s="33" t="s">
        <v>2665</v>
      </c>
      <c r="AM539" s="1" t="s">
        <v>7639</v>
      </c>
      <c r="AN539" s="1" t="s">
        <v>4063</v>
      </c>
      <c r="AO539" s="1" t="s">
        <v>7416</v>
      </c>
      <c r="AP539" s="1" t="s">
        <v>4174</v>
      </c>
      <c r="AQ539" s="1" t="s">
        <v>7641</v>
      </c>
      <c r="AR539" s="1" t="s">
        <v>4294</v>
      </c>
      <c r="AS539" s="1" t="s">
        <v>7642</v>
      </c>
      <c r="AT539" s="1" t="s">
        <v>1152</v>
      </c>
      <c r="AU539" s="1" t="s">
        <v>4798</v>
      </c>
      <c r="AV539" s="1" t="s">
        <v>1152</v>
      </c>
      <c r="AW539" s="1" t="s">
        <v>4798</v>
      </c>
      <c r="AX539" s="1" t="s">
        <v>1152</v>
      </c>
      <c r="AY539" s="1" t="s">
        <v>4798</v>
      </c>
      <c r="AZ539" s="1" t="s">
        <v>936</v>
      </c>
      <c r="BA539" s="1" t="s">
        <v>4798</v>
      </c>
      <c r="BB539" s="1" t="s">
        <v>936</v>
      </c>
      <c r="BC539" s="1" t="s">
        <v>4798</v>
      </c>
      <c r="BD539" s="1" t="s">
        <v>936</v>
      </c>
      <c r="BE539" s="1" t="s">
        <v>4798</v>
      </c>
      <c r="BF539" s="29" t="s">
        <v>3060</v>
      </c>
      <c r="BG539" s="85">
        <v>44652</v>
      </c>
      <c r="BH539" s="29" t="s">
        <v>902</v>
      </c>
      <c r="BI539" s="103"/>
      <c r="BJ539" s="104"/>
      <c r="BK539" s="104"/>
      <c r="BL539" s="104"/>
      <c r="BM539" s="104"/>
      <c r="BN539" s="4" t="s">
        <v>955</v>
      </c>
      <c r="BO539" s="103"/>
      <c r="BP539" s="103"/>
      <c r="BR539" s="13" t="s">
        <v>5267</v>
      </c>
      <c r="BS539" s="13" t="s">
        <v>5276</v>
      </c>
      <c r="BT539" s="13" t="s">
        <v>5279</v>
      </c>
      <c r="BU539" s="13"/>
    </row>
    <row r="540" spans="1:73" ht="90" hidden="1" customHeight="1">
      <c r="A540" s="28" t="s">
        <v>2157</v>
      </c>
      <c r="B540" s="31" t="s">
        <v>9210</v>
      </c>
      <c r="C540" s="42">
        <v>44109</v>
      </c>
      <c r="D540" s="42" t="s">
        <v>4285</v>
      </c>
      <c r="E540" s="173" t="s">
        <v>1031</v>
      </c>
      <c r="F540" s="71" t="s">
        <v>7623</v>
      </c>
      <c r="G540" s="71" t="s">
        <v>7624</v>
      </c>
      <c r="H540" s="71" t="s">
        <v>2000</v>
      </c>
      <c r="I540" s="71" t="s">
        <v>1981</v>
      </c>
      <c r="J540" s="155" t="s">
        <v>2001</v>
      </c>
      <c r="K540" s="174">
        <v>1</v>
      </c>
      <c r="L540" s="370">
        <v>44197</v>
      </c>
      <c r="M540" s="370">
        <v>44560</v>
      </c>
      <c r="N540" s="34">
        <f t="shared" si="23"/>
        <v>52</v>
      </c>
      <c r="O540" s="95">
        <v>0</v>
      </c>
      <c r="P540" s="13" t="s">
        <v>112</v>
      </c>
      <c r="Q540" s="13"/>
      <c r="R540" s="1" t="s">
        <v>7541</v>
      </c>
      <c r="S540" s="120">
        <f t="shared" si="26"/>
        <v>380</v>
      </c>
      <c r="T540" s="53" t="s">
        <v>936</v>
      </c>
      <c r="U540" s="53" t="s">
        <v>936</v>
      </c>
      <c r="V540" s="76" t="s">
        <v>936</v>
      </c>
      <c r="W540" s="76" t="s">
        <v>936</v>
      </c>
      <c r="X540" s="76" t="s">
        <v>936</v>
      </c>
      <c r="Y540" s="76" t="s">
        <v>936</v>
      </c>
      <c r="Z540" s="76" t="s">
        <v>936</v>
      </c>
      <c r="AA540" s="76" t="s">
        <v>936</v>
      </c>
      <c r="AB540" s="76" t="s">
        <v>936</v>
      </c>
      <c r="AC540" s="76" t="s">
        <v>936</v>
      </c>
      <c r="AD540" s="76" t="s">
        <v>936</v>
      </c>
      <c r="AE540" s="76" t="s">
        <v>936</v>
      </c>
      <c r="AF540" s="76" t="s">
        <v>936</v>
      </c>
      <c r="AG540" s="76" t="s">
        <v>936</v>
      </c>
      <c r="AH540" s="76" t="s">
        <v>936</v>
      </c>
      <c r="AI540" s="1" t="s">
        <v>2204</v>
      </c>
      <c r="AJ540" s="1" t="s">
        <v>2282</v>
      </c>
      <c r="AK540" s="1" t="s">
        <v>7636</v>
      </c>
      <c r="AL540" s="33" t="s">
        <v>2665</v>
      </c>
      <c r="AM540" s="1" t="s">
        <v>7643</v>
      </c>
      <c r="AN540" s="1" t="s">
        <v>4064</v>
      </c>
      <c r="AO540" s="1" t="s">
        <v>7416</v>
      </c>
      <c r="AP540" s="1" t="s">
        <v>1152</v>
      </c>
      <c r="AQ540" s="1" t="s">
        <v>7402</v>
      </c>
      <c r="AR540" s="1" t="s">
        <v>1152</v>
      </c>
      <c r="AS540" s="1" t="s">
        <v>4282</v>
      </c>
      <c r="AT540" s="1" t="s">
        <v>1152</v>
      </c>
      <c r="AU540" s="1" t="s">
        <v>4282</v>
      </c>
      <c r="AV540" s="1" t="s">
        <v>1152</v>
      </c>
      <c r="AW540" s="1" t="s">
        <v>4282</v>
      </c>
      <c r="AX540" s="1" t="s">
        <v>1152</v>
      </c>
      <c r="AY540" s="1" t="s">
        <v>4282</v>
      </c>
      <c r="AZ540" s="1" t="s">
        <v>936</v>
      </c>
      <c r="BA540" s="1" t="s">
        <v>4282</v>
      </c>
      <c r="BB540" s="1" t="s">
        <v>936</v>
      </c>
      <c r="BC540" s="1" t="s">
        <v>4282</v>
      </c>
      <c r="BD540" s="1" t="s">
        <v>936</v>
      </c>
      <c r="BE540" s="1" t="s">
        <v>4282</v>
      </c>
      <c r="BF540" s="29" t="s">
        <v>1326</v>
      </c>
      <c r="BG540" s="85">
        <v>44529</v>
      </c>
      <c r="BH540" s="29" t="s">
        <v>1806</v>
      </c>
      <c r="BI540" s="85">
        <v>44529</v>
      </c>
      <c r="BJ540" s="57" t="s">
        <v>4157</v>
      </c>
      <c r="BK540" s="81" t="s">
        <v>936</v>
      </c>
      <c r="BL540" s="81" t="s">
        <v>9202</v>
      </c>
      <c r="BM540" s="81" t="s">
        <v>9201</v>
      </c>
      <c r="BN540" s="39" t="s">
        <v>4365</v>
      </c>
      <c r="BO540" s="89" t="s">
        <v>936</v>
      </c>
      <c r="BP540" s="89" t="s">
        <v>2157</v>
      </c>
      <c r="BR540" s="13" t="s">
        <v>5267</v>
      </c>
      <c r="BS540" s="13" t="s">
        <v>5276</v>
      </c>
      <c r="BT540" s="13" t="s">
        <v>5279</v>
      </c>
      <c r="BU540" s="13"/>
    </row>
    <row r="541" spans="1:73" ht="90" hidden="1" customHeight="1">
      <c r="A541" s="28" t="s">
        <v>2157</v>
      </c>
      <c r="B541" s="31" t="s">
        <v>9210</v>
      </c>
      <c r="C541" s="42">
        <v>44109</v>
      </c>
      <c r="D541" s="42" t="s">
        <v>4285</v>
      </c>
      <c r="E541" s="173" t="s">
        <v>1031</v>
      </c>
      <c r="F541" s="71" t="s">
        <v>7623</v>
      </c>
      <c r="G541" s="71" t="s">
        <v>4130</v>
      </c>
      <c r="H541" s="71" t="s">
        <v>2000</v>
      </c>
      <c r="I541" s="71" t="s">
        <v>1985</v>
      </c>
      <c r="J541" s="71" t="s">
        <v>2001</v>
      </c>
      <c r="K541" s="174">
        <v>1</v>
      </c>
      <c r="L541" s="370">
        <v>44197</v>
      </c>
      <c r="M541" s="370">
        <v>44773</v>
      </c>
      <c r="N541" s="34">
        <f t="shared" si="23"/>
        <v>31</v>
      </c>
      <c r="O541" s="95">
        <v>0</v>
      </c>
      <c r="P541" s="13" t="s">
        <v>112</v>
      </c>
      <c r="Q541" s="13"/>
      <c r="R541" s="1" t="s">
        <v>7644</v>
      </c>
      <c r="S541" s="120">
        <f t="shared" si="26"/>
        <v>179</v>
      </c>
      <c r="T541" s="53" t="s">
        <v>936</v>
      </c>
      <c r="U541" s="53" t="s">
        <v>936</v>
      </c>
      <c r="V541" s="76" t="s">
        <v>936</v>
      </c>
      <c r="W541" s="76" t="s">
        <v>936</v>
      </c>
      <c r="X541" s="76" t="s">
        <v>936</v>
      </c>
      <c r="Y541" s="76" t="s">
        <v>936</v>
      </c>
      <c r="Z541" s="76" t="s">
        <v>936</v>
      </c>
      <c r="AA541" s="76" t="s">
        <v>936</v>
      </c>
      <c r="AB541" s="76" t="s">
        <v>936</v>
      </c>
      <c r="AC541" s="76" t="s">
        <v>936</v>
      </c>
      <c r="AD541" s="76" t="s">
        <v>936</v>
      </c>
      <c r="AE541" s="76" t="s">
        <v>936</v>
      </c>
      <c r="AF541" s="76" t="s">
        <v>936</v>
      </c>
      <c r="AG541" s="76" t="s">
        <v>936</v>
      </c>
      <c r="AH541" s="76" t="s">
        <v>936</v>
      </c>
      <c r="AI541" s="1" t="s">
        <v>2204</v>
      </c>
      <c r="AJ541" s="1" t="s">
        <v>2282</v>
      </c>
      <c r="AK541" s="1" t="s">
        <v>7636</v>
      </c>
      <c r="AL541" s="33" t="s">
        <v>2665</v>
      </c>
      <c r="AM541" s="1" t="s">
        <v>7643</v>
      </c>
      <c r="AN541" s="1" t="s">
        <v>4064</v>
      </c>
      <c r="AO541" s="1" t="s">
        <v>7416</v>
      </c>
      <c r="AP541" s="1" t="s">
        <v>4174</v>
      </c>
      <c r="AQ541" s="1" t="s">
        <v>7641</v>
      </c>
      <c r="AR541" s="1" t="s">
        <v>8899</v>
      </c>
      <c r="AS541" s="1" t="s">
        <v>7645</v>
      </c>
      <c r="AT541" s="78" t="s">
        <v>1152</v>
      </c>
      <c r="AU541" s="78" t="s">
        <v>4799</v>
      </c>
      <c r="AV541" s="78" t="s">
        <v>1152</v>
      </c>
      <c r="AW541" s="78" t="s">
        <v>4799</v>
      </c>
      <c r="AX541" s="78" t="s">
        <v>1152</v>
      </c>
      <c r="AY541" s="78" t="s">
        <v>4799</v>
      </c>
      <c r="AZ541" s="78" t="s">
        <v>936</v>
      </c>
      <c r="BA541" s="78" t="s">
        <v>4799</v>
      </c>
      <c r="BB541" s="78" t="s">
        <v>936</v>
      </c>
      <c r="BC541" s="78" t="s">
        <v>4799</v>
      </c>
      <c r="BD541" s="78" t="s">
        <v>936</v>
      </c>
      <c r="BE541" s="78" t="s">
        <v>4799</v>
      </c>
      <c r="BF541" s="29" t="s">
        <v>1326</v>
      </c>
      <c r="BG541" s="85">
        <v>44677</v>
      </c>
      <c r="BH541" s="29" t="s">
        <v>1806</v>
      </c>
      <c r="BI541" s="85">
        <v>44677</v>
      </c>
      <c r="BJ541" s="57" t="s">
        <v>4357</v>
      </c>
      <c r="BK541" s="81" t="s">
        <v>936</v>
      </c>
      <c r="BL541" s="4" t="s">
        <v>9191</v>
      </c>
      <c r="BM541" s="81" t="s">
        <v>9201</v>
      </c>
      <c r="BN541" s="39" t="s">
        <v>4365</v>
      </c>
      <c r="BO541" s="89" t="s">
        <v>936</v>
      </c>
      <c r="BP541" s="89" t="s">
        <v>2157</v>
      </c>
      <c r="BR541" s="13" t="s">
        <v>5267</v>
      </c>
      <c r="BS541" s="13" t="s">
        <v>5276</v>
      </c>
      <c r="BT541" s="13" t="s">
        <v>5279</v>
      </c>
      <c r="BU541" s="13"/>
    </row>
    <row r="542" spans="1:73" ht="90" hidden="1" customHeight="1">
      <c r="A542" s="91" t="s">
        <v>2157</v>
      </c>
      <c r="B542" s="31" t="s">
        <v>9210</v>
      </c>
      <c r="C542" s="85">
        <v>44109</v>
      </c>
      <c r="D542" s="85" t="s">
        <v>4285</v>
      </c>
      <c r="E542" s="177" t="s">
        <v>1031</v>
      </c>
      <c r="F542" s="74" t="s">
        <v>7646</v>
      </c>
      <c r="G542" s="74" t="s">
        <v>4130</v>
      </c>
      <c r="H542" s="74" t="s">
        <v>2000</v>
      </c>
      <c r="I542" s="74" t="s">
        <v>1985</v>
      </c>
      <c r="J542" s="71" t="s">
        <v>2001</v>
      </c>
      <c r="K542" s="174">
        <v>1</v>
      </c>
      <c r="L542" s="370">
        <v>44197</v>
      </c>
      <c r="M542" s="368">
        <v>44926</v>
      </c>
      <c r="N542" s="34">
        <f t="shared" si="23"/>
        <v>53</v>
      </c>
      <c r="O542" s="92">
        <v>1</v>
      </c>
      <c r="P542" s="13" t="s">
        <v>2193</v>
      </c>
      <c r="Q542" s="13"/>
      <c r="R542" s="1" t="s">
        <v>7647</v>
      </c>
      <c r="S542" s="120">
        <f t="shared" si="26"/>
        <v>222</v>
      </c>
      <c r="T542" s="53" t="s">
        <v>936</v>
      </c>
      <c r="U542" s="53" t="s">
        <v>936</v>
      </c>
      <c r="V542" s="76" t="s">
        <v>936</v>
      </c>
      <c r="W542" s="76" t="s">
        <v>936</v>
      </c>
      <c r="X542" s="76" t="s">
        <v>936</v>
      </c>
      <c r="Y542" s="76" t="s">
        <v>936</v>
      </c>
      <c r="Z542" s="76" t="s">
        <v>936</v>
      </c>
      <c r="AA542" s="76" t="s">
        <v>936</v>
      </c>
      <c r="AB542" s="76" t="s">
        <v>936</v>
      </c>
      <c r="AC542" s="76" t="s">
        <v>936</v>
      </c>
      <c r="AD542" s="76" t="s">
        <v>936</v>
      </c>
      <c r="AE542" s="76" t="s">
        <v>936</v>
      </c>
      <c r="AF542" s="76" t="s">
        <v>936</v>
      </c>
      <c r="AG542" s="76" t="s">
        <v>936</v>
      </c>
      <c r="AH542" s="76" t="s">
        <v>936</v>
      </c>
      <c r="AI542" s="1" t="s">
        <v>2204</v>
      </c>
      <c r="AJ542" s="1" t="s">
        <v>2282</v>
      </c>
      <c r="AK542" s="1" t="s">
        <v>7636</v>
      </c>
      <c r="AL542" s="33" t="s">
        <v>2665</v>
      </c>
      <c r="AM542" s="1" t="s">
        <v>7643</v>
      </c>
      <c r="AN542" s="1" t="s">
        <v>4064</v>
      </c>
      <c r="AO542" s="1" t="s">
        <v>7416</v>
      </c>
      <c r="AP542" s="1" t="s">
        <v>4174</v>
      </c>
      <c r="AQ542" s="1" t="s">
        <v>7641</v>
      </c>
      <c r="AR542" s="1" t="s">
        <v>8899</v>
      </c>
      <c r="AS542" s="1" t="s">
        <v>7645</v>
      </c>
      <c r="AT542" s="1" t="s">
        <v>4934</v>
      </c>
      <c r="AU542" s="1" t="s">
        <v>7648</v>
      </c>
      <c r="AV542" s="1" t="s">
        <v>1152</v>
      </c>
      <c r="AW542" s="1" t="s">
        <v>5088</v>
      </c>
      <c r="AX542" s="1" t="s">
        <v>1152</v>
      </c>
      <c r="AY542" s="1" t="s">
        <v>5088</v>
      </c>
      <c r="AZ542" s="1" t="s">
        <v>936</v>
      </c>
      <c r="BA542" s="1" t="s">
        <v>5088</v>
      </c>
      <c r="BB542" s="1" t="s">
        <v>936</v>
      </c>
      <c r="BC542" s="1" t="s">
        <v>5088</v>
      </c>
      <c r="BD542" s="1" t="s">
        <v>936</v>
      </c>
      <c r="BE542" s="1" t="s">
        <v>5088</v>
      </c>
      <c r="BF542" s="29" t="s">
        <v>3060</v>
      </c>
      <c r="BG542" s="85">
        <v>44761</v>
      </c>
      <c r="BH542" s="29" t="s">
        <v>902</v>
      </c>
      <c r="BI542" s="103"/>
      <c r="BJ542" s="104"/>
      <c r="BK542" s="104"/>
      <c r="BL542" s="104"/>
      <c r="BM542" s="104"/>
      <c r="BN542" s="4" t="s">
        <v>955</v>
      </c>
      <c r="BO542" s="103"/>
      <c r="BP542" s="103"/>
      <c r="BR542" s="13" t="s">
        <v>5267</v>
      </c>
      <c r="BS542" s="13" t="s">
        <v>5276</v>
      </c>
      <c r="BT542" s="13" t="s">
        <v>5279</v>
      </c>
      <c r="BU542" s="13"/>
    </row>
    <row r="543" spans="1:73" ht="90" hidden="1" customHeight="1">
      <c r="A543" s="28" t="s">
        <v>2158</v>
      </c>
      <c r="B543" s="31" t="s">
        <v>9210</v>
      </c>
      <c r="C543" s="42">
        <v>44109</v>
      </c>
      <c r="D543" s="42" t="s">
        <v>4285</v>
      </c>
      <c r="E543" s="173" t="s">
        <v>1032</v>
      </c>
      <c r="F543" s="71" t="s">
        <v>7649</v>
      </c>
      <c r="G543" s="71" t="s">
        <v>2002</v>
      </c>
      <c r="H543" s="71" t="s">
        <v>2003</v>
      </c>
      <c r="I543" s="71" t="s">
        <v>2004</v>
      </c>
      <c r="J543" s="155" t="s">
        <v>2005</v>
      </c>
      <c r="K543" s="174">
        <v>3</v>
      </c>
      <c r="L543" s="370">
        <v>44197</v>
      </c>
      <c r="M543" s="370">
        <v>44561</v>
      </c>
      <c r="N543" s="34">
        <f t="shared" si="23"/>
        <v>52</v>
      </c>
      <c r="O543" s="92">
        <v>3</v>
      </c>
      <c r="P543" s="13" t="s">
        <v>112</v>
      </c>
      <c r="Q543" s="13"/>
      <c r="R543" s="1" t="s">
        <v>7650</v>
      </c>
      <c r="S543" s="120">
        <f t="shared" si="26"/>
        <v>265</v>
      </c>
      <c r="T543" s="76"/>
      <c r="U543" s="76"/>
      <c r="V543" s="76" t="s">
        <v>936</v>
      </c>
      <c r="W543" s="76" t="s">
        <v>936</v>
      </c>
      <c r="X543" s="76" t="s">
        <v>936</v>
      </c>
      <c r="Y543" s="76" t="s">
        <v>936</v>
      </c>
      <c r="Z543" s="76" t="s">
        <v>936</v>
      </c>
      <c r="AA543" s="76" t="s">
        <v>936</v>
      </c>
      <c r="AB543" s="76" t="s">
        <v>936</v>
      </c>
      <c r="AC543" s="76" t="s">
        <v>936</v>
      </c>
      <c r="AD543" s="76" t="s">
        <v>936</v>
      </c>
      <c r="AE543" s="76" t="s">
        <v>936</v>
      </c>
      <c r="AF543" s="76" t="s">
        <v>936</v>
      </c>
      <c r="AG543" s="76" t="s">
        <v>936</v>
      </c>
      <c r="AH543" s="76" t="s">
        <v>936</v>
      </c>
      <c r="AI543" s="1" t="s">
        <v>2204</v>
      </c>
      <c r="AJ543" s="1" t="s">
        <v>2282</v>
      </c>
      <c r="AK543" s="1" t="s">
        <v>7636</v>
      </c>
      <c r="AL543" s="33" t="s">
        <v>2666</v>
      </c>
      <c r="AM543" s="1" t="s">
        <v>7651</v>
      </c>
      <c r="AN543" s="1" t="s">
        <v>4063</v>
      </c>
      <c r="AO543" s="1" t="s">
        <v>7416</v>
      </c>
      <c r="AP543" s="1" t="s">
        <v>4175</v>
      </c>
      <c r="AQ543" s="1" t="s">
        <v>7652</v>
      </c>
      <c r="AR543" s="1" t="s">
        <v>1152</v>
      </c>
      <c r="AS543" s="1" t="s">
        <v>4274</v>
      </c>
      <c r="AT543" s="1" t="s">
        <v>1152</v>
      </c>
      <c r="AU543" s="1" t="s">
        <v>4274</v>
      </c>
      <c r="AV543" s="1" t="s">
        <v>1152</v>
      </c>
      <c r="AW543" s="1" t="s">
        <v>4274</v>
      </c>
      <c r="AX543" s="1" t="s">
        <v>1152</v>
      </c>
      <c r="AY543" s="1" t="s">
        <v>4274</v>
      </c>
      <c r="AZ543" s="1" t="s">
        <v>936</v>
      </c>
      <c r="BA543" s="1" t="s">
        <v>4274</v>
      </c>
      <c r="BB543" s="1" t="s">
        <v>936</v>
      </c>
      <c r="BC543" s="1" t="s">
        <v>4274</v>
      </c>
      <c r="BD543" s="1" t="s">
        <v>936</v>
      </c>
      <c r="BE543" s="1" t="s">
        <v>4274</v>
      </c>
      <c r="BF543" s="29" t="s">
        <v>780</v>
      </c>
      <c r="BG543" s="85">
        <v>44578</v>
      </c>
      <c r="BH543" s="29" t="s">
        <v>902</v>
      </c>
      <c r="BI543" s="103"/>
      <c r="BJ543" s="104"/>
      <c r="BK543" s="104"/>
      <c r="BL543" s="104"/>
      <c r="BM543" s="104"/>
      <c r="BN543" s="4" t="s">
        <v>955</v>
      </c>
      <c r="BO543" s="103"/>
      <c r="BP543" s="103"/>
      <c r="BR543" s="13" t="s">
        <v>5267</v>
      </c>
      <c r="BS543" s="13" t="s">
        <v>5280</v>
      </c>
      <c r="BT543" s="13" t="s">
        <v>5281</v>
      </c>
      <c r="BU543" s="13"/>
    </row>
    <row r="544" spans="1:73" ht="90" hidden="1" customHeight="1">
      <c r="A544" s="91" t="s">
        <v>2159</v>
      </c>
      <c r="B544" s="31" t="s">
        <v>9210</v>
      </c>
      <c r="C544" s="85">
        <v>44109</v>
      </c>
      <c r="D544" s="42" t="s">
        <v>4285</v>
      </c>
      <c r="E544" s="173" t="s">
        <v>1032</v>
      </c>
      <c r="F544" s="71" t="s">
        <v>7649</v>
      </c>
      <c r="G544" s="71" t="s">
        <v>2006</v>
      </c>
      <c r="H544" s="71" t="s">
        <v>2007</v>
      </c>
      <c r="I544" s="71" t="s">
        <v>2008</v>
      </c>
      <c r="J544" s="155" t="s">
        <v>2009</v>
      </c>
      <c r="K544" s="174">
        <v>1</v>
      </c>
      <c r="L544" s="370">
        <v>44197</v>
      </c>
      <c r="M544" s="370">
        <v>44377</v>
      </c>
      <c r="N544" s="34">
        <f t="shared" si="23"/>
        <v>26</v>
      </c>
      <c r="O544" s="90">
        <v>1</v>
      </c>
      <c r="P544" s="13" t="s">
        <v>112</v>
      </c>
      <c r="Q544" s="13"/>
      <c r="R544" s="1" t="s">
        <v>7653</v>
      </c>
      <c r="S544" s="120">
        <f t="shared" si="26"/>
        <v>110</v>
      </c>
      <c r="T544" s="76"/>
      <c r="U544" s="76"/>
      <c r="V544" s="76" t="s">
        <v>936</v>
      </c>
      <c r="W544" s="76" t="s">
        <v>936</v>
      </c>
      <c r="X544" s="76" t="s">
        <v>936</v>
      </c>
      <c r="Y544" s="76" t="s">
        <v>936</v>
      </c>
      <c r="Z544" s="76" t="s">
        <v>936</v>
      </c>
      <c r="AA544" s="76" t="s">
        <v>936</v>
      </c>
      <c r="AB544" s="76" t="s">
        <v>936</v>
      </c>
      <c r="AC544" s="76" t="s">
        <v>936</v>
      </c>
      <c r="AD544" s="76" t="s">
        <v>936</v>
      </c>
      <c r="AE544" s="76" t="s">
        <v>936</v>
      </c>
      <c r="AF544" s="76" t="s">
        <v>936</v>
      </c>
      <c r="AG544" s="76" t="s">
        <v>936</v>
      </c>
      <c r="AH544" s="76" t="s">
        <v>936</v>
      </c>
      <c r="AI544" s="1" t="s">
        <v>2204</v>
      </c>
      <c r="AJ544" s="1" t="s">
        <v>2282</v>
      </c>
      <c r="AK544" s="1" t="s">
        <v>7654</v>
      </c>
      <c r="AL544" s="33" t="s">
        <v>2667</v>
      </c>
      <c r="AM544" s="1" t="s">
        <v>7655</v>
      </c>
      <c r="AN544" s="1" t="s">
        <v>2614</v>
      </c>
      <c r="AO544" s="1" t="s">
        <v>3786</v>
      </c>
      <c r="AP544" s="1" t="s">
        <v>1152</v>
      </c>
      <c r="AQ544" s="1" t="s">
        <v>3786</v>
      </c>
      <c r="AR544" s="1" t="s">
        <v>1152</v>
      </c>
      <c r="AS544" s="1" t="s">
        <v>3786</v>
      </c>
      <c r="AT544" s="1" t="s">
        <v>1152</v>
      </c>
      <c r="AU544" s="1" t="s">
        <v>3786</v>
      </c>
      <c r="AV544" s="1" t="s">
        <v>1152</v>
      </c>
      <c r="AW544" s="1" t="s">
        <v>3786</v>
      </c>
      <c r="AX544" s="1" t="s">
        <v>1152</v>
      </c>
      <c r="AY544" s="1" t="s">
        <v>3786</v>
      </c>
      <c r="AZ544" s="1" t="s">
        <v>936</v>
      </c>
      <c r="BA544" s="1" t="s">
        <v>3786</v>
      </c>
      <c r="BB544" s="1" t="s">
        <v>936</v>
      </c>
      <c r="BC544" s="1" t="s">
        <v>3786</v>
      </c>
      <c r="BD544" s="1" t="s">
        <v>936</v>
      </c>
      <c r="BE544" s="1" t="s">
        <v>3786</v>
      </c>
      <c r="BF544" s="29" t="s">
        <v>780</v>
      </c>
      <c r="BG544" s="85">
        <v>44396</v>
      </c>
      <c r="BH544" s="29" t="s">
        <v>902</v>
      </c>
      <c r="BI544" s="103"/>
      <c r="BJ544" s="104"/>
      <c r="BK544" s="104"/>
      <c r="BL544" s="104"/>
      <c r="BM544" s="104"/>
      <c r="BN544" s="4" t="s">
        <v>955</v>
      </c>
      <c r="BO544" s="103"/>
      <c r="BP544" s="103"/>
      <c r="BR544" s="13" t="s">
        <v>5267</v>
      </c>
      <c r="BS544" s="13" t="s">
        <v>5280</v>
      </c>
      <c r="BT544" s="13" t="s">
        <v>5281</v>
      </c>
      <c r="BU544" s="13"/>
    </row>
    <row r="545" spans="1:73" ht="90" hidden="1" customHeight="1">
      <c r="A545" s="28" t="s">
        <v>2160</v>
      </c>
      <c r="B545" s="31" t="s">
        <v>9210</v>
      </c>
      <c r="C545" s="42">
        <v>44109</v>
      </c>
      <c r="D545" s="42" t="s">
        <v>4285</v>
      </c>
      <c r="E545" s="173" t="s">
        <v>1032</v>
      </c>
      <c r="F545" s="71" t="s">
        <v>7649</v>
      </c>
      <c r="G545" s="71" t="s">
        <v>2006</v>
      </c>
      <c r="H545" s="71" t="s">
        <v>2007</v>
      </c>
      <c r="I545" s="71" t="s">
        <v>2010</v>
      </c>
      <c r="J545" s="155" t="s">
        <v>2011</v>
      </c>
      <c r="K545" s="174">
        <v>1</v>
      </c>
      <c r="L545" s="370">
        <v>44197</v>
      </c>
      <c r="M545" s="370">
        <v>44560</v>
      </c>
      <c r="N545" s="34">
        <f t="shared" si="23"/>
        <v>52</v>
      </c>
      <c r="O545" s="92">
        <v>1</v>
      </c>
      <c r="P545" s="13" t="s">
        <v>112</v>
      </c>
      <c r="Q545" s="13"/>
      <c r="R545" s="1" t="s">
        <v>7656</v>
      </c>
      <c r="S545" s="120">
        <f t="shared" si="26"/>
        <v>228</v>
      </c>
      <c r="T545" s="76"/>
      <c r="U545" s="76"/>
      <c r="V545" s="76" t="s">
        <v>936</v>
      </c>
      <c r="W545" s="76" t="s">
        <v>936</v>
      </c>
      <c r="X545" s="76" t="s">
        <v>936</v>
      </c>
      <c r="Y545" s="76" t="s">
        <v>936</v>
      </c>
      <c r="Z545" s="76" t="s">
        <v>936</v>
      </c>
      <c r="AA545" s="76" t="s">
        <v>936</v>
      </c>
      <c r="AB545" s="76" t="s">
        <v>936</v>
      </c>
      <c r="AC545" s="76" t="s">
        <v>936</v>
      </c>
      <c r="AD545" s="76" t="s">
        <v>936</v>
      </c>
      <c r="AE545" s="76" t="s">
        <v>936</v>
      </c>
      <c r="AF545" s="76" t="s">
        <v>936</v>
      </c>
      <c r="AG545" s="76" t="s">
        <v>936</v>
      </c>
      <c r="AH545" s="76" t="s">
        <v>936</v>
      </c>
      <c r="AI545" s="1" t="s">
        <v>2204</v>
      </c>
      <c r="AJ545" s="1" t="s">
        <v>2282</v>
      </c>
      <c r="AK545" s="1" t="s">
        <v>7636</v>
      </c>
      <c r="AL545" s="33" t="s">
        <v>2668</v>
      </c>
      <c r="AM545" s="1" t="s">
        <v>7657</v>
      </c>
      <c r="AN545" s="1" t="s">
        <v>4065</v>
      </c>
      <c r="AO545" s="1" t="s">
        <v>7658</v>
      </c>
      <c r="AP545" s="1" t="s">
        <v>1152</v>
      </c>
      <c r="AQ545" s="1" t="s">
        <v>4277</v>
      </c>
      <c r="AR545" s="1" t="s">
        <v>1152</v>
      </c>
      <c r="AS545" s="1" t="s">
        <v>4277</v>
      </c>
      <c r="AT545" s="1" t="s">
        <v>1152</v>
      </c>
      <c r="AU545" s="1" t="s">
        <v>4277</v>
      </c>
      <c r="AV545" s="1" t="s">
        <v>1152</v>
      </c>
      <c r="AW545" s="1" t="s">
        <v>4277</v>
      </c>
      <c r="AX545" s="1" t="s">
        <v>1152</v>
      </c>
      <c r="AY545" s="1" t="s">
        <v>4277</v>
      </c>
      <c r="AZ545" s="1" t="s">
        <v>936</v>
      </c>
      <c r="BA545" s="1" t="s">
        <v>4277</v>
      </c>
      <c r="BB545" s="1" t="s">
        <v>936</v>
      </c>
      <c r="BC545" s="1" t="s">
        <v>4277</v>
      </c>
      <c r="BD545" s="1" t="s">
        <v>936</v>
      </c>
      <c r="BE545" s="1" t="s">
        <v>4277</v>
      </c>
      <c r="BF545" s="29" t="s">
        <v>3060</v>
      </c>
      <c r="BG545" s="85">
        <v>44495</v>
      </c>
      <c r="BH545" s="29" t="s">
        <v>902</v>
      </c>
      <c r="BI545" s="103"/>
      <c r="BJ545" s="104"/>
      <c r="BK545" s="104"/>
      <c r="BL545" s="104"/>
      <c r="BM545" s="104"/>
      <c r="BN545" s="4" t="s">
        <v>955</v>
      </c>
      <c r="BO545" s="103"/>
      <c r="BP545" s="103"/>
      <c r="BR545" s="13" t="s">
        <v>5267</v>
      </c>
      <c r="BS545" s="13" t="s">
        <v>5280</v>
      </c>
      <c r="BT545" s="13" t="s">
        <v>5281</v>
      </c>
      <c r="BU545" s="13"/>
    </row>
    <row r="546" spans="1:73" ht="90" hidden="1" customHeight="1">
      <c r="A546" s="28" t="s">
        <v>2161</v>
      </c>
      <c r="B546" s="31" t="s">
        <v>9210</v>
      </c>
      <c r="C546" s="42">
        <v>44109</v>
      </c>
      <c r="D546" s="42" t="s">
        <v>4285</v>
      </c>
      <c r="E546" s="173" t="s">
        <v>1032</v>
      </c>
      <c r="F546" s="71" t="s">
        <v>7649</v>
      </c>
      <c r="G546" s="71" t="s">
        <v>2006</v>
      </c>
      <c r="H546" s="71" t="s">
        <v>2007</v>
      </c>
      <c r="I546" s="71" t="s">
        <v>2012</v>
      </c>
      <c r="J546" s="155" t="s">
        <v>2013</v>
      </c>
      <c r="K546" s="174">
        <v>3</v>
      </c>
      <c r="L546" s="370">
        <v>44197</v>
      </c>
      <c r="M546" s="370">
        <v>44560</v>
      </c>
      <c r="N546" s="34">
        <f t="shared" si="23"/>
        <v>52</v>
      </c>
      <c r="O546" s="95">
        <v>0</v>
      </c>
      <c r="P546" s="13" t="s">
        <v>112</v>
      </c>
      <c r="Q546" s="13"/>
      <c r="R546" s="1" t="s">
        <v>7659</v>
      </c>
      <c r="S546" s="120">
        <f t="shared" si="26"/>
        <v>381</v>
      </c>
      <c r="T546" s="53" t="s">
        <v>936</v>
      </c>
      <c r="U546" s="53" t="s">
        <v>936</v>
      </c>
      <c r="V546" s="76" t="s">
        <v>936</v>
      </c>
      <c r="W546" s="76" t="s">
        <v>936</v>
      </c>
      <c r="X546" s="76" t="s">
        <v>936</v>
      </c>
      <c r="Y546" s="76" t="s">
        <v>936</v>
      </c>
      <c r="Z546" s="76" t="s">
        <v>936</v>
      </c>
      <c r="AA546" s="76" t="s">
        <v>936</v>
      </c>
      <c r="AB546" s="76" t="s">
        <v>936</v>
      </c>
      <c r="AC546" s="76" t="s">
        <v>936</v>
      </c>
      <c r="AD546" s="76" t="s">
        <v>936</v>
      </c>
      <c r="AE546" s="76" t="s">
        <v>936</v>
      </c>
      <c r="AF546" s="76" t="s">
        <v>936</v>
      </c>
      <c r="AG546" s="76" t="s">
        <v>936</v>
      </c>
      <c r="AH546" s="76" t="s">
        <v>936</v>
      </c>
      <c r="AI546" s="1" t="s">
        <v>2204</v>
      </c>
      <c r="AJ546" s="1" t="s">
        <v>2282</v>
      </c>
      <c r="AK546" s="1" t="s">
        <v>7636</v>
      </c>
      <c r="AL546" s="33" t="s">
        <v>2668</v>
      </c>
      <c r="AM546" s="1" t="s">
        <v>7660</v>
      </c>
      <c r="AN546" s="1" t="s">
        <v>4066</v>
      </c>
      <c r="AO546" s="1" t="s">
        <v>7661</v>
      </c>
      <c r="AP546" s="1" t="s">
        <v>1152</v>
      </c>
      <c r="AQ546" s="1" t="s">
        <v>7402</v>
      </c>
      <c r="AR546" s="1" t="s">
        <v>1152</v>
      </c>
      <c r="AS546" s="1" t="s">
        <v>4282</v>
      </c>
      <c r="AT546" s="1" t="s">
        <v>1152</v>
      </c>
      <c r="AU546" s="1" t="s">
        <v>4282</v>
      </c>
      <c r="AV546" s="1" t="s">
        <v>1152</v>
      </c>
      <c r="AW546" s="1" t="s">
        <v>4282</v>
      </c>
      <c r="AX546" s="1" t="s">
        <v>1152</v>
      </c>
      <c r="AY546" s="1" t="s">
        <v>4282</v>
      </c>
      <c r="AZ546" s="1" t="s">
        <v>936</v>
      </c>
      <c r="BA546" s="1" t="s">
        <v>4282</v>
      </c>
      <c r="BB546" s="1" t="s">
        <v>936</v>
      </c>
      <c r="BC546" s="1" t="s">
        <v>4282</v>
      </c>
      <c r="BD546" s="1" t="s">
        <v>936</v>
      </c>
      <c r="BE546" s="1" t="s">
        <v>4282</v>
      </c>
      <c r="BF546" s="29" t="s">
        <v>1326</v>
      </c>
      <c r="BG546" s="85">
        <v>44529</v>
      </c>
      <c r="BH546" s="29" t="s">
        <v>1806</v>
      </c>
      <c r="BI546" s="85">
        <v>44529</v>
      </c>
      <c r="BJ546" s="57" t="s">
        <v>4157</v>
      </c>
      <c r="BK546" s="81" t="s">
        <v>936</v>
      </c>
      <c r="BL546" s="81" t="s">
        <v>9202</v>
      </c>
      <c r="BM546" s="81" t="s">
        <v>9201</v>
      </c>
      <c r="BN546" s="39" t="s">
        <v>4365</v>
      </c>
      <c r="BO546" s="89" t="s">
        <v>936</v>
      </c>
      <c r="BP546" s="89" t="s">
        <v>2161</v>
      </c>
      <c r="BR546" s="13" t="s">
        <v>5267</v>
      </c>
      <c r="BS546" s="13" t="s">
        <v>5280</v>
      </c>
      <c r="BT546" s="13" t="s">
        <v>5281</v>
      </c>
      <c r="BU546" s="13"/>
    </row>
    <row r="547" spans="1:73" ht="90" hidden="1" customHeight="1">
      <c r="A547" s="28" t="s">
        <v>2161</v>
      </c>
      <c r="B547" s="31" t="s">
        <v>9210</v>
      </c>
      <c r="C547" s="42">
        <v>44109</v>
      </c>
      <c r="D547" s="42" t="s">
        <v>4285</v>
      </c>
      <c r="E547" s="173" t="s">
        <v>1032</v>
      </c>
      <c r="F547" s="71" t="s">
        <v>7649</v>
      </c>
      <c r="G547" s="71" t="s">
        <v>2006</v>
      </c>
      <c r="H547" s="71" t="s">
        <v>2007</v>
      </c>
      <c r="I547" s="71" t="s">
        <v>2012</v>
      </c>
      <c r="J547" s="74" t="s">
        <v>4129</v>
      </c>
      <c r="K547" s="174">
        <v>3</v>
      </c>
      <c r="L547" s="370">
        <v>44197</v>
      </c>
      <c r="M547" s="370">
        <v>44560</v>
      </c>
      <c r="N547" s="34">
        <f t="shared" si="23"/>
        <v>52</v>
      </c>
      <c r="O547" s="92">
        <v>3</v>
      </c>
      <c r="P547" s="13" t="s">
        <v>2193</v>
      </c>
      <c r="Q547" s="13"/>
      <c r="R547" s="1" t="s">
        <v>7662</v>
      </c>
      <c r="S547" s="120">
        <f t="shared" si="26"/>
        <v>219</v>
      </c>
      <c r="T547" s="76"/>
      <c r="U547" s="76"/>
      <c r="V547" s="76" t="s">
        <v>936</v>
      </c>
      <c r="W547" s="76" t="s">
        <v>936</v>
      </c>
      <c r="X547" s="76" t="s">
        <v>936</v>
      </c>
      <c r="Y547" s="76" t="s">
        <v>936</v>
      </c>
      <c r="Z547" s="76" t="s">
        <v>936</v>
      </c>
      <c r="AA547" s="76" t="s">
        <v>936</v>
      </c>
      <c r="AB547" s="76" t="s">
        <v>936</v>
      </c>
      <c r="AC547" s="76" t="s">
        <v>936</v>
      </c>
      <c r="AD547" s="76" t="s">
        <v>936</v>
      </c>
      <c r="AE547" s="76" t="s">
        <v>936</v>
      </c>
      <c r="AF547" s="76" t="s">
        <v>936</v>
      </c>
      <c r="AG547" s="76" t="s">
        <v>936</v>
      </c>
      <c r="AH547" s="76" t="s">
        <v>936</v>
      </c>
      <c r="AI547" s="1" t="s">
        <v>2204</v>
      </c>
      <c r="AJ547" s="1" t="s">
        <v>2282</v>
      </c>
      <c r="AK547" s="1" t="s">
        <v>7636</v>
      </c>
      <c r="AL547" s="33" t="s">
        <v>2668</v>
      </c>
      <c r="AM547" s="1" t="s">
        <v>7660</v>
      </c>
      <c r="AN547" s="1" t="s">
        <v>4066</v>
      </c>
      <c r="AO547" s="1" t="s">
        <v>7661</v>
      </c>
      <c r="AP547" s="1" t="s">
        <v>4176</v>
      </c>
      <c r="AQ547" s="1" t="s">
        <v>7663</v>
      </c>
      <c r="AR547" s="1" t="s">
        <v>1152</v>
      </c>
      <c r="AS547" s="1" t="s">
        <v>4274</v>
      </c>
      <c r="AT547" s="1" t="s">
        <v>1152</v>
      </c>
      <c r="AU547" s="1" t="s">
        <v>4274</v>
      </c>
      <c r="AV547" s="1" t="s">
        <v>1152</v>
      </c>
      <c r="AW547" s="1" t="s">
        <v>4274</v>
      </c>
      <c r="AX547" s="1" t="s">
        <v>1152</v>
      </c>
      <c r="AY547" s="1" t="s">
        <v>4274</v>
      </c>
      <c r="AZ547" s="1" t="s">
        <v>936</v>
      </c>
      <c r="BA547" s="1" t="s">
        <v>4274</v>
      </c>
      <c r="BB547" s="1" t="s">
        <v>936</v>
      </c>
      <c r="BC547" s="1" t="s">
        <v>4274</v>
      </c>
      <c r="BD547" s="1" t="s">
        <v>936</v>
      </c>
      <c r="BE547" s="1" t="s">
        <v>4274</v>
      </c>
      <c r="BF547" s="29" t="s">
        <v>780</v>
      </c>
      <c r="BG547" s="85">
        <v>44579</v>
      </c>
      <c r="BH547" s="29" t="s">
        <v>902</v>
      </c>
      <c r="BI547" s="103"/>
      <c r="BJ547" s="104"/>
      <c r="BK547" s="104"/>
      <c r="BL547" s="104"/>
      <c r="BM547" s="104"/>
      <c r="BN547" s="4" t="s">
        <v>955</v>
      </c>
      <c r="BO547" s="103"/>
      <c r="BP547" s="103"/>
      <c r="BR547" s="13" t="s">
        <v>5267</v>
      </c>
      <c r="BS547" s="13" t="s">
        <v>5280</v>
      </c>
      <c r="BT547" s="13" t="s">
        <v>5281</v>
      </c>
      <c r="BU547" s="13"/>
    </row>
    <row r="548" spans="1:73" ht="90" hidden="1" customHeight="1">
      <c r="A548" s="28" t="s">
        <v>2162</v>
      </c>
      <c r="B548" s="31" t="s">
        <v>9210</v>
      </c>
      <c r="C548" s="42">
        <v>44109</v>
      </c>
      <c r="D548" s="42" t="s">
        <v>4285</v>
      </c>
      <c r="E548" s="173" t="s">
        <v>1032</v>
      </c>
      <c r="F548" s="71" t="s">
        <v>7649</v>
      </c>
      <c r="G548" s="71" t="s">
        <v>2006</v>
      </c>
      <c r="H548" s="71" t="s">
        <v>2014</v>
      </c>
      <c r="I548" s="71" t="s">
        <v>2015</v>
      </c>
      <c r="J548" s="155" t="s">
        <v>2016</v>
      </c>
      <c r="K548" s="180">
        <v>1</v>
      </c>
      <c r="L548" s="370">
        <v>44197</v>
      </c>
      <c r="M548" s="370">
        <v>44560</v>
      </c>
      <c r="N548" s="34">
        <f t="shared" si="23"/>
        <v>52</v>
      </c>
      <c r="O548" s="101">
        <v>1</v>
      </c>
      <c r="P548" s="13" t="s">
        <v>112</v>
      </c>
      <c r="Q548" s="13"/>
      <c r="R548" s="1" t="s">
        <v>7664</v>
      </c>
      <c r="S548" s="120">
        <f t="shared" si="26"/>
        <v>239</v>
      </c>
      <c r="T548" s="76"/>
      <c r="U548" s="76"/>
      <c r="V548" s="76" t="s">
        <v>936</v>
      </c>
      <c r="W548" s="76" t="s">
        <v>936</v>
      </c>
      <c r="X548" s="76" t="s">
        <v>936</v>
      </c>
      <c r="Y548" s="76" t="s">
        <v>936</v>
      </c>
      <c r="Z548" s="76" t="s">
        <v>936</v>
      </c>
      <c r="AA548" s="76" t="s">
        <v>936</v>
      </c>
      <c r="AB548" s="76" t="s">
        <v>936</v>
      </c>
      <c r="AC548" s="76" t="s">
        <v>936</v>
      </c>
      <c r="AD548" s="76" t="s">
        <v>936</v>
      </c>
      <c r="AE548" s="76" t="s">
        <v>936</v>
      </c>
      <c r="AF548" s="76" t="s">
        <v>936</v>
      </c>
      <c r="AG548" s="76" t="s">
        <v>936</v>
      </c>
      <c r="AH548" s="76" t="s">
        <v>936</v>
      </c>
      <c r="AI548" s="1" t="s">
        <v>2204</v>
      </c>
      <c r="AJ548" s="1" t="s">
        <v>2282</v>
      </c>
      <c r="AK548" s="1" t="s">
        <v>7636</v>
      </c>
      <c r="AL548" s="33" t="s">
        <v>2668</v>
      </c>
      <c r="AM548" s="1" t="s">
        <v>7665</v>
      </c>
      <c r="AN548" s="1" t="s">
        <v>4067</v>
      </c>
      <c r="AO548" s="1" t="s">
        <v>7666</v>
      </c>
      <c r="AP548" s="1" t="s">
        <v>4177</v>
      </c>
      <c r="AQ548" s="1" t="s">
        <v>7667</v>
      </c>
      <c r="AR548" s="1" t="s">
        <v>1152</v>
      </c>
      <c r="AS548" s="1" t="s">
        <v>4274</v>
      </c>
      <c r="AT548" s="1" t="s">
        <v>1152</v>
      </c>
      <c r="AU548" s="1" t="s">
        <v>4274</v>
      </c>
      <c r="AV548" s="1" t="s">
        <v>1152</v>
      </c>
      <c r="AW548" s="1" t="s">
        <v>4274</v>
      </c>
      <c r="AX548" s="1" t="s">
        <v>1152</v>
      </c>
      <c r="AY548" s="1" t="s">
        <v>4274</v>
      </c>
      <c r="AZ548" s="1" t="s">
        <v>936</v>
      </c>
      <c r="BA548" s="1" t="s">
        <v>4274</v>
      </c>
      <c r="BB548" s="1" t="s">
        <v>936</v>
      </c>
      <c r="BC548" s="1" t="s">
        <v>4274</v>
      </c>
      <c r="BD548" s="1" t="s">
        <v>936</v>
      </c>
      <c r="BE548" s="1" t="s">
        <v>4274</v>
      </c>
      <c r="BF548" s="29" t="s">
        <v>780</v>
      </c>
      <c r="BG548" s="85">
        <v>44578</v>
      </c>
      <c r="BH548" s="29" t="s">
        <v>902</v>
      </c>
      <c r="BI548" s="103"/>
      <c r="BJ548" s="104"/>
      <c r="BK548" s="104"/>
      <c r="BL548" s="104"/>
      <c r="BM548" s="104"/>
      <c r="BN548" s="4" t="s">
        <v>955</v>
      </c>
      <c r="BO548" s="103"/>
      <c r="BP548" s="103"/>
      <c r="BR548" s="13" t="s">
        <v>5267</v>
      </c>
      <c r="BS548" s="13" t="s">
        <v>5280</v>
      </c>
      <c r="BT548" s="13" t="s">
        <v>5281</v>
      </c>
      <c r="BU548" s="13"/>
    </row>
    <row r="549" spans="1:73" ht="90" hidden="1" customHeight="1">
      <c r="A549" s="28" t="s">
        <v>2163</v>
      </c>
      <c r="B549" s="31" t="s">
        <v>9210</v>
      </c>
      <c r="C549" s="42">
        <v>44109</v>
      </c>
      <c r="D549" s="42" t="s">
        <v>4285</v>
      </c>
      <c r="E549" s="173" t="s">
        <v>1032</v>
      </c>
      <c r="F549" s="71" t="s">
        <v>7649</v>
      </c>
      <c r="G549" s="71" t="s">
        <v>2006</v>
      </c>
      <c r="H549" s="71" t="s">
        <v>2017</v>
      </c>
      <c r="I549" s="71" t="s">
        <v>2018</v>
      </c>
      <c r="J549" s="155" t="s">
        <v>2019</v>
      </c>
      <c r="K549" s="174">
        <v>1</v>
      </c>
      <c r="L549" s="370">
        <v>44197</v>
      </c>
      <c r="M549" s="370">
        <v>44560</v>
      </c>
      <c r="N549" s="34">
        <f t="shared" si="23"/>
        <v>52</v>
      </c>
      <c r="O549" s="92">
        <v>1</v>
      </c>
      <c r="P549" s="13" t="s">
        <v>112</v>
      </c>
      <c r="Q549" s="13"/>
      <c r="R549" s="1" t="s">
        <v>7668</v>
      </c>
      <c r="S549" s="120">
        <f t="shared" si="26"/>
        <v>240</v>
      </c>
      <c r="T549" s="76"/>
      <c r="U549" s="76"/>
      <c r="V549" s="76" t="s">
        <v>936</v>
      </c>
      <c r="W549" s="76" t="s">
        <v>936</v>
      </c>
      <c r="X549" s="76" t="s">
        <v>936</v>
      </c>
      <c r="Y549" s="76" t="s">
        <v>936</v>
      </c>
      <c r="Z549" s="76" t="s">
        <v>936</v>
      </c>
      <c r="AA549" s="76" t="s">
        <v>936</v>
      </c>
      <c r="AB549" s="76" t="s">
        <v>936</v>
      </c>
      <c r="AC549" s="76" t="s">
        <v>936</v>
      </c>
      <c r="AD549" s="76" t="s">
        <v>936</v>
      </c>
      <c r="AE549" s="76" t="s">
        <v>936</v>
      </c>
      <c r="AF549" s="76" t="s">
        <v>936</v>
      </c>
      <c r="AG549" s="76" t="s">
        <v>936</v>
      </c>
      <c r="AH549" s="76" t="s">
        <v>936</v>
      </c>
      <c r="AI549" s="1" t="s">
        <v>2204</v>
      </c>
      <c r="AJ549" s="1" t="s">
        <v>2282</v>
      </c>
      <c r="AK549" s="1" t="s">
        <v>7636</v>
      </c>
      <c r="AL549" s="33" t="s">
        <v>2668</v>
      </c>
      <c r="AM549" s="1" t="s">
        <v>7665</v>
      </c>
      <c r="AN549" s="1" t="s">
        <v>8900</v>
      </c>
      <c r="AO549" s="1" t="s">
        <v>7669</v>
      </c>
      <c r="AP549" s="1" t="s">
        <v>8901</v>
      </c>
      <c r="AQ549" s="1" t="s">
        <v>7670</v>
      </c>
      <c r="AR549" s="1" t="s">
        <v>1152</v>
      </c>
      <c r="AS549" s="1" t="s">
        <v>4274</v>
      </c>
      <c r="AT549" s="1" t="s">
        <v>1152</v>
      </c>
      <c r="AU549" s="1" t="s">
        <v>4274</v>
      </c>
      <c r="AV549" s="1" t="s">
        <v>1152</v>
      </c>
      <c r="AW549" s="1" t="s">
        <v>4274</v>
      </c>
      <c r="AX549" s="1" t="s">
        <v>1152</v>
      </c>
      <c r="AY549" s="1" t="s">
        <v>4274</v>
      </c>
      <c r="AZ549" s="1" t="s">
        <v>936</v>
      </c>
      <c r="BA549" s="1" t="s">
        <v>4274</v>
      </c>
      <c r="BB549" s="1" t="s">
        <v>936</v>
      </c>
      <c r="BC549" s="1" t="s">
        <v>4274</v>
      </c>
      <c r="BD549" s="1" t="s">
        <v>936</v>
      </c>
      <c r="BE549" s="1" t="s">
        <v>4274</v>
      </c>
      <c r="BF549" s="29" t="s">
        <v>780</v>
      </c>
      <c r="BG549" s="85">
        <v>44578</v>
      </c>
      <c r="BH549" s="29" t="s">
        <v>902</v>
      </c>
      <c r="BI549" s="103"/>
      <c r="BJ549" s="104"/>
      <c r="BK549" s="104"/>
      <c r="BL549" s="104"/>
      <c r="BM549" s="104"/>
      <c r="BN549" s="4" t="s">
        <v>955</v>
      </c>
      <c r="BO549" s="103"/>
      <c r="BP549" s="103"/>
      <c r="BR549" s="13" t="s">
        <v>5267</v>
      </c>
      <c r="BS549" s="13" t="s">
        <v>5280</v>
      </c>
      <c r="BT549" s="13" t="s">
        <v>5281</v>
      </c>
      <c r="BU549" s="13"/>
    </row>
    <row r="550" spans="1:73" ht="90" hidden="1" customHeight="1">
      <c r="A550" s="28" t="s">
        <v>2164</v>
      </c>
      <c r="B550" s="31" t="s">
        <v>9210</v>
      </c>
      <c r="C550" s="42">
        <v>44109</v>
      </c>
      <c r="D550" s="42" t="s">
        <v>4285</v>
      </c>
      <c r="E550" s="173" t="s">
        <v>1033</v>
      </c>
      <c r="F550" s="71" t="s">
        <v>7671</v>
      </c>
      <c r="G550" s="71" t="s">
        <v>2020</v>
      </c>
      <c r="H550" s="71" t="s">
        <v>2021</v>
      </c>
      <c r="I550" s="71" t="s">
        <v>2022</v>
      </c>
      <c r="J550" s="155" t="s">
        <v>2023</v>
      </c>
      <c r="K550" s="174">
        <v>6</v>
      </c>
      <c r="L550" s="370">
        <v>44197</v>
      </c>
      <c r="M550" s="370">
        <v>44285</v>
      </c>
      <c r="N550" s="34">
        <f t="shared" si="23"/>
        <v>13</v>
      </c>
      <c r="O550" s="95">
        <v>0</v>
      </c>
      <c r="P550" s="13" t="s">
        <v>112</v>
      </c>
      <c r="Q550" s="13"/>
      <c r="R550" s="1" t="s">
        <v>7659</v>
      </c>
      <c r="S550" s="120">
        <f t="shared" si="26"/>
        <v>381</v>
      </c>
      <c r="T550" s="53" t="s">
        <v>936</v>
      </c>
      <c r="U550" s="53" t="s">
        <v>936</v>
      </c>
      <c r="V550" s="76" t="s">
        <v>936</v>
      </c>
      <c r="W550" s="76" t="s">
        <v>936</v>
      </c>
      <c r="X550" s="76" t="s">
        <v>936</v>
      </c>
      <c r="Y550" s="76" t="s">
        <v>936</v>
      </c>
      <c r="Z550" s="76" t="s">
        <v>936</v>
      </c>
      <c r="AA550" s="76" t="s">
        <v>936</v>
      </c>
      <c r="AB550" s="76" t="s">
        <v>936</v>
      </c>
      <c r="AC550" s="76" t="s">
        <v>936</v>
      </c>
      <c r="AD550" s="76" t="s">
        <v>936</v>
      </c>
      <c r="AE550" s="76" t="s">
        <v>936</v>
      </c>
      <c r="AF550" s="76" t="s">
        <v>936</v>
      </c>
      <c r="AG550" s="76" t="s">
        <v>936</v>
      </c>
      <c r="AH550" s="76" t="s">
        <v>936</v>
      </c>
      <c r="AI550" s="1" t="s">
        <v>2204</v>
      </c>
      <c r="AJ550" s="1" t="s">
        <v>2282</v>
      </c>
      <c r="AK550" s="1" t="s">
        <v>7672</v>
      </c>
      <c r="AL550" s="33" t="s">
        <v>2669</v>
      </c>
      <c r="AM550" s="1" t="s">
        <v>7673</v>
      </c>
      <c r="AN550" s="1" t="s">
        <v>4068</v>
      </c>
      <c r="AO550" s="1" t="s">
        <v>7674</v>
      </c>
      <c r="AP550" s="1" t="s">
        <v>1152</v>
      </c>
      <c r="AQ550" s="1" t="s">
        <v>7675</v>
      </c>
      <c r="AR550" s="1" t="s">
        <v>1152</v>
      </c>
      <c r="AS550" s="1" t="s">
        <v>4282</v>
      </c>
      <c r="AT550" s="1" t="s">
        <v>1152</v>
      </c>
      <c r="AU550" s="1" t="s">
        <v>4282</v>
      </c>
      <c r="AV550" s="1" t="s">
        <v>1152</v>
      </c>
      <c r="AW550" s="1" t="s">
        <v>4282</v>
      </c>
      <c r="AX550" s="1" t="s">
        <v>1152</v>
      </c>
      <c r="AY550" s="1" t="s">
        <v>4282</v>
      </c>
      <c r="AZ550" s="1" t="s">
        <v>936</v>
      </c>
      <c r="BA550" s="1" t="s">
        <v>4282</v>
      </c>
      <c r="BB550" s="1" t="s">
        <v>936</v>
      </c>
      <c r="BC550" s="1" t="s">
        <v>4282</v>
      </c>
      <c r="BD550" s="1" t="s">
        <v>936</v>
      </c>
      <c r="BE550" s="1" t="s">
        <v>4282</v>
      </c>
      <c r="BF550" s="29" t="s">
        <v>1326</v>
      </c>
      <c r="BG550" s="85">
        <v>44529</v>
      </c>
      <c r="BH550" s="29" t="s">
        <v>1806</v>
      </c>
      <c r="BI550" s="85">
        <v>44529</v>
      </c>
      <c r="BJ550" s="57" t="s">
        <v>4149</v>
      </c>
      <c r="BK550" s="81" t="s">
        <v>936</v>
      </c>
      <c r="BL550" s="81" t="s">
        <v>9202</v>
      </c>
      <c r="BM550" s="81" t="s">
        <v>9201</v>
      </c>
      <c r="BN550" s="39" t="s">
        <v>4365</v>
      </c>
      <c r="BO550" s="89" t="s">
        <v>936</v>
      </c>
      <c r="BP550" s="89" t="s">
        <v>2164</v>
      </c>
      <c r="BR550" s="13" t="s">
        <v>5267</v>
      </c>
      <c r="BS550" s="13" t="s">
        <v>5280</v>
      </c>
      <c r="BT550" s="13" t="s">
        <v>5282</v>
      </c>
      <c r="BU550" s="13"/>
    </row>
    <row r="551" spans="1:73" ht="90" hidden="1" customHeight="1">
      <c r="A551" s="28" t="s">
        <v>2164</v>
      </c>
      <c r="B551" s="31" t="s">
        <v>9210</v>
      </c>
      <c r="C551" s="42">
        <v>44109</v>
      </c>
      <c r="D551" s="42" t="s">
        <v>4285</v>
      </c>
      <c r="E551" s="173" t="s">
        <v>1033</v>
      </c>
      <c r="F551" s="71" t="s">
        <v>7671</v>
      </c>
      <c r="G551" s="71" t="s">
        <v>2020</v>
      </c>
      <c r="H551" s="71" t="s">
        <v>2021</v>
      </c>
      <c r="I551" s="71" t="s">
        <v>2022</v>
      </c>
      <c r="J551" s="155" t="s">
        <v>2023</v>
      </c>
      <c r="K551" s="174">
        <v>6</v>
      </c>
      <c r="L551" s="370">
        <v>44197</v>
      </c>
      <c r="M551" s="368">
        <v>44651</v>
      </c>
      <c r="N551" s="34">
        <f t="shared" si="23"/>
        <v>13</v>
      </c>
      <c r="O551" s="92">
        <v>6</v>
      </c>
      <c r="P551" s="13" t="s">
        <v>2193</v>
      </c>
      <c r="Q551" s="13"/>
      <c r="R551" s="1" t="s">
        <v>7676</v>
      </c>
      <c r="S551" s="120">
        <f t="shared" si="26"/>
        <v>285</v>
      </c>
      <c r="T551" s="76"/>
      <c r="U551" s="76"/>
      <c r="V551" s="76" t="s">
        <v>936</v>
      </c>
      <c r="W551" s="76" t="s">
        <v>936</v>
      </c>
      <c r="X551" s="76" t="s">
        <v>936</v>
      </c>
      <c r="Y551" s="76" t="s">
        <v>936</v>
      </c>
      <c r="Z551" s="76" t="s">
        <v>936</v>
      </c>
      <c r="AA551" s="76" t="s">
        <v>936</v>
      </c>
      <c r="AB551" s="76" t="s">
        <v>936</v>
      </c>
      <c r="AC551" s="76" t="s">
        <v>936</v>
      </c>
      <c r="AD551" s="76" t="s">
        <v>936</v>
      </c>
      <c r="AE551" s="76" t="s">
        <v>936</v>
      </c>
      <c r="AF551" s="76" t="s">
        <v>936</v>
      </c>
      <c r="AG551" s="76" t="s">
        <v>936</v>
      </c>
      <c r="AH551" s="76" t="s">
        <v>936</v>
      </c>
      <c r="AI551" s="1" t="s">
        <v>2204</v>
      </c>
      <c r="AJ551" s="1" t="s">
        <v>2282</v>
      </c>
      <c r="AK551" s="1" t="s">
        <v>7672</v>
      </c>
      <c r="AL551" s="33" t="s">
        <v>2669</v>
      </c>
      <c r="AM551" s="1" t="s">
        <v>7673</v>
      </c>
      <c r="AN551" s="1" t="s">
        <v>4068</v>
      </c>
      <c r="AO551" s="1" t="s">
        <v>7674</v>
      </c>
      <c r="AP551" s="1" t="s">
        <v>8902</v>
      </c>
      <c r="AQ551" s="1" t="s">
        <v>7677</v>
      </c>
      <c r="AR551" s="1" t="s">
        <v>4292</v>
      </c>
      <c r="AS551" s="1" t="s">
        <v>7678</v>
      </c>
      <c r="AT551" s="1" t="s">
        <v>1152</v>
      </c>
      <c r="AU551" s="1" t="s">
        <v>4798</v>
      </c>
      <c r="AV551" s="1" t="s">
        <v>1152</v>
      </c>
      <c r="AW551" s="1" t="s">
        <v>4798</v>
      </c>
      <c r="AX551" s="1" t="s">
        <v>1152</v>
      </c>
      <c r="AY551" s="1" t="s">
        <v>4798</v>
      </c>
      <c r="AZ551" s="1" t="s">
        <v>936</v>
      </c>
      <c r="BA551" s="1" t="s">
        <v>4798</v>
      </c>
      <c r="BB551" s="1" t="s">
        <v>936</v>
      </c>
      <c r="BC551" s="1" t="s">
        <v>4798</v>
      </c>
      <c r="BD551" s="1" t="s">
        <v>936</v>
      </c>
      <c r="BE551" s="1" t="s">
        <v>4798</v>
      </c>
      <c r="BF551" s="29" t="s">
        <v>780</v>
      </c>
      <c r="BG551" s="85">
        <v>44652</v>
      </c>
      <c r="BH551" s="29" t="s">
        <v>902</v>
      </c>
      <c r="BI551" s="103"/>
      <c r="BJ551" s="104"/>
      <c r="BK551" s="104"/>
      <c r="BL551" s="104"/>
      <c r="BM551" s="104"/>
      <c r="BN551" s="4" t="s">
        <v>955</v>
      </c>
      <c r="BO551" s="103"/>
      <c r="BP551" s="103"/>
      <c r="BR551" s="13" t="s">
        <v>5267</v>
      </c>
      <c r="BS551" s="13" t="s">
        <v>5280</v>
      </c>
      <c r="BT551" s="13" t="s">
        <v>5282</v>
      </c>
      <c r="BU551" s="13"/>
    </row>
    <row r="552" spans="1:73" ht="90" hidden="1" customHeight="1">
      <c r="A552" s="28" t="s">
        <v>2165</v>
      </c>
      <c r="B552" s="31" t="s">
        <v>9210</v>
      </c>
      <c r="C552" s="42">
        <v>44109</v>
      </c>
      <c r="D552" s="42" t="s">
        <v>4285</v>
      </c>
      <c r="E552" s="173" t="s">
        <v>1033</v>
      </c>
      <c r="F552" s="71" t="s">
        <v>7671</v>
      </c>
      <c r="G552" s="71" t="s">
        <v>2024</v>
      </c>
      <c r="H552" s="71" t="s">
        <v>2025</v>
      </c>
      <c r="I552" s="71" t="s">
        <v>2026</v>
      </c>
      <c r="J552" s="155" t="s">
        <v>2027</v>
      </c>
      <c r="K552" s="174">
        <v>1</v>
      </c>
      <c r="L552" s="370">
        <v>44197</v>
      </c>
      <c r="M552" s="370">
        <v>44499</v>
      </c>
      <c r="N552" s="34">
        <f t="shared" si="23"/>
        <v>44</v>
      </c>
      <c r="O552" s="92">
        <v>1</v>
      </c>
      <c r="P552" s="13" t="s">
        <v>112</v>
      </c>
      <c r="Q552" s="13"/>
      <c r="R552" s="1" t="s">
        <v>7679</v>
      </c>
      <c r="S552" s="120">
        <f t="shared" si="26"/>
        <v>224</v>
      </c>
      <c r="T552" s="76"/>
      <c r="U552" s="76"/>
      <c r="V552" s="76" t="s">
        <v>936</v>
      </c>
      <c r="W552" s="76" t="s">
        <v>936</v>
      </c>
      <c r="X552" s="76" t="s">
        <v>936</v>
      </c>
      <c r="Y552" s="76" t="s">
        <v>936</v>
      </c>
      <c r="Z552" s="76" t="s">
        <v>936</v>
      </c>
      <c r="AA552" s="76" t="s">
        <v>936</v>
      </c>
      <c r="AB552" s="76" t="s">
        <v>936</v>
      </c>
      <c r="AC552" s="76" t="s">
        <v>936</v>
      </c>
      <c r="AD552" s="76" t="s">
        <v>936</v>
      </c>
      <c r="AE552" s="76" t="s">
        <v>936</v>
      </c>
      <c r="AF552" s="76" t="s">
        <v>936</v>
      </c>
      <c r="AG552" s="76" t="s">
        <v>936</v>
      </c>
      <c r="AH552" s="76" t="s">
        <v>936</v>
      </c>
      <c r="AI552" s="1" t="s">
        <v>2204</v>
      </c>
      <c r="AJ552" s="1" t="s">
        <v>2282</v>
      </c>
      <c r="AK552" s="1" t="s">
        <v>7680</v>
      </c>
      <c r="AL552" s="33" t="s">
        <v>2668</v>
      </c>
      <c r="AM552" s="1" t="s">
        <v>8903</v>
      </c>
      <c r="AN552" s="1" t="s">
        <v>4069</v>
      </c>
      <c r="AO552" s="1" t="s">
        <v>7681</v>
      </c>
      <c r="AP552" s="1" t="s">
        <v>1152</v>
      </c>
      <c r="AQ552" s="1" t="s">
        <v>4277</v>
      </c>
      <c r="AR552" s="1" t="s">
        <v>1152</v>
      </c>
      <c r="AS552" s="1" t="s">
        <v>4277</v>
      </c>
      <c r="AT552" s="1" t="s">
        <v>1152</v>
      </c>
      <c r="AU552" s="1" t="s">
        <v>4277</v>
      </c>
      <c r="AV552" s="1" t="s">
        <v>1152</v>
      </c>
      <c r="AW552" s="1" t="s">
        <v>4277</v>
      </c>
      <c r="AX552" s="1" t="s">
        <v>1152</v>
      </c>
      <c r="AY552" s="1" t="s">
        <v>4277</v>
      </c>
      <c r="AZ552" s="1" t="s">
        <v>936</v>
      </c>
      <c r="BA552" s="1" t="s">
        <v>4277</v>
      </c>
      <c r="BB552" s="1" t="s">
        <v>936</v>
      </c>
      <c r="BC552" s="1" t="s">
        <v>4277</v>
      </c>
      <c r="BD552" s="1" t="s">
        <v>936</v>
      </c>
      <c r="BE552" s="1" t="s">
        <v>4277</v>
      </c>
      <c r="BF552" s="29" t="s">
        <v>3060</v>
      </c>
      <c r="BG552" s="85">
        <v>44490</v>
      </c>
      <c r="BH552" s="29" t="s">
        <v>902</v>
      </c>
      <c r="BI552" s="103"/>
      <c r="BJ552" s="104"/>
      <c r="BK552" s="104"/>
      <c r="BL552" s="104"/>
      <c r="BM552" s="104"/>
      <c r="BN552" s="4" t="s">
        <v>955</v>
      </c>
      <c r="BO552" s="103"/>
      <c r="BP552" s="103"/>
      <c r="BR552" s="13" t="s">
        <v>5267</v>
      </c>
      <c r="BS552" s="13" t="s">
        <v>5280</v>
      </c>
      <c r="BT552" s="13" t="s">
        <v>5282</v>
      </c>
      <c r="BU552" s="13"/>
    </row>
    <row r="553" spans="1:73" ht="90" hidden="1" customHeight="1">
      <c r="A553" s="91" t="s">
        <v>2166</v>
      </c>
      <c r="B553" s="31" t="s">
        <v>9210</v>
      </c>
      <c r="C553" s="85">
        <v>44109</v>
      </c>
      <c r="D553" s="42" t="s">
        <v>4285</v>
      </c>
      <c r="E553" s="173" t="s">
        <v>1034</v>
      </c>
      <c r="F553" s="71" t="s">
        <v>7682</v>
      </c>
      <c r="G553" s="71" t="s">
        <v>2028</v>
      </c>
      <c r="H553" s="71" t="s">
        <v>2029</v>
      </c>
      <c r="I553" s="71" t="s">
        <v>2030</v>
      </c>
      <c r="J553" s="71" t="s">
        <v>2031</v>
      </c>
      <c r="K553" s="174">
        <v>1</v>
      </c>
      <c r="L553" s="370">
        <v>44136</v>
      </c>
      <c r="M553" s="370">
        <v>44165</v>
      </c>
      <c r="N553" s="34">
        <f t="shared" ref="N553:N616" si="27">+WEEKNUM(M553-L553)</f>
        <v>5</v>
      </c>
      <c r="O553" s="175">
        <v>0</v>
      </c>
      <c r="P553" s="13" t="s">
        <v>2193</v>
      </c>
      <c r="Q553" s="13" t="s">
        <v>2195</v>
      </c>
      <c r="R553" s="1" t="s">
        <v>7683</v>
      </c>
      <c r="S553" s="120">
        <f t="shared" si="26"/>
        <v>390</v>
      </c>
      <c r="T553" s="53" t="s">
        <v>936</v>
      </c>
      <c r="U553" s="53" t="s">
        <v>936</v>
      </c>
      <c r="V553" s="76" t="s">
        <v>936</v>
      </c>
      <c r="W553" s="76" t="s">
        <v>936</v>
      </c>
      <c r="X553" s="76" t="s">
        <v>936</v>
      </c>
      <c r="Y553" s="76" t="s">
        <v>936</v>
      </c>
      <c r="Z553" s="76" t="s">
        <v>936</v>
      </c>
      <c r="AA553" s="76" t="s">
        <v>936</v>
      </c>
      <c r="AB553" s="76" t="s">
        <v>936</v>
      </c>
      <c r="AC553" s="76" t="s">
        <v>936</v>
      </c>
      <c r="AD553" s="76" t="s">
        <v>936</v>
      </c>
      <c r="AE553" s="76" t="s">
        <v>936</v>
      </c>
      <c r="AF553" s="76" t="s">
        <v>936</v>
      </c>
      <c r="AG553" s="76" t="s">
        <v>936</v>
      </c>
      <c r="AH553" s="76" t="s">
        <v>936</v>
      </c>
      <c r="AI553" s="1" t="s">
        <v>2204</v>
      </c>
      <c r="AJ553" s="71" t="s">
        <v>2283</v>
      </c>
      <c r="AK553" s="1" t="s">
        <v>7684</v>
      </c>
      <c r="AL553" s="33" t="s">
        <v>2614</v>
      </c>
      <c r="AM553" s="33" t="s">
        <v>7685</v>
      </c>
      <c r="AN553" s="1" t="s">
        <v>2614</v>
      </c>
      <c r="AO553" s="57" t="s">
        <v>3858</v>
      </c>
      <c r="AP553" s="1" t="s">
        <v>1152</v>
      </c>
      <c r="AQ553" s="57" t="s">
        <v>3858</v>
      </c>
      <c r="AR553" s="57" t="s">
        <v>1152</v>
      </c>
      <c r="AS553" s="57" t="s">
        <v>3858</v>
      </c>
      <c r="AT553" s="57" t="s">
        <v>1152</v>
      </c>
      <c r="AU553" s="57" t="s">
        <v>3858</v>
      </c>
      <c r="AV553" s="57" t="s">
        <v>1152</v>
      </c>
      <c r="AW553" s="57" t="s">
        <v>3858</v>
      </c>
      <c r="AX553" s="57" t="s">
        <v>1152</v>
      </c>
      <c r="AY553" s="57" t="s">
        <v>3858</v>
      </c>
      <c r="AZ553" s="57" t="s">
        <v>936</v>
      </c>
      <c r="BA553" s="57" t="s">
        <v>3858</v>
      </c>
      <c r="BB553" s="57" t="s">
        <v>936</v>
      </c>
      <c r="BC553" s="57" t="s">
        <v>3858</v>
      </c>
      <c r="BD553" s="57" t="s">
        <v>936</v>
      </c>
      <c r="BE553" s="57" t="s">
        <v>3858</v>
      </c>
      <c r="BF553" s="29" t="s">
        <v>1326</v>
      </c>
      <c r="BG553" s="85">
        <v>44377</v>
      </c>
      <c r="BH553" s="29" t="s">
        <v>1806</v>
      </c>
      <c r="BI553" s="85">
        <v>44377</v>
      </c>
      <c r="BJ553" s="57" t="s">
        <v>4158</v>
      </c>
      <c r="BK553" s="81" t="s">
        <v>936</v>
      </c>
      <c r="BL553" s="81" t="s">
        <v>9190</v>
      </c>
      <c r="BM553" s="81" t="s">
        <v>9201</v>
      </c>
      <c r="BN553" s="39" t="s">
        <v>4365</v>
      </c>
      <c r="BO553" s="89" t="s">
        <v>2579</v>
      </c>
      <c r="BP553" s="94" t="s">
        <v>2648</v>
      </c>
      <c r="BR553" s="13" t="s">
        <v>5267</v>
      </c>
      <c r="BS553" s="13" t="s">
        <v>5283</v>
      </c>
      <c r="BT553" s="13" t="s">
        <v>5284</v>
      </c>
      <c r="BU553" s="13"/>
    </row>
    <row r="554" spans="1:73" ht="90" hidden="1" customHeight="1">
      <c r="A554" s="91" t="s">
        <v>2167</v>
      </c>
      <c r="B554" s="31" t="s">
        <v>9210</v>
      </c>
      <c r="C554" s="85">
        <v>44109</v>
      </c>
      <c r="D554" s="42" t="s">
        <v>4285</v>
      </c>
      <c r="E554" s="173" t="s">
        <v>1035</v>
      </c>
      <c r="F554" s="71" t="s">
        <v>7686</v>
      </c>
      <c r="G554" s="71" t="s">
        <v>2032</v>
      </c>
      <c r="H554" s="71" t="s">
        <v>2033</v>
      </c>
      <c r="I554" s="71" t="s">
        <v>2034</v>
      </c>
      <c r="J554" s="155" t="s">
        <v>2035</v>
      </c>
      <c r="K554" s="174">
        <v>1</v>
      </c>
      <c r="L554" s="371">
        <v>44152</v>
      </c>
      <c r="M554" s="371">
        <v>44517</v>
      </c>
      <c r="N554" s="34">
        <f t="shared" si="27"/>
        <v>53</v>
      </c>
      <c r="O554" s="90">
        <v>1</v>
      </c>
      <c r="P554" s="13" t="s">
        <v>44</v>
      </c>
      <c r="Q554" s="13" t="s">
        <v>2196</v>
      </c>
      <c r="R554" s="1" t="s">
        <v>7687</v>
      </c>
      <c r="S554" s="120">
        <f t="shared" si="26"/>
        <v>366</v>
      </c>
      <c r="T554" s="76"/>
      <c r="U554" s="76"/>
      <c r="V554" s="76" t="s">
        <v>936</v>
      </c>
      <c r="W554" s="76" t="s">
        <v>936</v>
      </c>
      <c r="X554" s="76" t="s">
        <v>936</v>
      </c>
      <c r="Y554" s="76" t="s">
        <v>936</v>
      </c>
      <c r="Z554" s="76" t="s">
        <v>936</v>
      </c>
      <c r="AA554" s="76" t="s">
        <v>936</v>
      </c>
      <c r="AB554" s="76" t="s">
        <v>936</v>
      </c>
      <c r="AC554" s="76" t="s">
        <v>936</v>
      </c>
      <c r="AD554" s="76" t="s">
        <v>936</v>
      </c>
      <c r="AE554" s="76" t="s">
        <v>936</v>
      </c>
      <c r="AF554" s="76" t="s">
        <v>936</v>
      </c>
      <c r="AG554" s="76" t="s">
        <v>936</v>
      </c>
      <c r="AH554" s="76" t="s">
        <v>936</v>
      </c>
      <c r="AI554" s="1" t="s">
        <v>2204</v>
      </c>
      <c r="AJ554" s="1" t="s">
        <v>8904</v>
      </c>
      <c r="AK554" s="1" t="s">
        <v>7688</v>
      </c>
      <c r="AL554" s="33" t="s">
        <v>8905</v>
      </c>
      <c r="AM554" s="1" t="s">
        <v>7689</v>
      </c>
      <c r="AN554" s="1" t="s">
        <v>2614</v>
      </c>
      <c r="AO554" s="1" t="s">
        <v>3786</v>
      </c>
      <c r="AP554" s="1" t="s">
        <v>1152</v>
      </c>
      <c r="AQ554" s="1" t="s">
        <v>4278</v>
      </c>
      <c r="AR554" s="1" t="s">
        <v>1152</v>
      </c>
      <c r="AS554" s="1" t="s">
        <v>4278</v>
      </c>
      <c r="AT554" s="1" t="s">
        <v>1152</v>
      </c>
      <c r="AU554" s="1" t="s">
        <v>4278</v>
      </c>
      <c r="AV554" s="1" t="s">
        <v>1152</v>
      </c>
      <c r="AW554" s="1" t="s">
        <v>4278</v>
      </c>
      <c r="AX554" s="1" t="s">
        <v>1152</v>
      </c>
      <c r="AY554" s="1" t="s">
        <v>4278</v>
      </c>
      <c r="AZ554" s="1" t="s">
        <v>936</v>
      </c>
      <c r="BA554" s="1" t="s">
        <v>4278</v>
      </c>
      <c r="BB554" s="1" t="s">
        <v>936</v>
      </c>
      <c r="BC554" s="1" t="s">
        <v>4278</v>
      </c>
      <c r="BD554" s="1" t="s">
        <v>936</v>
      </c>
      <c r="BE554" s="1" t="s">
        <v>4278</v>
      </c>
      <c r="BF554" s="29" t="s">
        <v>3060</v>
      </c>
      <c r="BG554" s="85">
        <v>44396</v>
      </c>
      <c r="BH554" s="29" t="s">
        <v>902</v>
      </c>
      <c r="BI554" s="103"/>
      <c r="BJ554" s="104"/>
      <c r="BK554" s="104"/>
      <c r="BL554" s="104"/>
      <c r="BM554" s="104"/>
      <c r="BN554" s="4" t="s">
        <v>955</v>
      </c>
      <c r="BO554" s="103"/>
      <c r="BP554" s="103"/>
      <c r="BR554" s="4" t="s">
        <v>5285</v>
      </c>
      <c r="BS554" s="13" t="s">
        <v>5286</v>
      </c>
      <c r="BT554" s="13"/>
      <c r="BU554" s="13"/>
    </row>
    <row r="555" spans="1:73" ht="90" hidden="1" customHeight="1">
      <c r="A555" s="91" t="s">
        <v>2168</v>
      </c>
      <c r="B555" s="31" t="s">
        <v>9210</v>
      </c>
      <c r="C555" s="85">
        <v>44109</v>
      </c>
      <c r="D555" s="42" t="s">
        <v>4285</v>
      </c>
      <c r="E555" s="173" t="s">
        <v>1060</v>
      </c>
      <c r="F555" s="71" t="s">
        <v>7690</v>
      </c>
      <c r="G555" s="71" t="s">
        <v>2036</v>
      </c>
      <c r="H555" s="71" t="s">
        <v>2037</v>
      </c>
      <c r="I555" s="71" t="s">
        <v>2038</v>
      </c>
      <c r="J555" s="155" t="s">
        <v>2039</v>
      </c>
      <c r="K555" s="174">
        <v>1</v>
      </c>
      <c r="L555" s="370">
        <v>44155</v>
      </c>
      <c r="M555" s="370">
        <v>44275</v>
      </c>
      <c r="N555" s="34">
        <f t="shared" si="27"/>
        <v>18</v>
      </c>
      <c r="O555" s="90">
        <v>1</v>
      </c>
      <c r="P555" s="13" t="s">
        <v>29</v>
      </c>
      <c r="Q555" s="13" t="s">
        <v>237</v>
      </c>
      <c r="R555" s="1" t="s">
        <v>7691</v>
      </c>
      <c r="S555" s="120">
        <f t="shared" si="26"/>
        <v>376</v>
      </c>
      <c r="T555" s="76"/>
      <c r="U555" s="76"/>
      <c r="V555" s="76" t="s">
        <v>936</v>
      </c>
      <c r="W555" s="76" t="s">
        <v>936</v>
      </c>
      <c r="X555" s="76" t="s">
        <v>936</v>
      </c>
      <c r="Y555" s="76" t="s">
        <v>936</v>
      </c>
      <c r="Z555" s="76" t="s">
        <v>936</v>
      </c>
      <c r="AA555" s="76" t="s">
        <v>936</v>
      </c>
      <c r="AB555" s="76" t="s">
        <v>936</v>
      </c>
      <c r="AC555" s="76" t="s">
        <v>936</v>
      </c>
      <c r="AD555" s="76" t="s">
        <v>936</v>
      </c>
      <c r="AE555" s="76" t="s">
        <v>936</v>
      </c>
      <c r="AF555" s="76" t="s">
        <v>936</v>
      </c>
      <c r="AG555" s="76" t="s">
        <v>936</v>
      </c>
      <c r="AH555" s="76" t="s">
        <v>936</v>
      </c>
      <c r="AI555" s="1" t="s">
        <v>2204</v>
      </c>
      <c r="AJ555" s="1" t="s">
        <v>2261</v>
      </c>
      <c r="AK555" s="1" t="s">
        <v>7692</v>
      </c>
      <c r="AL555" s="1" t="s">
        <v>2614</v>
      </c>
      <c r="AM555" s="1" t="s">
        <v>3642</v>
      </c>
      <c r="AN555" s="1" t="s">
        <v>2614</v>
      </c>
      <c r="AO555" s="1" t="s">
        <v>3642</v>
      </c>
      <c r="AP555" s="1" t="s">
        <v>1152</v>
      </c>
      <c r="AQ555" s="1" t="s">
        <v>3642</v>
      </c>
      <c r="AR555" s="1" t="s">
        <v>1152</v>
      </c>
      <c r="AS555" s="1" t="s">
        <v>3642</v>
      </c>
      <c r="AT555" s="1" t="s">
        <v>1152</v>
      </c>
      <c r="AU555" s="1" t="s">
        <v>3642</v>
      </c>
      <c r="AV555" s="1" t="s">
        <v>1152</v>
      </c>
      <c r="AW555" s="1" t="s">
        <v>3642</v>
      </c>
      <c r="AX555" s="1" t="s">
        <v>1152</v>
      </c>
      <c r="AY555" s="1" t="s">
        <v>3642</v>
      </c>
      <c r="AZ555" s="1" t="s">
        <v>936</v>
      </c>
      <c r="BA555" s="1" t="s">
        <v>3642</v>
      </c>
      <c r="BB555" s="1" t="s">
        <v>936</v>
      </c>
      <c r="BC555" s="1" t="s">
        <v>3642</v>
      </c>
      <c r="BD555" s="1" t="s">
        <v>936</v>
      </c>
      <c r="BE555" s="1" t="s">
        <v>3642</v>
      </c>
      <c r="BF555" s="29" t="s">
        <v>780</v>
      </c>
      <c r="BG555" s="85">
        <v>44217</v>
      </c>
      <c r="BH555" s="29" t="s">
        <v>902</v>
      </c>
      <c r="BI555" s="103"/>
      <c r="BJ555" s="104"/>
      <c r="BK555" s="104"/>
      <c r="BL555" s="104"/>
      <c r="BM555" s="104"/>
      <c r="BN555" s="4" t="s">
        <v>955</v>
      </c>
      <c r="BO555" s="103"/>
      <c r="BP555" s="103"/>
      <c r="BR555" s="4" t="s">
        <v>5285</v>
      </c>
      <c r="BS555" s="13" t="s">
        <v>5287</v>
      </c>
      <c r="BT555" s="13"/>
      <c r="BU555" s="13"/>
    </row>
    <row r="556" spans="1:73" ht="90" hidden="1" customHeight="1">
      <c r="A556" s="91" t="s">
        <v>2169</v>
      </c>
      <c r="B556" s="31" t="s">
        <v>9210</v>
      </c>
      <c r="C556" s="85">
        <v>44109</v>
      </c>
      <c r="D556" s="42" t="s">
        <v>4285</v>
      </c>
      <c r="E556" s="173" t="s">
        <v>1060</v>
      </c>
      <c r="F556" s="71" t="s">
        <v>7690</v>
      </c>
      <c r="G556" s="71" t="s">
        <v>2036</v>
      </c>
      <c r="H556" s="71" t="s">
        <v>2040</v>
      </c>
      <c r="I556" s="71" t="s">
        <v>2041</v>
      </c>
      <c r="J556" s="155" t="s">
        <v>2042</v>
      </c>
      <c r="K556" s="174">
        <v>1</v>
      </c>
      <c r="L556" s="370">
        <v>44155</v>
      </c>
      <c r="M556" s="370">
        <v>44185</v>
      </c>
      <c r="N556" s="34">
        <f t="shared" si="27"/>
        <v>5</v>
      </c>
      <c r="O556" s="90">
        <v>1</v>
      </c>
      <c r="P556" s="13" t="s">
        <v>29</v>
      </c>
      <c r="Q556" s="13"/>
      <c r="R556" s="1" t="s">
        <v>7693</v>
      </c>
      <c r="S556" s="120">
        <f t="shared" si="26"/>
        <v>333</v>
      </c>
      <c r="T556" s="76"/>
      <c r="U556" s="76"/>
      <c r="V556" s="76" t="s">
        <v>936</v>
      </c>
      <c r="W556" s="76" t="s">
        <v>936</v>
      </c>
      <c r="X556" s="76" t="s">
        <v>936</v>
      </c>
      <c r="Y556" s="76" t="s">
        <v>936</v>
      </c>
      <c r="Z556" s="76" t="s">
        <v>936</v>
      </c>
      <c r="AA556" s="76" t="s">
        <v>936</v>
      </c>
      <c r="AB556" s="76" t="s">
        <v>936</v>
      </c>
      <c r="AC556" s="76" t="s">
        <v>936</v>
      </c>
      <c r="AD556" s="76" t="s">
        <v>936</v>
      </c>
      <c r="AE556" s="76" t="s">
        <v>936</v>
      </c>
      <c r="AF556" s="76" t="s">
        <v>936</v>
      </c>
      <c r="AG556" s="76" t="s">
        <v>936</v>
      </c>
      <c r="AH556" s="76" t="s">
        <v>936</v>
      </c>
      <c r="AI556" s="1" t="s">
        <v>2204</v>
      </c>
      <c r="AJ556" s="1" t="s">
        <v>8906</v>
      </c>
      <c r="AK556" s="1" t="s">
        <v>7694</v>
      </c>
      <c r="AL556" s="1" t="s">
        <v>2614</v>
      </c>
      <c r="AM556" s="1" t="s">
        <v>3642</v>
      </c>
      <c r="AN556" s="1" t="s">
        <v>2614</v>
      </c>
      <c r="AO556" s="1" t="s">
        <v>3642</v>
      </c>
      <c r="AP556" s="1" t="s">
        <v>1152</v>
      </c>
      <c r="AQ556" s="1" t="s">
        <v>3642</v>
      </c>
      <c r="AR556" s="1" t="s">
        <v>1152</v>
      </c>
      <c r="AS556" s="1" t="s">
        <v>3642</v>
      </c>
      <c r="AT556" s="1" t="s">
        <v>1152</v>
      </c>
      <c r="AU556" s="1" t="s">
        <v>3642</v>
      </c>
      <c r="AV556" s="1" t="s">
        <v>1152</v>
      </c>
      <c r="AW556" s="1" t="s">
        <v>3642</v>
      </c>
      <c r="AX556" s="1" t="s">
        <v>1152</v>
      </c>
      <c r="AY556" s="1" t="s">
        <v>3642</v>
      </c>
      <c r="AZ556" s="1" t="s">
        <v>936</v>
      </c>
      <c r="BA556" s="1" t="s">
        <v>3642</v>
      </c>
      <c r="BB556" s="1" t="s">
        <v>936</v>
      </c>
      <c r="BC556" s="1" t="s">
        <v>3642</v>
      </c>
      <c r="BD556" s="1" t="s">
        <v>936</v>
      </c>
      <c r="BE556" s="1" t="s">
        <v>3642</v>
      </c>
      <c r="BF556" s="29" t="s">
        <v>780</v>
      </c>
      <c r="BG556" s="85">
        <v>44217</v>
      </c>
      <c r="BH556" s="29" t="s">
        <v>902</v>
      </c>
      <c r="BI556" s="103"/>
      <c r="BJ556" s="104"/>
      <c r="BK556" s="104"/>
      <c r="BL556" s="104"/>
      <c r="BM556" s="104"/>
      <c r="BN556" s="4" t="s">
        <v>955</v>
      </c>
      <c r="BO556" s="103"/>
      <c r="BP556" s="103"/>
      <c r="BR556" s="4" t="s">
        <v>5285</v>
      </c>
      <c r="BS556" s="13" t="s">
        <v>5287</v>
      </c>
      <c r="BT556" s="13"/>
      <c r="BU556" s="13"/>
    </row>
    <row r="557" spans="1:73" ht="90" hidden="1" customHeight="1">
      <c r="A557" s="91" t="s">
        <v>2170</v>
      </c>
      <c r="B557" s="31" t="s">
        <v>9210</v>
      </c>
      <c r="C557" s="85">
        <v>44109</v>
      </c>
      <c r="D557" s="42" t="s">
        <v>4285</v>
      </c>
      <c r="E557" s="173" t="s">
        <v>1061</v>
      </c>
      <c r="F557" s="71" t="s">
        <v>7695</v>
      </c>
      <c r="G557" s="71" t="s">
        <v>2043</v>
      </c>
      <c r="H557" s="71" t="s">
        <v>2044</v>
      </c>
      <c r="I557" s="71" t="s">
        <v>2045</v>
      </c>
      <c r="J557" s="155" t="s">
        <v>2046</v>
      </c>
      <c r="K557" s="174">
        <v>1</v>
      </c>
      <c r="L557" s="370">
        <v>44155</v>
      </c>
      <c r="M557" s="370">
        <v>44275</v>
      </c>
      <c r="N557" s="34">
        <f t="shared" si="27"/>
        <v>18</v>
      </c>
      <c r="O557" s="90">
        <v>1</v>
      </c>
      <c r="P557" s="13" t="s">
        <v>29</v>
      </c>
      <c r="Q557" s="13"/>
      <c r="R557" s="1" t="s">
        <v>7696</v>
      </c>
      <c r="S557" s="120">
        <f t="shared" si="26"/>
        <v>337</v>
      </c>
      <c r="T557" s="76"/>
      <c r="U557" s="76"/>
      <c r="V557" s="76" t="s">
        <v>936</v>
      </c>
      <c r="W557" s="76" t="s">
        <v>936</v>
      </c>
      <c r="X557" s="76" t="s">
        <v>936</v>
      </c>
      <c r="Y557" s="76" t="s">
        <v>936</v>
      </c>
      <c r="Z557" s="76" t="s">
        <v>936</v>
      </c>
      <c r="AA557" s="76" t="s">
        <v>936</v>
      </c>
      <c r="AB557" s="76" t="s">
        <v>936</v>
      </c>
      <c r="AC557" s="76" t="s">
        <v>936</v>
      </c>
      <c r="AD557" s="76" t="s">
        <v>936</v>
      </c>
      <c r="AE557" s="76" t="s">
        <v>936</v>
      </c>
      <c r="AF557" s="76" t="s">
        <v>936</v>
      </c>
      <c r="AG557" s="76" t="s">
        <v>936</v>
      </c>
      <c r="AH557" s="76" t="s">
        <v>936</v>
      </c>
      <c r="AI557" s="1" t="s">
        <v>2204</v>
      </c>
      <c r="AJ557" s="1" t="s">
        <v>2262</v>
      </c>
      <c r="AK557" s="1" t="s">
        <v>7697</v>
      </c>
      <c r="AL557" s="1" t="s">
        <v>2614</v>
      </c>
      <c r="AM557" s="1" t="s">
        <v>3642</v>
      </c>
      <c r="AN557" s="1" t="s">
        <v>2614</v>
      </c>
      <c r="AO557" s="1" t="s">
        <v>3642</v>
      </c>
      <c r="AP557" s="1" t="s">
        <v>1152</v>
      </c>
      <c r="AQ557" s="1" t="s">
        <v>3642</v>
      </c>
      <c r="AR557" s="1" t="s">
        <v>1152</v>
      </c>
      <c r="AS557" s="1" t="s">
        <v>3642</v>
      </c>
      <c r="AT557" s="1" t="s">
        <v>1152</v>
      </c>
      <c r="AU557" s="1" t="s">
        <v>3642</v>
      </c>
      <c r="AV557" s="1" t="s">
        <v>1152</v>
      </c>
      <c r="AW557" s="1" t="s">
        <v>3642</v>
      </c>
      <c r="AX557" s="1" t="s">
        <v>1152</v>
      </c>
      <c r="AY557" s="1" t="s">
        <v>3642</v>
      </c>
      <c r="AZ557" s="1" t="s">
        <v>936</v>
      </c>
      <c r="BA557" s="1" t="s">
        <v>3642</v>
      </c>
      <c r="BB557" s="1" t="s">
        <v>936</v>
      </c>
      <c r="BC557" s="1" t="s">
        <v>3642</v>
      </c>
      <c r="BD557" s="1" t="s">
        <v>936</v>
      </c>
      <c r="BE557" s="1" t="s">
        <v>3642</v>
      </c>
      <c r="BF557" s="29" t="s">
        <v>780</v>
      </c>
      <c r="BG557" s="85">
        <v>44217</v>
      </c>
      <c r="BH557" s="29" t="s">
        <v>902</v>
      </c>
      <c r="BI557" s="103"/>
      <c r="BJ557" s="104"/>
      <c r="BK557" s="104"/>
      <c r="BL557" s="104"/>
      <c r="BM557" s="104"/>
      <c r="BN557" s="4" t="s">
        <v>955</v>
      </c>
      <c r="BO557" s="103"/>
      <c r="BP557" s="103"/>
      <c r="BR557" s="4" t="s">
        <v>5285</v>
      </c>
      <c r="BS557" s="13" t="s">
        <v>5288</v>
      </c>
      <c r="BT557" s="13"/>
      <c r="BU557" s="13"/>
    </row>
    <row r="558" spans="1:73" ht="90" hidden="1" customHeight="1">
      <c r="A558" s="91" t="s">
        <v>2171</v>
      </c>
      <c r="B558" s="31" t="s">
        <v>9210</v>
      </c>
      <c r="C558" s="85">
        <v>44109</v>
      </c>
      <c r="D558" s="42" t="s">
        <v>4285</v>
      </c>
      <c r="E558" s="173" t="s">
        <v>1061</v>
      </c>
      <c r="F558" s="71" t="s">
        <v>7695</v>
      </c>
      <c r="G558" s="71" t="s">
        <v>2043</v>
      </c>
      <c r="H558" s="71" t="s">
        <v>2047</v>
      </c>
      <c r="I558" s="71" t="s">
        <v>2048</v>
      </c>
      <c r="J558" s="155" t="s">
        <v>2049</v>
      </c>
      <c r="K558" s="174">
        <v>1</v>
      </c>
      <c r="L558" s="370">
        <v>44155</v>
      </c>
      <c r="M558" s="370">
        <v>44275</v>
      </c>
      <c r="N558" s="34">
        <f t="shared" si="27"/>
        <v>18</v>
      </c>
      <c r="O558" s="90">
        <v>1</v>
      </c>
      <c r="P558" s="13" t="s">
        <v>29</v>
      </c>
      <c r="Q558" s="13"/>
      <c r="R558" s="1" t="s">
        <v>7698</v>
      </c>
      <c r="S558" s="120">
        <f t="shared" si="26"/>
        <v>266</v>
      </c>
      <c r="T558" s="76"/>
      <c r="U558" s="76"/>
      <c r="V558" s="76" t="s">
        <v>936</v>
      </c>
      <c r="W558" s="76" t="s">
        <v>936</v>
      </c>
      <c r="X558" s="76" t="s">
        <v>936</v>
      </c>
      <c r="Y558" s="76" t="s">
        <v>936</v>
      </c>
      <c r="Z558" s="76" t="s">
        <v>936</v>
      </c>
      <c r="AA558" s="76" t="s">
        <v>936</v>
      </c>
      <c r="AB558" s="76" t="s">
        <v>936</v>
      </c>
      <c r="AC558" s="76" t="s">
        <v>936</v>
      </c>
      <c r="AD558" s="76" t="s">
        <v>936</v>
      </c>
      <c r="AE558" s="76" t="s">
        <v>936</v>
      </c>
      <c r="AF558" s="76" t="s">
        <v>936</v>
      </c>
      <c r="AG558" s="76" t="s">
        <v>936</v>
      </c>
      <c r="AH558" s="76" t="s">
        <v>936</v>
      </c>
      <c r="AI558" s="1" t="s">
        <v>2204</v>
      </c>
      <c r="AJ558" s="1" t="s">
        <v>8907</v>
      </c>
      <c r="AK558" s="1" t="s">
        <v>7699</v>
      </c>
      <c r="AL558" s="1" t="s">
        <v>2614</v>
      </c>
      <c r="AM558" s="1" t="s">
        <v>3642</v>
      </c>
      <c r="AN558" s="1" t="s">
        <v>2614</v>
      </c>
      <c r="AO558" s="1" t="s">
        <v>3642</v>
      </c>
      <c r="AP558" s="1" t="s">
        <v>1152</v>
      </c>
      <c r="AQ558" s="1" t="s">
        <v>3642</v>
      </c>
      <c r="AR558" s="1" t="s">
        <v>1152</v>
      </c>
      <c r="AS558" s="1" t="s">
        <v>3642</v>
      </c>
      <c r="AT558" s="1" t="s">
        <v>1152</v>
      </c>
      <c r="AU558" s="1" t="s">
        <v>3642</v>
      </c>
      <c r="AV558" s="1" t="s">
        <v>1152</v>
      </c>
      <c r="AW558" s="1" t="s">
        <v>3642</v>
      </c>
      <c r="AX558" s="1" t="s">
        <v>1152</v>
      </c>
      <c r="AY558" s="1" t="s">
        <v>3642</v>
      </c>
      <c r="AZ558" s="1" t="s">
        <v>936</v>
      </c>
      <c r="BA558" s="1" t="s">
        <v>3642</v>
      </c>
      <c r="BB558" s="1" t="s">
        <v>936</v>
      </c>
      <c r="BC558" s="1" t="s">
        <v>3642</v>
      </c>
      <c r="BD558" s="1" t="s">
        <v>936</v>
      </c>
      <c r="BE558" s="1" t="s">
        <v>3642</v>
      </c>
      <c r="BF558" s="29" t="s">
        <v>780</v>
      </c>
      <c r="BG558" s="85">
        <v>44217</v>
      </c>
      <c r="BH558" s="29" t="s">
        <v>902</v>
      </c>
      <c r="BI558" s="103"/>
      <c r="BJ558" s="104"/>
      <c r="BK558" s="104"/>
      <c r="BL558" s="104"/>
      <c r="BM558" s="104"/>
      <c r="BN558" s="4" t="s">
        <v>955</v>
      </c>
      <c r="BO558" s="103"/>
      <c r="BP558" s="103"/>
      <c r="BR558" s="4" t="s">
        <v>5285</v>
      </c>
      <c r="BS558" s="13" t="s">
        <v>5288</v>
      </c>
      <c r="BT558" s="13"/>
      <c r="BU558" s="13"/>
    </row>
    <row r="559" spans="1:73" ht="90" hidden="1" customHeight="1">
      <c r="A559" s="28" t="s">
        <v>2172</v>
      </c>
      <c r="B559" s="31" t="s">
        <v>9210</v>
      </c>
      <c r="C559" s="42">
        <v>44109</v>
      </c>
      <c r="D559" s="42" t="s">
        <v>4285</v>
      </c>
      <c r="E559" s="173" t="s">
        <v>1062</v>
      </c>
      <c r="F559" s="71" t="s">
        <v>7700</v>
      </c>
      <c r="G559" s="71" t="s">
        <v>2050</v>
      </c>
      <c r="H559" s="71" t="s">
        <v>2051</v>
      </c>
      <c r="I559" s="71" t="s">
        <v>2052</v>
      </c>
      <c r="J559" s="155" t="s">
        <v>2053</v>
      </c>
      <c r="K559" s="174">
        <v>12</v>
      </c>
      <c r="L559" s="370">
        <v>44125</v>
      </c>
      <c r="M559" s="370">
        <v>44469</v>
      </c>
      <c r="N559" s="34">
        <f t="shared" si="27"/>
        <v>50</v>
      </c>
      <c r="O559" s="92">
        <v>12</v>
      </c>
      <c r="P559" s="13" t="s">
        <v>757</v>
      </c>
      <c r="Q559" s="13" t="s">
        <v>2197</v>
      </c>
      <c r="R559" s="1" t="s">
        <v>7701</v>
      </c>
      <c r="S559" s="120">
        <f t="shared" si="26"/>
        <v>128</v>
      </c>
      <c r="T559" s="76"/>
      <c r="U559" s="76"/>
      <c r="V559" s="76" t="s">
        <v>936</v>
      </c>
      <c r="W559" s="76" t="s">
        <v>936</v>
      </c>
      <c r="X559" s="76" t="s">
        <v>936</v>
      </c>
      <c r="Y559" s="76" t="s">
        <v>936</v>
      </c>
      <c r="Z559" s="76" t="s">
        <v>936</v>
      </c>
      <c r="AA559" s="76" t="s">
        <v>936</v>
      </c>
      <c r="AB559" s="76" t="s">
        <v>936</v>
      </c>
      <c r="AC559" s="76" t="s">
        <v>936</v>
      </c>
      <c r="AD559" s="76" t="s">
        <v>936</v>
      </c>
      <c r="AE559" s="76" t="s">
        <v>936</v>
      </c>
      <c r="AF559" s="76" t="s">
        <v>936</v>
      </c>
      <c r="AG559" s="76" t="s">
        <v>936</v>
      </c>
      <c r="AH559" s="76" t="s">
        <v>936</v>
      </c>
      <c r="AI559" s="1" t="s">
        <v>2204</v>
      </c>
      <c r="AJ559" s="1" t="s">
        <v>7702</v>
      </c>
      <c r="AK559" s="1" t="s">
        <v>7703</v>
      </c>
      <c r="AL559" s="1" t="s">
        <v>2729</v>
      </c>
      <c r="AM559" s="1" t="s">
        <v>7704</v>
      </c>
      <c r="AN559" s="1" t="s">
        <v>7705</v>
      </c>
      <c r="AO559" s="1" t="s">
        <v>7706</v>
      </c>
      <c r="AP559" s="1" t="s">
        <v>1152</v>
      </c>
      <c r="AQ559" s="1" t="s">
        <v>4124</v>
      </c>
      <c r="AR559" s="1" t="s">
        <v>1152</v>
      </c>
      <c r="AS559" s="1" t="s">
        <v>4124</v>
      </c>
      <c r="AT559" s="1" t="s">
        <v>1152</v>
      </c>
      <c r="AU559" s="1" t="s">
        <v>4124</v>
      </c>
      <c r="AV559" s="1" t="s">
        <v>1152</v>
      </c>
      <c r="AW559" s="1" t="s">
        <v>4124</v>
      </c>
      <c r="AX559" s="1" t="s">
        <v>1152</v>
      </c>
      <c r="AY559" s="1" t="s">
        <v>4124</v>
      </c>
      <c r="AZ559" s="1" t="s">
        <v>936</v>
      </c>
      <c r="BA559" s="1" t="s">
        <v>4124</v>
      </c>
      <c r="BB559" s="1" t="s">
        <v>936</v>
      </c>
      <c r="BC559" s="1" t="s">
        <v>4124</v>
      </c>
      <c r="BD559" s="1" t="s">
        <v>936</v>
      </c>
      <c r="BE559" s="1" t="s">
        <v>4124</v>
      </c>
      <c r="BF559" s="29" t="s">
        <v>780</v>
      </c>
      <c r="BG559" s="85">
        <v>44480</v>
      </c>
      <c r="BH559" s="29" t="s">
        <v>902</v>
      </c>
      <c r="BI559" s="103"/>
      <c r="BJ559" s="104"/>
      <c r="BK559" s="104"/>
      <c r="BL559" s="104"/>
      <c r="BM559" s="104"/>
      <c r="BN559" s="4" t="s">
        <v>955</v>
      </c>
      <c r="BO559" s="103"/>
      <c r="BP559" s="103"/>
      <c r="BR559" s="13" t="s">
        <v>8776</v>
      </c>
      <c r="BS559" s="73" t="s">
        <v>5217</v>
      </c>
      <c r="BT559" s="13" t="s">
        <v>5289</v>
      </c>
      <c r="BU559" s="13"/>
    </row>
    <row r="560" spans="1:73" ht="90" hidden="1" customHeight="1">
      <c r="A560" s="28" t="s">
        <v>2173</v>
      </c>
      <c r="B560" s="31" t="s">
        <v>9210</v>
      </c>
      <c r="C560" s="42">
        <v>44109</v>
      </c>
      <c r="D560" s="42" t="s">
        <v>4285</v>
      </c>
      <c r="E560" s="173" t="s">
        <v>1062</v>
      </c>
      <c r="F560" s="71" t="s">
        <v>7707</v>
      </c>
      <c r="G560" s="71" t="s">
        <v>2050</v>
      </c>
      <c r="H560" s="71" t="s">
        <v>2054</v>
      </c>
      <c r="I560" s="71" t="s">
        <v>2055</v>
      </c>
      <c r="J560" s="155" t="s">
        <v>2056</v>
      </c>
      <c r="K560" s="174">
        <v>1</v>
      </c>
      <c r="L560" s="370">
        <v>44152</v>
      </c>
      <c r="M560" s="370">
        <v>44545</v>
      </c>
      <c r="N560" s="34">
        <f t="shared" si="27"/>
        <v>5</v>
      </c>
      <c r="O560" s="92">
        <v>1</v>
      </c>
      <c r="P560" s="13" t="s">
        <v>757</v>
      </c>
      <c r="Q560" s="13" t="s">
        <v>3983</v>
      </c>
      <c r="R560" s="1" t="s">
        <v>7708</v>
      </c>
      <c r="S560" s="120">
        <f t="shared" si="26"/>
        <v>303</v>
      </c>
      <c r="T560" s="76"/>
      <c r="U560" s="76"/>
      <c r="V560" s="76" t="s">
        <v>936</v>
      </c>
      <c r="W560" s="76" t="s">
        <v>936</v>
      </c>
      <c r="X560" s="76" t="s">
        <v>936</v>
      </c>
      <c r="Y560" s="76" t="s">
        <v>936</v>
      </c>
      <c r="Z560" s="76" t="s">
        <v>936</v>
      </c>
      <c r="AA560" s="76" t="s">
        <v>936</v>
      </c>
      <c r="AB560" s="76" t="s">
        <v>936</v>
      </c>
      <c r="AC560" s="76" t="s">
        <v>936</v>
      </c>
      <c r="AD560" s="76" t="s">
        <v>936</v>
      </c>
      <c r="AE560" s="76" t="s">
        <v>936</v>
      </c>
      <c r="AF560" s="76" t="s">
        <v>936</v>
      </c>
      <c r="AG560" s="76" t="s">
        <v>936</v>
      </c>
      <c r="AH560" s="76" t="s">
        <v>936</v>
      </c>
      <c r="AI560" s="1" t="s">
        <v>2204</v>
      </c>
      <c r="AJ560" s="1" t="s">
        <v>7709</v>
      </c>
      <c r="AK560" s="1" t="s">
        <v>7710</v>
      </c>
      <c r="AL560" s="1" t="s">
        <v>8908</v>
      </c>
      <c r="AM560" s="1" t="s">
        <v>7711</v>
      </c>
      <c r="AN560" s="1" t="s">
        <v>7712</v>
      </c>
      <c r="AO560" s="1" t="s">
        <v>7713</v>
      </c>
      <c r="AP560" s="1" t="s">
        <v>8909</v>
      </c>
      <c r="AQ560" s="1" t="s">
        <v>7714</v>
      </c>
      <c r="AR560" s="1" t="s">
        <v>1152</v>
      </c>
      <c r="AS560" s="1" t="s">
        <v>4274</v>
      </c>
      <c r="AT560" s="1" t="s">
        <v>1152</v>
      </c>
      <c r="AU560" s="1" t="s">
        <v>4274</v>
      </c>
      <c r="AV560" s="1" t="s">
        <v>1152</v>
      </c>
      <c r="AW560" s="1" t="s">
        <v>4274</v>
      </c>
      <c r="AX560" s="1" t="s">
        <v>1152</v>
      </c>
      <c r="AY560" s="1" t="s">
        <v>4274</v>
      </c>
      <c r="AZ560" s="1" t="s">
        <v>936</v>
      </c>
      <c r="BA560" s="1" t="s">
        <v>4274</v>
      </c>
      <c r="BB560" s="1" t="s">
        <v>936</v>
      </c>
      <c r="BC560" s="1" t="s">
        <v>4274</v>
      </c>
      <c r="BD560" s="1" t="s">
        <v>936</v>
      </c>
      <c r="BE560" s="1" t="s">
        <v>4274</v>
      </c>
      <c r="BF560" s="29" t="s">
        <v>780</v>
      </c>
      <c r="BG560" s="85">
        <v>44575</v>
      </c>
      <c r="BH560" s="29" t="s">
        <v>902</v>
      </c>
      <c r="BI560" s="103"/>
      <c r="BJ560" s="104"/>
      <c r="BK560" s="104"/>
      <c r="BL560" s="104"/>
      <c r="BM560" s="104"/>
      <c r="BN560" s="4" t="s">
        <v>955</v>
      </c>
      <c r="BO560" s="103"/>
      <c r="BP560" s="103"/>
      <c r="BR560" s="13" t="s">
        <v>8776</v>
      </c>
      <c r="BS560" s="73" t="s">
        <v>5217</v>
      </c>
      <c r="BT560" s="13" t="s">
        <v>5289</v>
      </c>
      <c r="BU560" s="13"/>
    </row>
    <row r="561" spans="1:73" ht="90" hidden="1" customHeight="1">
      <c r="A561" s="91" t="s">
        <v>2174</v>
      </c>
      <c r="B561" s="31" t="s">
        <v>9210</v>
      </c>
      <c r="C561" s="85">
        <v>44109</v>
      </c>
      <c r="D561" s="42" t="s">
        <v>4285</v>
      </c>
      <c r="E561" s="173" t="s">
        <v>1063</v>
      </c>
      <c r="F561" s="71" t="s">
        <v>7715</v>
      </c>
      <c r="G561" s="71" t="s">
        <v>2057</v>
      </c>
      <c r="H561" s="71" t="s">
        <v>2058</v>
      </c>
      <c r="I561" s="71" t="s">
        <v>2059</v>
      </c>
      <c r="J561" s="155" t="s">
        <v>2060</v>
      </c>
      <c r="K561" s="174">
        <v>1</v>
      </c>
      <c r="L561" s="371">
        <v>44139</v>
      </c>
      <c r="M561" s="371">
        <v>44255</v>
      </c>
      <c r="N561" s="34">
        <f t="shared" si="27"/>
        <v>17</v>
      </c>
      <c r="O561" s="90">
        <v>1</v>
      </c>
      <c r="P561" s="13" t="s">
        <v>44</v>
      </c>
      <c r="Q561" s="13" t="s">
        <v>116</v>
      </c>
      <c r="R561" s="1" t="s">
        <v>7716</v>
      </c>
      <c r="S561" s="120">
        <f t="shared" si="26"/>
        <v>372</v>
      </c>
      <c r="T561" s="76"/>
      <c r="U561" s="76"/>
      <c r="V561" s="76" t="s">
        <v>936</v>
      </c>
      <c r="W561" s="76" t="s">
        <v>936</v>
      </c>
      <c r="X561" s="76" t="s">
        <v>936</v>
      </c>
      <c r="Y561" s="76" t="s">
        <v>936</v>
      </c>
      <c r="Z561" s="76" t="s">
        <v>936</v>
      </c>
      <c r="AA561" s="76" t="s">
        <v>936</v>
      </c>
      <c r="AB561" s="76" t="s">
        <v>936</v>
      </c>
      <c r="AC561" s="76" t="s">
        <v>936</v>
      </c>
      <c r="AD561" s="76" t="s">
        <v>936</v>
      </c>
      <c r="AE561" s="76" t="s">
        <v>936</v>
      </c>
      <c r="AF561" s="76" t="s">
        <v>936</v>
      </c>
      <c r="AG561" s="76" t="s">
        <v>936</v>
      </c>
      <c r="AH561" s="76" t="s">
        <v>936</v>
      </c>
      <c r="AI561" s="1" t="s">
        <v>2204</v>
      </c>
      <c r="AJ561" s="1" t="s">
        <v>2263</v>
      </c>
      <c r="AK561" s="1" t="s">
        <v>7717</v>
      </c>
      <c r="AL561" s="1" t="s">
        <v>2806</v>
      </c>
      <c r="AM561" s="83" t="s">
        <v>8910</v>
      </c>
      <c r="AN561" s="1" t="s">
        <v>2614</v>
      </c>
      <c r="AO561" s="1" t="s">
        <v>3786</v>
      </c>
      <c r="AP561" s="1" t="s">
        <v>1152</v>
      </c>
      <c r="AQ561" s="1" t="s">
        <v>3786</v>
      </c>
      <c r="AR561" s="1" t="s">
        <v>1152</v>
      </c>
      <c r="AS561" s="1" t="s">
        <v>3786</v>
      </c>
      <c r="AT561" s="1" t="s">
        <v>1152</v>
      </c>
      <c r="AU561" s="1" t="s">
        <v>3786</v>
      </c>
      <c r="AV561" s="1" t="s">
        <v>1152</v>
      </c>
      <c r="AW561" s="1" t="s">
        <v>3786</v>
      </c>
      <c r="AX561" s="1" t="s">
        <v>1152</v>
      </c>
      <c r="AY561" s="1" t="s">
        <v>3786</v>
      </c>
      <c r="AZ561" s="1" t="s">
        <v>936</v>
      </c>
      <c r="BA561" s="1" t="s">
        <v>3786</v>
      </c>
      <c r="BB561" s="1" t="s">
        <v>936</v>
      </c>
      <c r="BC561" s="1" t="s">
        <v>3786</v>
      </c>
      <c r="BD561" s="1" t="s">
        <v>936</v>
      </c>
      <c r="BE561" s="1" t="s">
        <v>3786</v>
      </c>
      <c r="BF561" s="29" t="s">
        <v>780</v>
      </c>
      <c r="BG561" s="85">
        <v>44396</v>
      </c>
      <c r="BH561" s="29" t="s">
        <v>902</v>
      </c>
      <c r="BI561" s="103"/>
      <c r="BJ561" s="104"/>
      <c r="BK561" s="104"/>
      <c r="BL561" s="104"/>
      <c r="BM561" s="104"/>
      <c r="BN561" s="4" t="s">
        <v>955</v>
      </c>
      <c r="BO561" s="103"/>
      <c r="BP561" s="103"/>
      <c r="BR561" s="4" t="s">
        <v>5114</v>
      </c>
      <c r="BS561" s="4" t="s">
        <v>5290</v>
      </c>
      <c r="BT561" s="13" t="s">
        <v>5291</v>
      </c>
      <c r="BU561" s="13"/>
    </row>
    <row r="562" spans="1:73" ht="90" hidden="1" customHeight="1">
      <c r="A562" s="28" t="s">
        <v>2175</v>
      </c>
      <c r="B562" s="31" t="s">
        <v>9210</v>
      </c>
      <c r="C562" s="42">
        <v>44109</v>
      </c>
      <c r="D562" s="42" t="s">
        <v>4285</v>
      </c>
      <c r="E562" s="173" t="s">
        <v>1063</v>
      </c>
      <c r="F562" s="71" t="s">
        <v>7718</v>
      </c>
      <c r="G562" s="71" t="s">
        <v>2061</v>
      </c>
      <c r="H562" s="71" t="s">
        <v>4092</v>
      </c>
      <c r="I562" s="71" t="s">
        <v>2062</v>
      </c>
      <c r="J562" s="155" t="s">
        <v>2063</v>
      </c>
      <c r="K562" s="174">
        <v>6</v>
      </c>
      <c r="L562" s="371">
        <v>44256</v>
      </c>
      <c r="M562" s="371">
        <v>44562</v>
      </c>
      <c r="N562" s="34">
        <f t="shared" si="27"/>
        <v>44</v>
      </c>
      <c r="O562" s="117">
        <v>0.83</v>
      </c>
      <c r="P562" s="13" t="s">
        <v>44</v>
      </c>
      <c r="Q562" s="13"/>
      <c r="R562" s="1" t="s">
        <v>7719</v>
      </c>
      <c r="S562" s="120">
        <f t="shared" si="26"/>
        <v>210</v>
      </c>
      <c r="T562" s="53" t="s">
        <v>936</v>
      </c>
      <c r="U562" s="53" t="s">
        <v>936</v>
      </c>
      <c r="V562" s="76" t="s">
        <v>936</v>
      </c>
      <c r="W562" s="76" t="s">
        <v>936</v>
      </c>
      <c r="X562" s="76" t="s">
        <v>936</v>
      </c>
      <c r="Y562" s="76" t="s">
        <v>936</v>
      </c>
      <c r="Z562" s="76" t="s">
        <v>936</v>
      </c>
      <c r="AA562" s="76" t="s">
        <v>936</v>
      </c>
      <c r="AB562" s="76" t="s">
        <v>936</v>
      </c>
      <c r="AC562" s="76" t="s">
        <v>936</v>
      </c>
      <c r="AD562" s="76" t="s">
        <v>936</v>
      </c>
      <c r="AE562" s="76" t="s">
        <v>936</v>
      </c>
      <c r="AF562" s="76" t="s">
        <v>936</v>
      </c>
      <c r="AG562" s="76" t="s">
        <v>936</v>
      </c>
      <c r="AH562" s="76" t="s">
        <v>936</v>
      </c>
      <c r="AI562" s="1" t="s">
        <v>2204</v>
      </c>
      <c r="AJ562" s="1" t="s">
        <v>2264</v>
      </c>
      <c r="AK562" s="4" t="s">
        <v>7720</v>
      </c>
      <c r="AL562" s="4" t="s">
        <v>8911</v>
      </c>
      <c r="AM562" s="4" t="s">
        <v>7721</v>
      </c>
      <c r="AN562" s="13" t="s">
        <v>8912</v>
      </c>
      <c r="AO562" s="4" t="s">
        <v>7722</v>
      </c>
      <c r="AP562" s="4" t="s">
        <v>8913</v>
      </c>
      <c r="AQ562" s="4" t="s">
        <v>7723</v>
      </c>
      <c r="AR562" s="13" t="s">
        <v>8914</v>
      </c>
      <c r="AS562" s="4" t="s">
        <v>7724</v>
      </c>
      <c r="AT562" s="78" t="s">
        <v>1152</v>
      </c>
      <c r="AU562" s="78" t="s">
        <v>4799</v>
      </c>
      <c r="AV562" s="78" t="s">
        <v>1152</v>
      </c>
      <c r="AW562" s="78" t="s">
        <v>4799</v>
      </c>
      <c r="AX562" s="78" t="s">
        <v>1152</v>
      </c>
      <c r="AY562" s="78" t="s">
        <v>4799</v>
      </c>
      <c r="AZ562" s="78" t="s">
        <v>936</v>
      </c>
      <c r="BA562" s="78" t="s">
        <v>4799</v>
      </c>
      <c r="BB562" s="78" t="s">
        <v>936</v>
      </c>
      <c r="BC562" s="78" t="s">
        <v>4799</v>
      </c>
      <c r="BD562" s="78" t="s">
        <v>936</v>
      </c>
      <c r="BE562" s="78" t="s">
        <v>4799</v>
      </c>
      <c r="BF562" s="29" t="s">
        <v>1326</v>
      </c>
      <c r="BG562" s="85">
        <v>44677</v>
      </c>
      <c r="BH562" s="29" t="s">
        <v>1806</v>
      </c>
      <c r="BI562" s="85">
        <v>44677</v>
      </c>
      <c r="BJ562" s="57" t="s">
        <v>4354</v>
      </c>
      <c r="BK562" s="81" t="s">
        <v>936</v>
      </c>
      <c r="BL562" s="4" t="s">
        <v>9191</v>
      </c>
      <c r="BM562" s="81" t="s">
        <v>9201</v>
      </c>
      <c r="BN562" s="39" t="s">
        <v>4365</v>
      </c>
      <c r="BO562" s="89" t="s">
        <v>2579</v>
      </c>
      <c r="BP562" s="89" t="s">
        <v>4348</v>
      </c>
      <c r="BR562" s="4" t="s">
        <v>5114</v>
      </c>
      <c r="BS562" s="4" t="s">
        <v>5290</v>
      </c>
      <c r="BT562" s="13" t="s">
        <v>5291</v>
      </c>
      <c r="BU562" s="13"/>
    </row>
    <row r="563" spans="1:73" ht="90" hidden="1" customHeight="1">
      <c r="A563" s="28" t="s">
        <v>2176</v>
      </c>
      <c r="B563" s="31" t="s">
        <v>9210</v>
      </c>
      <c r="C563" s="42">
        <v>44109</v>
      </c>
      <c r="D563" s="42" t="s">
        <v>4285</v>
      </c>
      <c r="E563" s="173" t="s">
        <v>1063</v>
      </c>
      <c r="F563" s="71" t="s">
        <v>7718</v>
      </c>
      <c r="G563" s="71" t="s">
        <v>2061</v>
      </c>
      <c r="H563" s="71" t="s">
        <v>2064</v>
      </c>
      <c r="I563" s="71" t="s">
        <v>2065</v>
      </c>
      <c r="J563" s="155" t="s">
        <v>2066</v>
      </c>
      <c r="K563" s="174">
        <v>1</v>
      </c>
      <c r="L563" s="371">
        <v>44287</v>
      </c>
      <c r="M563" s="370">
        <v>44592</v>
      </c>
      <c r="N563" s="34">
        <f t="shared" si="27"/>
        <v>44</v>
      </c>
      <c r="O563" s="95">
        <v>0</v>
      </c>
      <c r="P563" s="13" t="s">
        <v>44</v>
      </c>
      <c r="Q563" s="13"/>
      <c r="R563" s="1" t="s">
        <v>7719</v>
      </c>
      <c r="S563" s="120">
        <f t="shared" si="26"/>
        <v>210</v>
      </c>
      <c r="T563" s="53" t="s">
        <v>936</v>
      </c>
      <c r="U563" s="53" t="s">
        <v>936</v>
      </c>
      <c r="V563" s="76" t="s">
        <v>936</v>
      </c>
      <c r="W563" s="76" t="s">
        <v>936</v>
      </c>
      <c r="X563" s="76" t="s">
        <v>936</v>
      </c>
      <c r="Y563" s="76" t="s">
        <v>936</v>
      </c>
      <c r="Z563" s="76" t="s">
        <v>936</v>
      </c>
      <c r="AA563" s="76" t="s">
        <v>936</v>
      </c>
      <c r="AB563" s="76" t="s">
        <v>936</v>
      </c>
      <c r="AC563" s="76" t="s">
        <v>936</v>
      </c>
      <c r="AD563" s="76" t="s">
        <v>936</v>
      </c>
      <c r="AE563" s="76" t="s">
        <v>936</v>
      </c>
      <c r="AF563" s="76" t="s">
        <v>936</v>
      </c>
      <c r="AG563" s="76" t="s">
        <v>936</v>
      </c>
      <c r="AH563" s="76" t="s">
        <v>936</v>
      </c>
      <c r="AI563" s="1" t="s">
        <v>2204</v>
      </c>
      <c r="AJ563" s="1" t="s">
        <v>2265</v>
      </c>
      <c r="AK563" s="1" t="s">
        <v>7725</v>
      </c>
      <c r="AL563" s="1" t="s">
        <v>2807</v>
      </c>
      <c r="AM563" s="1" t="s">
        <v>7726</v>
      </c>
      <c r="AN563" s="13" t="s">
        <v>4023</v>
      </c>
      <c r="AO563" s="1" t="s">
        <v>7727</v>
      </c>
      <c r="AP563" s="1" t="s">
        <v>8915</v>
      </c>
      <c r="AQ563" s="1" t="s">
        <v>7728</v>
      </c>
      <c r="AR563" s="13" t="s">
        <v>4311</v>
      </c>
      <c r="AS563" s="13" t="s">
        <v>7729</v>
      </c>
      <c r="AT563" s="78" t="s">
        <v>1152</v>
      </c>
      <c r="AU563" s="78" t="s">
        <v>4799</v>
      </c>
      <c r="AV563" s="78" t="s">
        <v>1152</v>
      </c>
      <c r="AW563" s="78" t="s">
        <v>4799</v>
      </c>
      <c r="AX563" s="78" t="s">
        <v>1152</v>
      </c>
      <c r="AY563" s="78" t="s">
        <v>4799</v>
      </c>
      <c r="AZ563" s="78" t="s">
        <v>936</v>
      </c>
      <c r="BA563" s="78" t="s">
        <v>4799</v>
      </c>
      <c r="BB563" s="78" t="s">
        <v>936</v>
      </c>
      <c r="BC563" s="78" t="s">
        <v>4799</v>
      </c>
      <c r="BD563" s="78" t="s">
        <v>936</v>
      </c>
      <c r="BE563" s="78" t="s">
        <v>4799</v>
      </c>
      <c r="BF563" s="29" t="s">
        <v>1326</v>
      </c>
      <c r="BG563" s="85">
        <v>44677</v>
      </c>
      <c r="BH563" s="29" t="s">
        <v>1806</v>
      </c>
      <c r="BI563" s="85">
        <v>44677</v>
      </c>
      <c r="BJ563" s="57" t="s">
        <v>4354</v>
      </c>
      <c r="BK563" s="81" t="s">
        <v>936</v>
      </c>
      <c r="BL563" s="4" t="s">
        <v>9191</v>
      </c>
      <c r="BM563" s="81" t="s">
        <v>9201</v>
      </c>
      <c r="BN563" s="39" t="s">
        <v>4365</v>
      </c>
      <c r="BO563" s="89" t="s">
        <v>2579</v>
      </c>
      <c r="BP563" s="89" t="s">
        <v>4348</v>
      </c>
      <c r="BR563" s="4" t="s">
        <v>5114</v>
      </c>
      <c r="BS563" s="4" t="s">
        <v>5290</v>
      </c>
      <c r="BT563" s="13" t="s">
        <v>5291</v>
      </c>
      <c r="BU563" s="13"/>
    </row>
    <row r="564" spans="1:73" ht="90" hidden="1" customHeight="1">
      <c r="A564" s="91" t="s">
        <v>2177</v>
      </c>
      <c r="B564" s="31" t="s">
        <v>9210</v>
      </c>
      <c r="C564" s="85">
        <v>44109</v>
      </c>
      <c r="D564" s="42" t="s">
        <v>4285</v>
      </c>
      <c r="E564" s="173" t="s">
        <v>1021</v>
      </c>
      <c r="F564" s="71" t="s">
        <v>7730</v>
      </c>
      <c r="G564" s="71" t="s">
        <v>2067</v>
      </c>
      <c r="H564" s="71" t="s">
        <v>2068</v>
      </c>
      <c r="I564" s="71" t="s">
        <v>2069</v>
      </c>
      <c r="J564" s="155" t="s">
        <v>2070</v>
      </c>
      <c r="K564" s="174">
        <v>1</v>
      </c>
      <c r="L564" s="360">
        <v>44166</v>
      </c>
      <c r="M564" s="360">
        <v>44227</v>
      </c>
      <c r="N564" s="34">
        <f t="shared" si="27"/>
        <v>9</v>
      </c>
      <c r="O564" s="90">
        <v>1</v>
      </c>
      <c r="P564" s="13" t="s">
        <v>24</v>
      </c>
      <c r="Q564" s="13"/>
      <c r="R564" s="1" t="s">
        <v>7731</v>
      </c>
      <c r="S564" s="120">
        <f t="shared" si="26"/>
        <v>343</v>
      </c>
      <c r="T564" s="76"/>
      <c r="U564" s="76"/>
      <c r="V564" s="76" t="s">
        <v>936</v>
      </c>
      <c r="W564" s="76" t="s">
        <v>936</v>
      </c>
      <c r="X564" s="76" t="s">
        <v>936</v>
      </c>
      <c r="Y564" s="76" t="s">
        <v>936</v>
      </c>
      <c r="Z564" s="76" t="s">
        <v>936</v>
      </c>
      <c r="AA564" s="76" t="s">
        <v>936</v>
      </c>
      <c r="AB564" s="76" t="s">
        <v>936</v>
      </c>
      <c r="AC564" s="76" t="s">
        <v>936</v>
      </c>
      <c r="AD564" s="76" t="s">
        <v>936</v>
      </c>
      <c r="AE564" s="76" t="s">
        <v>936</v>
      </c>
      <c r="AF564" s="76" t="s">
        <v>936</v>
      </c>
      <c r="AG564" s="76" t="s">
        <v>936</v>
      </c>
      <c r="AH564" s="76" t="s">
        <v>936</v>
      </c>
      <c r="AI564" s="1" t="s">
        <v>2204</v>
      </c>
      <c r="AJ564" s="1" t="s">
        <v>1843</v>
      </c>
      <c r="AK564" s="1" t="s">
        <v>7732</v>
      </c>
      <c r="AL564" s="1" t="s">
        <v>2808</v>
      </c>
      <c r="AM564" s="1" t="s">
        <v>7733</v>
      </c>
      <c r="AN564" s="1" t="s">
        <v>2614</v>
      </c>
      <c r="AO564" s="1" t="s">
        <v>9235</v>
      </c>
      <c r="AP564" s="1" t="s">
        <v>2614</v>
      </c>
      <c r="AQ564" s="1" t="s">
        <v>9235</v>
      </c>
      <c r="AR564" s="1" t="s">
        <v>2614</v>
      </c>
      <c r="AS564" s="1" t="s">
        <v>9235</v>
      </c>
      <c r="AT564" s="1" t="s">
        <v>2614</v>
      </c>
      <c r="AU564" s="1" t="s">
        <v>9235</v>
      </c>
      <c r="AV564" s="1" t="s">
        <v>2614</v>
      </c>
      <c r="AW564" s="1" t="s">
        <v>9235</v>
      </c>
      <c r="AX564" s="1" t="s">
        <v>2614</v>
      </c>
      <c r="AY564" s="1" t="s">
        <v>9235</v>
      </c>
      <c r="AZ564" s="1" t="s">
        <v>9561</v>
      </c>
      <c r="BA564" s="1" t="s">
        <v>9235</v>
      </c>
      <c r="BB564" s="1" t="s">
        <v>9561</v>
      </c>
      <c r="BC564" s="1" t="s">
        <v>9903</v>
      </c>
      <c r="BD564" s="1" t="s">
        <v>9561</v>
      </c>
      <c r="BE564" s="1" t="s">
        <v>9903</v>
      </c>
      <c r="BF564" s="29" t="s">
        <v>901</v>
      </c>
      <c r="BG564" s="85">
        <v>44396</v>
      </c>
      <c r="BH564" s="29" t="s">
        <v>902</v>
      </c>
      <c r="BI564" s="103"/>
      <c r="BJ564" s="104"/>
      <c r="BK564" s="104"/>
      <c r="BL564" s="104"/>
      <c r="BM564" s="104"/>
      <c r="BN564" s="4" t="s">
        <v>955</v>
      </c>
      <c r="BO564" s="103"/>
      <c r="BP564" s="103"/>
      <c r="BR564" s="13" t="s">
        <v>5117</v>
      </c>
      <c r="BS564" s="4" t="s">
        <v>5292</v>
      </c>
      <c r="BT564" s="13" t="s">
        <v>5293</v>
      </c>
      <c r="BU564" s="13"/>
    </row>
    <row r="565" spans="1:73" ht="90" hidden="1" customHeight="1">
      <c r="A565" s="91" t="s">
        <v>2178</v>
      </c>
      <c r="B565" s="31" t="s">
        <v>9210</v>
      </c>
      <c r="C565" s="85">
        <v>44109</v>
      </c>
      <c r="D565" s="42" t="s">
        <v>4285</v>
      </c>
      <c r="E565" s="173" t="s">
        <v>1021</v>
      </c>
      <c r="F565" s="71" t="s">
        <v>7730</v>
      </c>
      <c r="G565" s="71" t="s">
        <v>2071</v>
      </c>
      <c r="H565" s="71" t="s">
        <v>2072</v>
      </c>
      <c r="I565" s="71" t="s">
        <v>2073</v>
      </c>
      <c r="J565" s="155" t="s">
        <v>647</v>
      </c>
      <c r="K565" s="174">
        <v>1</v>
      </c>
      <c r="L565" s="371">
        <v>44228</v>
      </c>
      <c r="M565" s="371">
        <v>44286</v>
      </c>
      <c r="N565" s="34">
        <f t="shared" si="27"/>
        <v>9</v>
      </c>
      <c r="O565" s="90">
        <v>1</v>
      </c>
      <c r="P565" s="13" t="s">
        <v>24</v>
      </c>
      <c r="Q565" s="13"/>
      <c r="R565" s="1" t="s">
        <v>7734</v>
      </c>
      <c r="S565" s="120">
        <f t="shared" si="26"/>
        <v>306</v>
      </c>
      <c r="T565" s="76"/>
      <c r="U565" s="76"/>
      <c r="V565" s="76" t="s">
        <v>936</v>
      </c>
      <c r="W565" s="76" t="s">
        <v>936</v>
      </c>
      <c r="X565" s="76" t="s">
        <v>936</v>
      </c>
      <c r="Y565" s="76" t="s">
        <v>936</v>
      </c>
      <c r="Z565" s="76" t="s">
        <v>936</v>
      </c>
      <c r="AA565" s="76" t="s">
        <v>936</v>
      </c>
      <c r="AB565" s="76" t="s">
        <v>936</v>
      </c>
      <c r="AC565" s="76" t="s">
        <v>936</v>
      </c>
      <c r="AD565" s="76" t="s">
        <v>936</v>
      </c>
      <c r="AE565" s="76" t="s">
        <v>936</v>
      </c>
      <c r="AF565" s="76" t="s">
        <v>936</v>
      </c>
      <c r="AG565" s="76" t="s">
        <v>936</v>
      </c>
      <c r="AH565" s="76" t="s">
        <v>936</v>
      </c>
      <c r="AI565" s="1" t="s">
        <v>2204</v>
      </c>
      <c r="AJ565" s="1" t="s">
        <v>2266</v>
      </c>
      <c r="AK565" s="1" t="s">
        <v>7735</v>
      </c>
      <c r="AL565" s="1" t="s">
        <v>2809</v>
      </c>
      <c r="AM565" s="1" t="s">
        <v>7736</v>
      </c>
      <c r="AN565" s="1" t="s">
        <v>2614</v>
      </c>
      <c r="AO565" s="1" t="s">
        <v>9235</v>
      </c>
      <c r="AP565" s="1" t="s">
        <v>2614</v>
      </c>
      <c r="AQ565" s="1" t="s">
        <v>9235</v>
      </c>
      <c r="AR565" s="1" t="s">
        <v>2614</v>
      </c>
      <c r="AS565" s="1" t="s">
        <v>9235</v>
      </c>
      <c r="AT565" s="1" t="s">
        <v>2614</v>
      </c>
      <c r="AU565" s="1" t="s">
        <v>9235</v>
      </c>
      <c r="AV565" s="1" t="s">
        <v>2614</v>
      </c>
      <c r="AW565" s="1" t="s">
        <v>9235</v>
      </c>
      <c r="AX565" s="1" t="s">
        <v>2614</v>
      </c>
      <c r="AY565" s="1" t="s">
        <v>9235</v>
      </c>
      <c r="AZ565" s="1" t="s">
        <v>9561</v>
      </c>
      <c r="BA565" s="1" t="s">
        <v>9235</v>
      </c>
      <c r="BB565" s="1" t="s">
        <v>9561</v>
      </c>
      <c r="BC565" s="1" t="s">
        <v>9903</v>
      </c>
      <c r="BD565" s="1" t="s">
        <v>9561</v>
      </c>
      <c r="BE565" s="1" t="s">
        <v>9903</v>
      </c>
      <c r="BF565" s="29" t="s">
        <v>901</v>
      </c>
      <c r="BG565" s="85">
        <v>44396</v>
      </c>
      <c r="BH565" s="29" t="s">
        <v>902</v>
      </c>
      <c r="BI565" s="103"/>
      <c r="BJ565" s="104"/>
      <c r="BK565" s="104"/>
      <c r="BL565" s="104"/>
      <c r="BM565" s="104"/>
      <c r="BN565" s="4" t="s">
        <v>955</v>
      </c>
      <c r="BO565" s="103"/>
      <c r="BP565" s="103"/>
      <c r="BR565" s="13" t="s">
        <v>5117</v>
      </c>
      <c r="BS565" s="4" t="s">
        <v>5292</v>
      </c>
      <c r="BT565" s="13" t="s">
        <v>5293</v>
      </c>
      <c r="BU565" s="13"/>
    </row>
    <row r="566" spans="1:73" ht="90" hidden="1" customHeight="1">
      <c r="A566" s="91" t="s">
        <v>2179</v>
      </c>
      <c r="B566" s="31" t="s">
        <v>9210</v>
      </c>
      <c r="C566" s="85">
        <v>44109</v>
      </c>
      <c r="D566" s="42" t="s">
        <v>4285</v>
      </c>
      <c r="E566" s="173" t="s">
        <v>1021</v>
      </c>
      <c r="F566" s="71" t="s">
        <v>7730</v>
      </c>
      <c r="G566" s="71" t="s">
        <v>2071</v>
      </c>
      <c r="H566" s="71" t="s">
        <v>2074</v>
      </c>
      <c r="I566" s="71" t="s">
        <v>2724</v>
      </c>
      <c r="J566" s="155" t="s">
        <v>2075</v>
      </c>
      <c r="K566" s="174">
        <v>1</v>
      </c>
      <c r="L566" s="371">
        <v>44256</v>
      </c>
      <c r="M566" s="371">
        <v>44346</v>
      </c>
      <c r="N566" s="34">
        <f t="shared" si="27"/>
        <v>13</v>
      </c>
      <c r="O566" s="90">
        <v>1</v>
      </c>
      <c r="P566" s="13" t="s">
        <v>1133</v>
      </c>
      <c r="Q566" s="13"/>
      <c r="R566" s="1" t="s">
        <v>7737</v>
      </c>
      <c r="S566" s="120">
        <f t="shared" si="26"/>
        <v>310</v>
      </c>
      <c r="T566" s="76"/>
      <c r="U566" s="76"/>
      <c r="V566" s="76" t="s">
        <v>936</v>
      </c>
      <c r="W566" s="76" t="s">
        <v>936</v>
      </c>
      <c r="X566" s="76" t="s">
        <v>936</v>
      </c>
      <c r="Y566" s="76" t="s">
        <v>936</v>
      </c>
      <c r="Z566" s="76" t="s">
        <v>936</v>
      </c>
      <c r="AA566" s="76" t="s">
        <v>936</v>
      </c>
      <c r="AB566" s="76" t="s">
        <v>936</v>
      </c>
      <c r="AC566" s="76" t="s">
        <v>936</v>
      </c>
      <c r="AD566" s="76" t="s">
        <v>936</v>
      </c>
      <c r="AE566" s="76" t="s">
        <v>936</v>
      </c>
      <c r="AF566" s="76" t="s">
        <v>936</v>
      </c>
      <c r="AG566" s="76" t="s">
        <v>936</v>
      </c>
      <c r="AH566" s="76" t="s">
        <v>936</v>
      </c>
      <c r="AI566" s="1" t="s">
        <v>2204</v>
      </c>
      <c r="AJ566" s="1" t="s">
        <v>3323</v>
      </c>
      <c r="AK566" s="1" t="s">
        <v>7738</v>
      </c>
      <c r="AL566" s="1" t="s">
        <v>7739</v>
      </c>
      <c r="AM566" s="1" t="s">
        <v>7740</v>
      </c>
      <c r="AN566" s="1" t="s">
        <v>2614</v>
      </c>
      <c r="AO566" s="1" t="s">
        <v>3786</v>
      </c>
      <c r="AP566" s="1" t="s">
        <v>1152</v>
      </c>
      <c r="AQ566" s="1" t="s">
        <v>3786</v>
      </c>
      <c r="AR566" s="1" t="s">
        <v>1152</v>
      </c>
      <c r="AS566" s="1" t="s">
        <v>3786</v>
      </c>
      <c r="AT566" s="1" t="s">
        <v>1152</v>
      </c>
      <c r="AU566" s="1" t="s">
        <v>3786</v>
      </c>
      <c r="AV566" s="1" t="s">
        <v>1152</v>
      </c>
      <c r="AW566" s="1" t="s">
        <v>3786</v>
      </c>
      <c r="AX566" s="1" t="s">
        <v>1152</v>
      </c>
      <c r="AY566" s="1" t="s">
        <v>3786</v>
      </c>
      <c r="AZ566" s="1" t="s">
        <v>936</v>
      </c>
      <c r="BA566" s="1" t="s">
        <v>3786</v>
      </c>
      <c r="BB566" s="1" t="s">
        <v>936</v>
      </c>
      <c r="BC566" s="1" t="s">
        <v>3786</v>
      </c>
      <c r="BD566" s="1" t="s">
        <v>936</v>
      </c>
      <c r="BE566" s="1" t="s">
        <v>3786</v>
      </c>
      <c r="BF566" s="29" t="s">
        <v>780</v>
      </c>
      <c r="BG566" s="85">
        <v>44390</v>
      </c>
      <c r="BH566" s="29" t="s">
        <v>902</v>
      </c>
      <c r="BI566" s="103"/>
      <c r="BJ566" s="104"/>
      <c r="BK566" s="104"/>
      <c r="BL566" s="104"/>
      <c r="BM566" s="104"/>
      <c r="BN566" s="4" t="s">
        <v>955</v>
      </c>
      <c r="BO566" s="103"/>
      <c r="BP566" s="103"/>
      <c r="BR566" s="13" t="s">
        <v>5117</v>
      </c>
      <c r="BS566" s="4" t="s">
        <v>5292</v>
      </c>
      <c r="BT566" s="13" t="s">
        <v>5293</v>
      </c>
      <c r="BU566" s="13"/>
    </row>
    <row r="567" spans="1:73" ht="90" hidden="1" customHeight="1">
      <c r="A567" s="28" t="s">
        <v>2180</v>
      </c>
      <c r="B567" s="31" t="s">
        <v>9210</v>
      </c>
      <c r="C567" s="42">
        <v>44109</v>
      </c>
      <c r="D567" s="42" t="s">
        <v>4285</v>
      </c>
      <c r="E567" s="173" t="s">
        <v>1068</v>
      </c>
      <c r="F567" s="71" t="s">
        <v>9468</v>
      </c>
      <c r="G567" s="71" t="s">
        <v>9121</v>
      </c>
      <c r="H567" s="71" t="s">
        <v>2076</v>
      </c>
      <c r="I567" s="71" t="s">
        <v>2077</v>
      </c>
      <c r="J567" s="155" t="s">
        <v>2078</v>
      </c>
      <c r="K567" s="174">
        <v>1</v>
      </c>
      <c r="L567" s="370">
        <v>44228</v>
      </c>
      <c r="M567" s="370">
        <v>44530</v>
      </c>
      <c r="N567" s="34">
        <f t="shared" si="27"/>
        <v>44</v>
      </c>
      <c r="O567" s="92">
        <v>1</v>
      </c>
      <c r="P567" s="13" t="s">
        <v>202</v>
      </c>
      <c r="Q567" s="13" t="s">
        <v>44</v>
      </c>
      <c r="R567" s="1" t="s">
        <v>7742</v>
      </c>
      <c r="S567" s="120">
        <f t="shared" si="26"/>
        <v>229</v>
      </c>
      <c r="T567" s="76"/>
      <c r="U567" s="76"/>
      <c r="V567" s="76" t="s">
        <v>936</v>
      </c>
      <c r="W567" s="76" t="s">
        <v>936</v>
      </c>
      <c r="X567" s="76" t="s">
        <v>936</v>
      </c>
      <c r="Y567" s="76" t="s">
        <v>936</v>
      </c>
      <c r="Z567" s="76" t="s">
        <v>936</v>
      </c>
      <c r="AA567" s="76" t="s">
        <v>936</v>
      </c>
      <c r="AB567" s="76" t="s">
        <v>936</v>
      </c>
      <c r="AC567" s="76" t="s">
        <v>936</v>
      </c>
      <c r="AD567" s="76" t="s">
        <v>936</v>
      </c>
      <c r="AE567" s="76" t="s">
        <v>936</v>
      </c>
      <c r="AF567" s="76" t="s">
        <v>936</v>
      </c>
      <c r="AG567" s="76" t="s">
        <v>936</v>
      </c>
      <c r="AH567" s="76" t="s">
        <v>936</v>
      </c>
      <c r="AI567" s="1" t="s">
        <v>2204</v>
      </c>
      <c r="AJ567" s="1" t="s">
        <v>2237</v>
      </c>
      <c r="AK567" s="1" t="s">
        <v>7743</v>
      </c>
      <c r="AL567" s="1" t="s">
        <v>2730</v>
      </c>
      <c r="AM567" s="1" t="s">
        <v>7744</v>
      </c>
      <c r="AN567" s="1" t="s">
        <v>7745</v>
      </c>
      <c r="AO567" s="1" t="s">
        <v>7746</v>
      </c>
      <c r="AP567" s="1" t="s">
        <v>4221</v>
      </c>
      <c r="AQ567" s="57" t="s">
        <v>7747</v>
      </c>
      <c r="AR567" s="1" t="s">
        <v>1152</v>
      </c>
      <c r="AS567" s="1" t="s">
        <v>4274</v>
      </c>
      <c r="AT567" s="1" t="s">
        <v>1152</v>
      </c>
      <c r="AU567" s="1" t="s">
        <v>4274</v>
      </c>
      <c r="AV567" s="1" t="s">
        <v>1152</v>
      </c>
      <c r="AW567" s="1" t="s">
        <v>4274</v>
      </c>
      <c r="AX567" s="1" t="s">
        <v>1152</v>
      </c>
      <c r="AY567" s="1" t="s">
        <v>4274</v>
      </c>
      <c r="AZ567" s="1" t="s">
        <v>936</v>
      </c>
      <c r="BA567" s="1" t="s">
        <v>4274</v>
      </c>
      <c r="BB567" s="1" t="s">
        <v>936</v>
      </c>
      <c r="BC567" s="1" t="s">
        <v>4274</v>
      </c>
      <c r="BD567" s="1" t="s">
        <v>936</v>
      </c>
      <c r="BE567" s="1" t="s">
        <v>4274</v>
      </c>
      <c r="BF567" s="29" t="s">
        <v>780</v>
      </c>
      <c r="BG567" s="85">
        <v>44576</v>
      </c>
      <c r="BH567" s="29" t="s">
        <v>902</v>
      </c>
      <c r="BI567" s="103"/>
      <c r="BJ567" s="104"/>
      <c r="BK567" s="104"/>
      <c r="BL567" s="104"/>
      <c r="BM567" s="104"/>
      <c r="BN567" s="4" t="s">
        <v>955</v>
      </c>
      <c r="BO567" s="103"/>
      <c r="BP567" s="103"/>
      <c r="BR567" s="13" t="s">
        <v>5189</v>
      </c>
      <c r="BS567" s="13" t="s">
        <v>5294</v>
      </c>
      <c r="BT567" s="13"/>
      <c r="BU567" s="13"/>
    </row>
    <row r="568" spans="1:73" ht="90" hidden="1" customHeight="1">
      <c r="A568" s="28" t="s">
        <v>2181</v>
      </c>
      <c r="B568" s="31" t="s">
        <v>9210</v>
      </c>
      <c r="C568" s="42">
        <v>44109</v>
      </c>
      <c r="D568" s="42" t="s">
        <v>4285</v>
      </c>
      <c r="E568" s="173" t="s">
        <v>1068</v>
      </c>
      <c r="F568" s="71" t="s">
        <v>7741</v>
      </c>
      <c r="G568" s="71" t="s">
        <v>9121</v>
      </c>
      <c r="H568" s="71" t="s">
        <v>2079</v>
      </c>
      <c r="I568" s="71" t="s">
        <v>2080</v>
      </c>
      <c r="J568" s="155" t="s">
        <v>2081</v>
      </c>
      <c r="K568" s="174">
        <v>2</v>
      </c>
      <c r="L568" s="370">
        <v>44136</v>
      </c>
      <c r="M568" s="370">
        <v>44469</v>
      </c>
      <c r="N568" s="34">
        <f t="shared" si="27"/>
        <v>48</v>
      </c>
      <c r="O568" s="95">
        <v>0</v>
      </c>
      <c r="P568" s="13" t="s">
        <v>202</v>
      </c>
      <c r="Q568" s="13" t="s">
        <v>2198</v>
      </c>
      <c r="R568" s="1" t="s">
        <v>7748</v>
      </c>
      <c r="S568" s="120">
        <f t="shared" si="26"/>
        <v>314</v>
      </c>
      <c r="T568" s="76"/>
      <c r="U568" s="76"/>
      <c r="V568" s="76" t="s">
        <v>936</v>
      </c>
      <c r="W568" s="76" t="s">
        <v>936</v>
      </c>
      <c r="X568" s="76" t="s">
        <v>936</v>
      </c>
      <c r="Y568" s="76" t="s">
        <v>936</v>
      </c>
      <c r="Z568" s="76" t="s">
        <v>936</v>
      </c>
      <c r="AA568" s="76" t="s">
        <v>936</v>
      </c>
      <c r="AB568" s="76" t="s">
        <v>936</v>
      </c>
      <c r="AC568" s="76" t="s">
        <v>936</v>
      </c>
      <c r="AD568" s="76" t="s">
        <v>936</v>
      </c>
      <c r="AE568" s="76" t="s">
        <v>936</v>
      </c>
      <c r="AF568" s="76" t="s">
        <v>936</v>
      </c>
      <c r="AG568" s="76" t="s">
        <v>936</v>
      </c>
      <c r="AH568" s="76" t="s">
        <v>936</v>
      </c>
      <c r="AI568" s="1" t="s">
        <v>2204</v>
      </c>
      <c r="AJ568" s="1" t="s">
        <v>8916</v>
      </c>
      <c r="AK568" s="1" t="s">
        <v>7749</v>
      </c>
      <c r="AL568" s="1" t="s">
        <v>6951</v>
      </c>
      <c r="AM568" s="83" t="s">
        <v>8917</v>
      </c>
      <c r="AN568" s="1" t="s">
        <v>8918</v>
      </c>
      <c r="AO568" s="1" t="s">
        <v>7750</v>
      </c>
      <c r="AP568" s="1" t="s">
        <v>1152</v>
      </c>
      <c r="AQ568" s="1" t="s">
        <v>7751</v>
      </c>
      <c r="AR568" s="1" t="s">
        <v>1152</v>
      </c>
      <c r="AS568" s="1" t="s">
        <v>4282</v>
      </c>
      <c r="AT568" s="1" t="s">
        <v>1152</v>
      </c>
      <c r="AU568" s="1" t="s">
        <v>4282</v>
      </c>
      <c r="AV568" s="1" t="s">
        <v>1152</v>
      </c>
      <c r="AW568" s="1" t="s">
        <v>4282</v>
      </c>
      <c r="AX568" s="1" t="s">
        <v>1152</v>
      </c>
      <c r="AY568" s="1" t="s">
        <v>4282</v>
      </c>
      <c r="AZ568" s="1" t="s">
        <v>936</v>
      </c>
      <c r="BA568" s="1" t="s">
        <v>4282</v>
      </c>
      <c r="BB568" s="1" t="s">
        <v>936</v>
      </c>
      <c r="BC568" s="1" t="s">
        <v>4282</v>
      </c>
      <c r="BD568" s="1" t="s">
        <v>936</v>
      </c>
      <c r="BE568" s="1" t="s">
        <v>4282</v>
      </c>
      <c r="BF568" s="29" t="s">
        <v>1326</v>
      </c>
      <c r="BG568" s="85">
        <v>44529</v>
      </c>
      <c r="BH568" s="29" t="s">
        <v>1806</v>
      </c>
      <c r="BI568" s="85">
        <v>44529</v>
      </c>
      <c r="BJ568" s="57" t="s">
        <v>4160</v>
      </c>
      <c r="BK568" s="81" t="s">
        <v>936</v>
      </c>
      <c r="BL568" s="81" t="s">
        <v>9202</v>
      </c>
      <c r="BM568" s="81" t="s">
        <v>9201</v>
      </c>
      <c r="BN568" s="39" t="s">
        <v>4365</v>
      </c>
      <c r="BO568" s="89" t="s">
        <v>936</v>
      </c>
      <c r="BP568" s="89" t="s">
        <v>2181</v>
      </c>
      <c r="BR568" s="13" t="s">
        <v>5189</v>
      </c>
      <c r="BS568" s="13" t="s">
        <v>5294</v>
      </c>
      <c r="BT568" s="13"/>
      <c r="BU568" s="13"/>
    </row>
    <row r="569" spans="1:73" ht="90" hidden="1" customHeight="1">
      <c r="A569" s="91" t="s">
        <v>2181</v>
      </c>
      <c r="B569" s="31" t="s">
        <v>9210</v>
      </c>
      <c r="C569" s="85">
        <v>44109</v>
      </c>
      <c r="D569" s="85" t="s">
        <v>4285</v>
      </c>
      <c r="E569" s="177" t="s">
        <v>1068</v>
      </c>
      <c r="F569" s="74" t="s">
        <v>7752</v>
      </c>
      <c r="G569" s="74" t="s">
        <v>9121</v>
      </c>
      <c r="H569" s="74" t="s">
        <v>2079</v>
      </c>
      <c r="I569" s="74" t="s">
        <v>2080</v>
      </c>
      <c r="J569" s="155" t="s">
        <v>2081</v>
      </c>
      <c r="K569" s="174">
        <v>2</v>
      </c>
      <c r="L569" s="370">
        <v>44136</v>
      </c>
      <c r="M569" s="370">
        <v>44742</v>
      </c>
      <c r="N569" s="34">
        <f t="shared" si="27"/>
        <v>35</v>
      </c>
      <c r="O569" s="92">
        <v>2</v>
      </c>
      <c r="P569" s="13" t="s">
        <v>202</v>
      </c>
      <c r="Q569" s="13" t="s">
        <v>2198</v>
      </c>
      <c r="R569" s="1" t="s">
        <v>7753</v>
      </c>
      <c r="S569" s="120">
        <f t="shared" ref="S569:S600" si="28">LEN(R569)</f>
        <v>297</v>
      </c>
      <c r="T569" s="76"/>
      <c r="U569" s="76"/>
      <c r="V569" s="76" t="s">
        <v>936</v>
      </c>
      <c r="W569" s="76" t="s">
        <v>936</v>
      </c>
      <c r="X569" s="76" t="s">
        <v>936</v>
      </c>
      <c r="Y569" s="76" t="s">
        <v>936</v>
      </c>
      <c r="Z569" s="76" t="s">
        <v>936</v>
      </c>
      <c r="AA569" s="76" t="s">
        <v>936</v>
      </c>
      <c r="AB569" s="76" t="s">
        <v>936</v>
      </c>
      <c r="AC569" s="76" t="s">
        <v>936</v>
      </c>
      <c r="AD569" s="76" t="s">
        <v>936</v>
      </c>
      <c r="AE569" s="76" t="s">
        <v>936</v>
      </c>
      <c r="AF569" s="76" t="s">
        <v>936</v>
      </c>
      <c r="AG569" s="76" t="s">
        <v>936</v>
      </c>
      <c r="AH569" s="76" t="s">
        <v>936</v>
      </c>
      <c r="AI569" s="1" t="s">
        <v>2204</v>
      </c>
      <c r="AJ569" s="1" t="s">
        <v>8916</v>
      </c>
      <c r="AK569" s="1" t="s">
        <v>7749</v>
      </c>
      <c r="AL569" s="1" t="s">
        <v>6951</v>
      </c>
      <c r="AM569" s="1" t="s">
        <v>8919</v>
      </c>
      <c r="AN569" s="1" t="s">
        <v>8918</v>
      </c>
      <c r="AO569" s="1" t="s">
        <v>7750</v>
      </c>
      <c r="AP569" s="1" t="s">
        <v>8920</v>
      </c>
      <c r="AQ569" s="1" t="s">
        <v>7754</v>
      </c>
      <c r="AR569" s="63" t="s">
        <v>8921</v>
      </c>
      <c r="AS569" s="1" t="s">
        <v>7755</v>
      </c>
      <c r="AT569" s="1" t="s">
        <v>8922</v>
      </c>
      <c r="AU569" s="1" t="s">
        <v>7756</v>
      </c>
      <c r="AV569" s="1" t="s">
        <v>1152</v>
      </c>
      <c r="AW569" s="1" t="s">
        <v>5088</v>
      </c>
      <c r="AX569" s="1" t="s">
        <v>1152</v>
      </c>
      <c r="AY569" s="1" t="s">
        <v>5088</v>
      </c>
      <c r="AZ569" s="1" t="s">
        <v>936</v>
      </c>
      <c r="BA569" s="1" t="s">
        <v>5088</v>
      </c>
      <c r="BB569" s="1" t="s">
        <v>936</v>
      </c>
      <c r="BC569" s="1" t="s">
        <v>5088</v>
      </c>
      <c r="BD569" s="1" t="s">
        <v>936</v>
      </c>
      <c r="BE569" s="1" t="s">
        <v>5088</v>
      </c>
      <c r="BF569" s="29" t="s">
        <v>780</v>
      </c>
      <c r="BG569" s="85">
        <v>44748</v>
      </c>
      <c r="BH569" s="29" t="s">
        <v>902</v>
      </c>
      <c r="BI569" s="103"/>
      <c r="BJ569" s="104"/>
      <c r="BK569" s="104"/>
      <c r="BL569" s="104"/>
      <c r="BM569" s="104"/>
      <c r="BN569" s="4" t="s">
        <v>955</v>
      </c>
      <c r="BO569" s="103"/>
      <c r="BP569" s="103"/>
      <c r="BR569" s="13" t="s">
        <v>5189</v>
      </c>
      <c r="BS569" s="13" t="s">
        <v>5294</v>
      </c>
      <c r="BT569" s="13"/>
      <c r="BU569" s="13"/>
    </row>
    <row r="570" spans="1:73" ht="90" hidden="1" customHeight="1">
      <c r="A570" s="28" t="s">
        <v>2182</v>
      </c>
      <c r="B570" s="31" t="s">
        <v>9210</v>
      </c>
      <c r="C570" s="42">
        <v>44109</v>
      </c>
      <c r="D570" s="42" t="s">
        <v>4285</v>
      </c>
      <c r="E570" s="173" t="s">
        <v>1068</v>
      </c>
      <c r="F570" s="71" t="s">
        <v>7757</v>
      </c>
      <c r="G570" s="71" t="s">
        <v>9121</v>
      </c>
      <c r="H570" s="71" t="s">
        <v>2082</v>
      </c>
      <c r="I570" s="71" t="s">
        <v>2083</v>
      </c>
      <c r="J570" s="155" t="s">
        <v>2084</v>
      </c>
      <c r="K570" s="174">
        <v>1</v>
      </c>
      <c r="L570" s="370">
        <v>44136</v>
      </c>
      <c r="M570" s="370">
        <v>44469</v>
      </c>
      <c r="N570" s="34">
        <f t="shared" si="27"/>
        <v>48</v>
      </c>
      <c r="O570" s="95">
        <v>0</v>
      </c>
      <c r="P570" s="13" t="s">
        <v>202</v>
      </c>
      <c r="Q570" s="13" t="s">
        <v>2199</v>
      </c>
      <c r="R570" s="1" t="s">
        <v>7748</v>
      </c>
      <c r="S570" s="120">
        <f t="shared" si="28"/>
        <v>314</v>
      </c>
      <c r="T570" s="76"/>
      <c r="U570" s="76"/>
      <c r="V570" s="76" t="s">
        <v>936</v>
      </c>
      <c r="W570" s="76" t="s">
        <v>936</v>
      </c>
      <c r="X570" s="76" t="s">
        <v>936</v>
      </c>
      <c r="Y570" s="76" t="s">
        <v>936</v>
      </c>
      <c r="Z570" s="76" t="s">
        <v>936</v>
      </c>
      <c r="AA570" s="76" t="s">
        <v>936</v>
      </c>
      <c r="AB570" s="76" t="s">
        <v>936</v>
      </c>
      <c r="AC570" s="76" t="s">
        <v>936</v>
      </c>
      <c r="AD570" s="76" t="s">
        <v>936</v>
      </c>
      <c r="AE570" s="76" t="s">
        <v>936</v>
      </c>
      <c r="AF570" s="76" t="s">
        <v>936</v>
      </c>
      <c r="AG570" s="76" t="s">
        <v>936</v>
      </c>
      <c r="AH570" s="76" t="s">
        <v>936</v>
      </c>
      <c r="AI570" s="1" t="s">
        <v>2204</v>
      </c>
      <c r="AJ570" s="1" t="s">
        <v>8923</v>
      </c>
      <c r="AK570" s="1" t="s">
        <v>7758</v>
      </c>
      <c r="AL570" s="1" t="s">
        <v>6957</v>
      </c>
      <c r="AM570" s="1" t="s">
        <v>8924</v>
      </c>
      <c r="AN570" s="1" t="s">
        <v>3888</v>
      </c>
      <c r="AO570" s="1" t="s">
        <v>7759</v>
      </c>
      <c r="AP570" s="1" t="s">
        <v>1152</v>
      </c>
      <c r="AQ570" s="1" t="s">
        <v>7751</v>
      </c>
      <c r="AR570" s="1" t="s">
        <v>1152</v>
      </c>
      <c r="AS570" s="1" t="s">
        <v>4282</v>
      </c>
      <c r="AT570" s="1" t="s">
        <v>1152</v>
      </c>
      <c r="AU570" s="1" t="s">
        <v>4282</v>
      </c>
      <c r="AV570" s="1" t="s">
        <v>1152</v>
      </c>
      <c r="AW570" s="1" t="s">
        <v>4282</v>
      </c>
      <c r="AX570" s="1" t="s">
        <v>1152</v>
      </c>
      <c r="AY570" s="1" t="s">
        <v>4282</v>
      </c>
      <c r="AZ570" s="1" t="s">
        <v>936</v>
      </c>
      <c r="BA570" s="1" t="s">
        <v>4282</v>
      </c>
      <c r="BB570" s="1" t="s">
        <v>936</v>
      </c>
      <c r="BC570" s="1" t="s">
        <v>4282</v>
      </c>
      <c r="BD570" s="1" t="s">
        <v>936</v>
      </c>
      <c r="BE570" s="1" t="s">
        <v>4282</v>
      </c>
      <c r="BF570" s="29" t="s">
        <v>1326</v>
      </c>
      <c r="BG570" s="85">
        <v>44529</v>
      </c>
      <c r="BH570" s="29" t="s">
        <v>1806</v>
      </c>
      <c r="BI570" s="85">
        <v>44529</v>
      </c>
      <c r="BJ570" s="57" t="s">
        <v>4160</v>
      </c>
      <c r="BK570" s="81" t="s">
        <v>936</v>
      </c>
      <c r="BL570" s="81" t="s">
        <v>9202</v>
      </c>
      <c r="BM570" s="81" t="s">
        <v>9201</v>
      </c>
      <c r="BN570" s="39" t="s">
        <v>4365</v>
      </c>
      <c r="BO570" s="89" t="s">
        <v>936</v>
      </c>
      <c r="BP570" s="89" t="s">
        <v>2182</v>
      </c>
      <c r="BR570" s="13" t="s">
        <v>5189</v>
      </c>
      <c r="BS570" s="13" t="s">
        <v>5294</v>
      </c>
      <c r="BT570" s="13"/>
      <c r="BU570" s="13"/>
    </row>
    <row r="571" spans="1:73" ht="90" hidden="1" customHeight="1">
      <c r="A571" s="28" t="s">
        <v>2182</v>
      </c>
      <c r="B571" s="31" t="s">
        <v>9210</v>
      </c>
      <c r="C571" s="42">
        <v>44109</v>
      </c>
      <c r="D571" s="42" t="s">
        <v>4285</v>
      </c>
      <c r="E571" s="173" t="s">
        <v>1068</v>
      </c>
      <c r="F571" s="71" t="s">
        <v>7757</v>
      </c>
      <c r="G571" s="71" t="s">
        <v>9121</v>
      </c>
      <c r="H571" s="71" t="s">
        <v>2082</v>
      </c>
      <c r="I571" s="71" t="s">
        <v>2083</v>
      </c>
      <c r="J571" s="155" t="s">
        <v>2084</v>
      </c>
      <c r="K571" s="174">
        <v>1</v>
      </c>
      <c r="L571" s="370">
        <v>44136</v>
      </c>
      <c r="M571" s="370">
        <v>44650</v>
      </c>
      <c r="N571" s="34">
        <f t="shared" si="27"/>
        <v>22</v>
      </c>
      <c r="O571" s="92">
        <v>1</v>
      </c>
      <c r="P571" s="13" t="s">
        <v>202</v>
      </c>
      <c r="Q571" s="13" t="s">
        <v>2199</v>
      </c>
      <c r="R571" s="1" t="s">
        <v>7760</v>
      </c>
      <c r="S571" s="120">
        <f t="shared" si="28"/>
        <v>222</v>
      </c>
      <c r="T571" s="76"/>
      <c r="U571" s="76"/>
      <c r="V571" s="76" t="s">
        <v>936</v>
      </c>
      <c r="W571" s="76" t="s">
        <v>936</v>
      </c>
      <c r="X571" s="76" t="s">
        <v>936</v>
      </c>
      <c r="Y571" s="76" t="s">
        <v>936</v>
      </c>
      <c r="Z571" s="76" t="s">
        <v>936</v>
      </c>
      <c r="AA571" s="76" t="s">
        <v>936</v>
      </c>
      <c r="AB571" s="76" t="s">
        <v>936</v>
      </c>
      <c r="AC571" s="76" t="s">
        <v>936</v>
      </c>
      <c r="AD571" s="76" t="s">
        <v>936</v>
      </c>
      <c r="AE571" s="76" t="s">
        <v>936</v>
      </c>
      <c r="AF571" s="76" t="s">
        <v>936</v>
      </c>
      <c r="AG571" s="76" t="s">
        <v>936</v>
      </c>
      <c r="AH571" s="76" t="s">
        <v>936</v>
      </c>
      <c r="AI571" s="1" t="s">
        <v>2204</v>
      </c>
      <c r="AJ571" s="1" t="s">
        <v>8923</v>
      </c>
      <c r="AK571" s="1" t="s">
        <v>7758</v>
      </c>
      <c r="AL571" s="1" t="s">
        <v>6957</v>
      </c>
      <c r="AM571" s="1" t="s">
        <v>8924</v>
      </c>
      <c r="AN571" s="1" t="s">
        <v>3888</v>
      </c>
      <c r="AO571" s="1" t="s">
        <v>7759</v>
      </c>
      <c r="AP571" s="1" t="s">
        <v>8925</v>
      </c>
      <c r="AQ571" s="1" t="s">
        <v>7761</v>
      </c>
      <c r="AR571" s="1" t="s">
        <v>7762</v>
      </c>
      <c r="AS571" s="1" t="s">
        <v>7763</v>
      </c>
      <c r="AT571" s="1" t="s">
        <v>1152</v>
      </c>
      <c r="AU571" s="1" t="s">
        <v>4798</v>
      </c>
      <c r="AV571" s="1" t="s">
        <v>1152</v>
      </c>
      <c r="AW571" s="1" t="s">
        <v>4798</v>
      </c>
      <c r="AX571" s="1" t="s">
        <v>1152</v>
      </c>
      <c r="AY571" s="1" t="s">
        <v>4798</v>
      </c>
      <c r="AZ571" s="1" t="s">
        <v>936</v>
      </c>
      <c r="BA571" s="1" t="s">
        <v>4798</v>
      </c>
      <c r="BB571" s="1" t="s">
        <v>936</v>
      </c>
      <c r="BC571" s="1" t="s">
        <v>4798</v>
      </c>
      <c r="BD571" s="1" t="s">
        <v>936</v>
      </c>
      <c r="BE571" s="1" t="s">
        <v>4798</v>
      </c>
      <c r="BF571" s="29" t="s">
        <v>780</v>
      </c>
      <c r="BG571" s="85">
        <v>44655</v>
      </c>
      <c r="BH571" s="29" t="s">
        <v>902</v>
      </c>
      <c r="BI571" s="103"/>
      <c r="BJ571" s="104"/>
      <c r="BK571" s="104"/>
      <c r="BL571" s="104"/>
      <c r="BM571" s="104"/>
      <c r="BN571" s="4" t="s">
        <v>955</v>
      </c>
      <c r="BO571" s="103"/>
      <c r="BP571" s="103"/>
      <c r="BR571" s="13" t="s">
        <v>5189</v>
      </c>
      <c r="BS571" s="13" t="s">
        <v>5294</v>
      </c>
      <c r="BT571" s="13"/>
      <c r="BU571" s="13"/>
    </row>
    <row r="572" spans="1:73" s="211" customFormat="1" ht="90" hidden="1" customHeight="1">
      <c r="A572" s="28" t="s">
        <v>2183</v>
      </c>
      <c r="B572" s="31" t="s">
        <v>9210</v>
      </c>
      <c r="C572" s="42">
        <v>44109</v>
      </c>
      <c r="D572" s="42" t="s">
        <v>4285</v>
      </c>
      <c r="E572" s="173" t="s">
        <v>1068</v>
      </c>
      <c r="F572" s="71" t="s">
        <v>7741</v>
      </c>
      <c r="G572" s="71" t="s">
        <v>9121</v>
      </c>
      <c r="H572" s="71" t="s">
        <v>2085</v>
      </c>
      <c r="I572" s="71" t="s">
        <v>2086</v>
      </c>
      <c r="J572" s="155" t="s">
        <v>2087</v>
      </c>
      <c r="K572" s="174">
        <v>6</v>
      </c>
      <c r="L572" s="370">
        <v>44564</v>
      </c>
      <c r="M572" s="370">
        <v>45017</v>
      </c>
      <c r="N572" s="116">
        <f t="shared" si="27"/>
        <v>13</v>
      </c>
      <c r="O572" s="92">
        <v>6</v>
      </c>
      <c r="P572" s="31" t="s">
        <v>202</v>
      </c>
      <c r="Q572" s="31" t="s">
        <v>2199</v>
      </c>
      <c r="R572" s="33" t="s">
        <v>9683</v>
      </c>
      <c r="S572" s="120">
        <f t="shared" si="28"/>
        <v>359</v>
      </c>
      <c r="T572" s="76"/>
      <c r="U572" s="76"/>
      <c r="V572" s="76" t="s">
        <v>936</v>
      </c>
      <c r="W572" s="76" t="s">
        <v>936</v>
      </c>
      <c r="X572" s="76" t="s">
        <v>936</v>
      </c>
      <c r="Y572" s="76" t="s">
        <v>936</v>
      </c>
      <c r="Z572" s="76" t="s">
        <v>936</v>
      </c>
      <c r="AA572" s="76" t="s">
        <v>936</v>
      </c>
      <c r="AB572" s="76" t="s">
        <v>936</v>
      </c>
      <c r="AC572" s="76" t="s">
        <v>936</v>
      </c>
      <c r="AD572" s="76" t="s">
        <v>936</v>
      </c>
      <c r="AE572" s="76" t="s">
        <v>936</v>
      </c>
      <c r="AF572" s="76" t="s">
        <v>936</v>
      </c>
      <c r="AG572" s="76" t="s">
        <v>936</v>
      </c>
      <c r="AH572" s="76" t="s">
        <v>936</v>
      </c>
      <c r="AI572" s="1" t="s">
        <v>2204</v>
      </c>
      <c r="AJ572" s="1" t="s">
        <v>2238</v>
      </c>
      <c r="AK572" s="1" t="s">
        <v>8926</v>
      </c>
      <c r="AL572" s="1" t="s">
        <v>936</v>
      </c>
      <c r="AM572" s="1" t="s">
        <v>8927</v>
      </c>
      <c r="AN572" s="1" t="s">
        <v>3889</v>
      </c>
      <c r="AO572" s="1" t="s">
        <v>7764</v>
      </c>
      <c r="AP572" s="1" t="s">
        <v>1152</v>
      </c>
      <c r="AQ572" s="1" t="s">
        <v>7765</v>
      </c>
      <c r="AR572" s="63" t="s">
        <v>7766</v>
      </c>
      <c r="AS572" s="1" t="s">
        <v>8928</v>
      </c>
      <c r="AT572" s="1" t="s">
        <v>4938</v>
      </c>
      <c r="AU572" s="1" t="s">
        <v>7767</v>
      </c>
      <c r="AV572" s="1" t="s">
        <v>5401</v>
      </c>
      <c r="AW572" s="1" t="s">
        <v>7768</v>
      </c>
      <c r="AX572" s="1" t="s">
        <v>6149</v>
      </c>
      <c r="AY572" s="74" t="s">
        <v>9164</v>
      </c>
      <c r="AZ572" s="71" t="s">
        <v>9411</v>
      </c>
      <c r="BA572" s="71" t="s">
        <v>9484</v>
      </c>
      <c r="BB572" s="71" t="s">
        <v>936</v>
      </c>
      <c r="BC572" s="71" t="s">
        <v>9558</v>
      </c>
      <c r="BD572" s="71" t="s">
        <v>936</v>
      </c>
      <c r="BE572" s="71" t="s">
        <v>9558</v>
      </c>
      <c r="BF572" s="29" t="s">
        <v>3060</v>
      </c>
      <c r="BG572" s="42">
        <v>45036</v>
      </c>
      <c r="BH572" s="29" t="s">
        <v>902</v>
      </c>
      <c r="BI572" s="328"/>
      <c r="BJ572" s="329"/>
      <c r="BK572" s="329"/>
      <c r="BL572" s="329"/>
      <c r="BM572" s="329"/>
      <c r="BN572" s="39" t="s">
        <v>955</v>
      </c>
      <c r="BO572" s="328"/>
      <c r="BP572" s="328"/>
      <c r="BR572" s="31" t="s">
        <v>5189</v>
      </c>
      <c r="BS572" s="31" t="s">
        <v>5294</v>
      </c>
      <c r="BT572" s="31"/>
      <c r="BU572" s="31"/>
    </row>
    <row r="573" spans="1:73" ht="90" hidden="1" customHeight="1">
      <c r="A573" s="91" t="s">
        <v>2184</v>
      </c>
      <c r="B573" s="31" t="s">
        <v>9210</v>
      </c>
      <c r="C573" s="85">
        <v>44109</v>
      </c>
      <c r="D573" s="42" t="s">
        <v>4285</v>
      </c>
      <c r="E573" s="173" t="s">
        <v>1069</v>
      </c>
      <c r="F573" s="71" t="s">
        <v>7769</v>
      </c>
      <c r="G573" s="71" t="s">
        <v>2088</v>
      </c>
      <c r="H573" s="71" t="s">
        <v>2089</v>
      </c>
      <c r="I573" s="71" t="s">
        <v>2090</v>
      </c>
      <c r="J573" s="155" t="s">
        <v>2091</v>
      </c>
      <c r="K573" s="174">
        <v>10</v>
      </c>
      <c r="L573" s="370">
        <v>44125</v>
      </c>
      <c r="M573" s="370">
        <v>44407</v>
      </c>
      <c r="N573" s="34">
        <f t="shared" si="27"/>
        <v>41</v>
      </c>
      <c r="O573" s="90">
        <v>10</v>
      </c>
      <c r="P573" s="13" t="s">
        <v>757</v>
      </c>
      <c r="Q573" s="13" t="s">
        <v>2200</v>
      </c>
      <c r="R573" s="1" t="s">
        <v>7770</v>
      </c>
      <c r="S573" s="120">
        <f t="shared" si="28"/>
        <v>375</v>
      </c>
      <c r="T573" s="76"/>
      <c r="U573" s="76"/>
      <c r="V573" s="76" t="s">
        <v>936</v>
      </c>
      <c r="W573" s="76" t="s">
        <v>936</v>
      </c>
      <c r="X573" s="76" t="s">
        <v>936</v>
      </c>
      <c r="Y573" s="76" t="s">
        <v>936</v>
      </c>
      <c r="Z573" s="76" t="s">
        <v>936</v>
      </c>
      <c r="AA573" s="76" t="s">
        <v>936</v>
      </c>
      <c r="AB573" s="76" t="s">
        <v>936</v>
      </c>
      <c r="AC573" s="76" t="s">
        <v>936</v>
      </c>
      <c r="AD573" s="76" t="s">
        <v>936</v>
      </c>
      <c r="AE573" s="76" t="s">
        <v>936</v>
      </c>
      <c r="AF573" s="76" t="s">
        <v>936</v>
      </c>
      <c r="AG573" s="76" t="s">
        <v>936</v>
      </c>
      <c r="AH573" s="76" t="s">
        <v>936</v>
      </c>
      <c r="AI573" s="1" t="s">
        <v>2204</v>
      </c>
      <c r="AJ573" s="1" t="s">
        <v>7771</v>
      </c>
      <c r="AK573" s="1" t="s">
        <v>7772</v>
      </c>
      <c r="AL573" s="1" t="s">
        <v>8929</v>
      </c>
      <c r="AM573" s="1" t="s">
        <v>7773</v>
      </c>
      <c r="AN573" s="1" t="s">
        <v>2614</v>
      </c>
      <c r="AO573" s="1" t="s">
        <v>3786</v>
      </c>
      <c r="AP573" s="1" t="s">
        <v>1152</v>
      </c>
      <c r="AQ573" s="1" t="s">
        <v>4278</v>
      </c>
      <c r="AR573" s="1" t="s">
        <v>1152</v>
      </c>
      <c r="AS573" s="1" t="s">
        <v>4278</v>
      </c>
      <c r="AT573" s="1" t="s">
        <v>1152</v>
      </c>
      <c r="AU573" s="1" t="s">
        <v>4278</v>
      </c>
      <c r="AV573" s="1" t="s">
        <v>1152</v>
      </c>
      <c r="AW573" s="1" t="s">
        <v>4278</v>
      </c>
      <c r="AX573" s="1" t="s">
        <v>1152</v>
      </c>
      <c r="AY573" s="1" t="s">
        <v>4278</v>
      </c>
      <c r="AZ573" s="1" t="s">
        <v>936</v>
      </c>
      <c r="BA573" s="1" t="s">
        <v>4278</v>
      </c>
      <c r="BB573" s="1" t="s">
        <v>936</v>
      </c>
      <c r="BC573" s="1" t="s">
        <v>4278</v>
      </c>
      <c r="BD573" s="1" t="s">
        <v>936</v>
      </c>
      <c r="BE573" s="1" t="s">
        <v>4278</v>
      </c>
      <c r="BF573" s="29" t="s">
        <v>3060</v>
      </c>
      <c r="BG573" s="85">
        <v>44393</v>
      </c>
      <c r="BH573" s="29" t="s">
        <v>902</v>
      </c>
      <c r="BI573" s="103"/>
      <c r="BJ573" s="104"/>
      <c r="BK573" s="104"/>
      <c r="BL573" s="104"/>
      <c r="BM573" s="104"/>
      <c r="BN573" s="4" t="s">
        <v>955</v>
      </c>
      <c r="BO573" s="103"/>
      <c r="BP573" s="103"/>
      <c r="BR573" s="13" t="s">
        <v>5193</v>
      </c>
      <c r="BS573" s="132" t="s">
        <v>5194</v>
      </c>
      <c r="BT573" s="13" t="s">
        <v>5295</v>
      </c>
      <c r="BU573" s="13"/>
    </row>
    <row r="574" spans="1:73" ht="90" hidden="1" customHeight="1">
      <c r="A574" s="91" t="s">
        <v>2185</v>
      </c>
      <c r="B574" s="31" t="s">
        <v>9210</v>
      </c>
      <c r="C574" s="85">
        <v>44109</v>
      </c>
      <c r="D574" s="42" t="s">
        <v>4285</v>
      </c>
      <c r="E574" s="173" t="s">
        <v>1069</v>
      </c>
      <c r="F574" s="71" t="s">
        <v>7774</v>
      </c>
      <c r="G574" s="71" t="s">
        <v>2092</v>
      </c>
      <c r="H574" s="71" t="s">
        <v>2093</v>
      </c>
      <c r="I574" s="71" t="s">
        <v>2094</v>
      </c>
      <c r="J574" s="155" t="s">
        <v>2095</v>
      </c>
      <c r="K574" s="174">
        <v>3</v>
      </c>
      <c r="L574" s="370">
        <v>44125</v>
      </c>
      <c r="M574" s="370">
        <v>44407</v>
      </c>
      <c r="N574" s="34">
        <f t="shared" si="27"/>
        <v>41</v>
      </c>
      <c r="O574" s="90">
        <v>3</v>
      </c>
      <c r="P574" s="132" t="s">
        <v>757</v>
      </c>
      <c r="Q574" s="13" t="s">
        <v>2201</v>
      </c>
      <c r="R574" s="1" t="s">
        <v>7775</v>
      </c>
      <c r="S574" s="120">
        <f t="shared" si="28"/>
        <v>243</v>
      </c>
      <c r="T574" s="76"/>
      <c r="U574" s="76"/>
      <c r="V574" s="76" t="s">
        <v>936</v>
      </c>
      <c r="W574" s="76" t="s">
        <v>936</v>
      </c>
      <c r="X574" s="76" t="s">
        <v>936</v>
      </c>
      <c r="Y574" s="76" t="s">
        <v>936</v>
      </c>
      <c r="Z574" s="76" t="s">
        <v>936</v>
      </c>
      <c r="AA574" s="76" t="s">
        <v>936</v>
      </c>
      <c r="AB574" s="76" t="s">
        <v>936</v>
      </c>
      <c r="AC574" s="76" t="s">
        <v>936</v>
      </c>
      <c r="AD574" s="76" t="s">
        <v>936</v>
      </c>
      <c r="AE574" s="76" t="s">
        <v>936</v>
      </c>
      <c r="AF574" s="76" t="s">
        <v>936</v>
      </c>
      <c r="AG574" s="76" t="s">
        <v>936</v>
      </c>
      <c r="AH574" s="76" t="s">
        <v>936</v>
      </c>
      <c r="AI574" s="1" t="s">
        <v>2204</v>
      </c>
      <c r="AJ574" s="1" t="s">
        <v>7776</v>
      </c>
      <c r="AK574" s="1" t="s">
        <v>7777</v>
      </c>
      <c r="AL574" s="1" t="s">
        <v>7778</v>
      </c>
      <c r="AM574" s="83" t="s">
        <v>7779</v>
      </c>
      <c r="AN574" s="1" t="s">
        <v>2614</v>
      </c>
      <c r="AO574" s="1" t="s">
        <v>3786</v>
      </c>
      <c r="AP574" s="1" t="s">
        <v>1152</v>
      </c>
      <c r="AQ574" s="1" t="s">
        <v>4278</v>
      </c>
      <c r="AR574" s="1" t="s">
        <v>1152</v>
      </c>
      <c r="AS574" s="1" t="s">
        <v>4278</v>
      </c>
      <c r="AT574" s="1" t="s">
        <v>1152</v>
      </c>
      <c r="AU574" s="1" t="s">
        <v>4278</v>
      </c>
      <c r="AV574" s="1" t="s">
        <v>1152</v>
      </c>
      <c r="AW574" s="1" t="s">
        <v>4278</v>
      </c>
      <c r="AX574" s="1" t="s">
        <v>1152</v>
      </c>
      <c r="AY574" s="1" t="s">
        <v>4278</v>
      </c>
      <c r="AZ574" s="1" t="s">
        <v>936</v>
      </c>
      <c r="BA574" s="1" t="s">
        <v>4278</v>
      </c>
      <c r="BB574" s="1" t="s">
        <v>936</v>
      </c>
      <c r="BC574" s="1" t="s">
        <v>4278</v>
      </c>
      <c r="BD574" s="1" t="s">
        <v>936</v>
      </c>
      <c r="BE574" s="1" t="s">
        <v>4278</v>
      </c>
      <c r="BF574" s="29" t="s">
        <v>3060</v>
      </c>
      <c r="BG574" s="85">
        <v>44393</v>
      </c>
      <c r="BH574" s="29" t="s">
        <v>902</v>
      </c>
      <c r="BI574" s="103"/>
      <c r="BJ574" s="104"/>
      <c r="BK574" s="104"/>
      <c r="BL574" s="104"/>
      <c r="BM574" s="104"/>
      <c r="BN574" s="4" t="s">
        <v>955</v>
      </c>
      <c r="BO574" s="103"/>
      <c r="BP574" s="103"/>
      <c r="BR574" s="13" t="s">
        <v>5193</v>
      </c>
      <c r="BS574" s="132" t="s">
        <v>5194</v>
      </c>
      <c r="BT574" s="13" t="s">
        <v>5295</v>
      </c>
      <c r="BU574" s="13"/>
    </row>
    <row r="575" spans="1:73" ht="90" hidden="1" customHeight="1">
      <c r="A575" s="91" t="s">
        <v>2186</v>
      </c>
      <c r="B575" s="31" t="s">
        <v>9210</v>
      </c>
      <c r="C575" s="85">
        <v>44109</v>
      </c>
      <c r="D575" s="42" t="s">
        <v>4285</v>
      </c>
      <c r="E575" s="173" t="s">
        <v>1069</v>
      </c>
      <c r="F575" s="71" t="s">
        <v>7769</v>
      </c>
      <c r="G575" s="71" t="s">
        <v>2092</v>
      </c>
      <c r="H575" s="71" t="s">
        <v>2096</v>
      </c>
      <c r="I575" s="71" t="s">
        <v>2097</v>
      </c>
      <c r="J575" s="155" t="s">
        <v>2098</v>
      </c>
      <c r="K575" s="174">
        <v>1</v>
      </c>
      <c r="L575" s="370">
        <v>44125</v>
      </c>
      <c r="M575" s="370">
        <v>44378</v>
      </c>
      <c r="N575" s="34">
        <f t="shared" si="27"/>
        <v>37</v>
      </c>
      <c r="O575" s="90">
        <v>1</v>
      </c>
      <c r="P575" s="13" t="s">
        <v>757</v>
      </c>
      <c r="Q575" s="13" t="s">
        <v>202</v>
      </c>
      <c r="R575" s="1" t="s">
        <v>7780</v>
      </c>
      <c r="S575" s="120">
        <f t="shared" si="28"/>
        <v>357</v>
      </c>
      <c r="T575" s="76"/>
      <c r="U575" s="76"/>
      <c r="V575" s="76" t="s">
        <v>936</v>
      </c>
      <c r="W575" s="76" t="s">
        <v>936</v>
      </c>
      <c r="X575" s="76" t="s">
        <v>936</v>
      </c>
      <c r="Y575" s="76" t="s">
        <v>936</v>
      </c>
      <c r="Z575" s="76" t="s">
        <v>936</v>
      </c>
      <c r="AA575" s="76" t="s">
        <v>936</v>
      </c>
      <c r="AB575" s="76" t="s">
        <v>936</v>
      </c>
      <c r="AC575" s="76" t="s">
        <v>936</v>
      </c>
      <c r="AD575" s="76" t="s">
        <v>936</v>
      </c>
      <c r="AE575" s="76" t="s">
        <v>936</v>
      </c>
      <c r="AF575" s="76" t="s">
        <v>936</v>
      </c>
      <c r="AG575" s="76" t="s">
        <v>936</v>
      </c>
      <c r="AH575" s="76" t="s">
        <v>936</v>
      </c>
      <c r="AI575" s="1" t="s">
        <v>2204</v>
      </c>
      <c r="AJ575" s="13" t="s">
        <v>8930</v>
      </c>
      <c r="AK575" s="83" t="s">
        <v>7781</v>
      </c>
      <c r="AL575" s="1" t="s">
        <v>7782</v>
      </c>
      <c r="AM575" s="83" t="s">
        <v>7783</v>
      </c>
      <c r="AN575" s="1" t="s">
        <v>2614</v>
      </c>
      <c r="AO575" s="1" t="s">
        <v>3786</v>
      </c>
      <c r="AP575" s="1" t="s">
        <v>1152</v>
      </c>
      <c r="AQ575" s="1" t="s">
        <v>4278</v>
      </c>
      <c r="AR575" s="1" t="s">
        <v>1152</v>
      </c>
      <c r="AS575" s="1" t="s">
        <v>4278</v>
      </c>
      <c r="AT575" s="1" t="s">
        <v>1152</v>
      </c>
      <c r="AU575" s="1" t="s">
        <v>4278</v>
      </c>
      <c r="AV575" s="1" t="s">
        <v>1152</v>
      </c>
      <c r="AW575" s="1" t="s">
        <v>4278</v>
      </c>
      <c r="AX575" s="1" t="s">
        <v>1152</v>
      </c>
      <c r="AY575" s="1" t="s">
        <v>4278</v>
      </c>
      <c r="AZ575" s="1" t="s">
        <v>936</v>
      </c>
      <c r="BA575" s="1" t="s">
        <v>4278</v>
      </c>
      <c r="BB575" s="1" t="s">
        <v>936</v>
      </c>
      <c r="BC575" s="1" t="s">
        <v>4278</v>
      </c>
      <c r="BD575" s="1" t="s">
        <v>936</v>
      </c>
      <c r="BE575" s="1" t="s">
        <v>4278</v>
      </c>
      <c r="BF575" s="29" t="s">
        <v>3060</v>
      </c>
      <c r="BG575" s="85">
        <v>44393</v>
      </c>
      <c r="BH575" s="29" t="s">
        <v>902</v>
      </c>
      <c r="BI575" s="103"/>
      <c r="BJ575" s="104"/>
      <c r="BK575" s="104"/>
      <c r="BL575" s="104"/>
      <c r="BM575" s="104"/>
      <c r="BN575" s="4" t="s">
        <v>955</v>
      </c>
      <c r="BO575" s="103"/>
      <c r="BP575" s="103"/>
      <c r="BR575" s="13" t="s">
        <v>5193</v>
      </c>
      <c r="BS575" s="132" t="s">
        <v>5194</v>
      </c>
      <c r="BT575" s="13" t="s">
        <v>5295</v>
      </c>
      <c r="BU575" s="13"/>
    </row>
    <row r="576" spans="1:73" ht="90" hidden="1" customHeight="1">
      <c r="A576" s="91" t="s">
        <v>2187</v>
      </c>
      <c r="B576" s="31" t="s">
        <v>9210</v>
      </c>
      <c r="C576" s="85">
        <v>44109</v>
      </c>
      <c r="D576" s="42" t="s">
        <v>4285</v>
      </c>
      <c r="E576" s="173" t="s">
        <v>1069</v>
      </c>
      <c r="F576" s="71" t="s">
        <v>7769</v>
      </c>
      <c r="G576" s="71" t="s">
        <v>2099</v>
      </c>
      <c r="H576" s="71" t="s">
        <v>2100</v>
      </c>
      <c r="I576" s="71" t="s">
        <v>2101</v>
      </c>
      <c r="J576" s="155" t="s">
        <v>2102</v>
      </c>
      <c r="K576" s="174">
        <v>7</v>
      </c>
      <c r="L576" s="371">
        <v>44125</v>
      </c>
      <c r="M576" s="371">
        <v>44225</v>
      </c>
      <c r="N576" s="34">
        <f t="shared" si="27"/>
        <v>15</v>
      </c>
      <c r="O576" s="90">
        <v>7</v>
      </c>
      <c r="P576" s="13" t="s">
        <v>2202</v>
      </c>
      <c r="Q576" s="13" t="s">
        <v>2203</v>
      </c>
      <c r="R576" s="1" t="s">
        <v>7784</v>
      </c>
      <c r="S576" s="120">
        <f t="shared" si="28"/>
        <v>344</v>
      </c>
      <c r="T576" s="76"/>
      <c r="U576" s="76"/>
      <c r="V576" s="76" t="s">
        <v>936</v>
      </c>
      <c r="W576" s="76" t="s">
        <v>936</v>
      </c>
      <c r="X576" s="76" t="s">
        <v>936</v>
      </c>
      <c r="Y576" s="76" t="s">
        <v>936</v>
      </c>
      <c r="Z576" s="76" t="s">
        <v>936</v>
      </c>
      <c r="AA576" s="76" t="s">
        <v>936</v>
      </c>
      <c r="AB576" s="76" t="s">
        <v>936</v>
      </c>
      <c r="AC576" s="76" t="s">
        <v>936</v>
      </c>
      <c r="AD576" s="76" t="s">
        <v>936</v>
      </c>
      <c r="AE576" s="76" t="s">
        <v>936</v>
      </c>
      <c r="AF576" s="76" t="s">
        <v>936</v>
      </c>
      <c r="AG576" s="76" t="s">
        <v>936</v>
      </c>
      <c r="AH576" s="76" t="s">
        <v>936</v>
      </c>
      <c r="AI576" s="1" t="s">
        <v>2204</v>
      </c>
      <c r="AJ576" s="13" t="s">
        <v>8931</v>
      </c>
      <c r="AK576" s="1" t="s">
        <v>7785</v>
      </c>
      <c r="AL576" s="1" t="s">
        <v>2614</v>
      </c>
      <c r="AM576" s="1" t="s">
        <v>3642</v>
      </c>
      <c r="AN576" s="1" t="s">
        <v>2614</v>
      </c>
      <c r="AO576" s="1" t="s">
        <v>3642</v>
      </c>
      <c r="AP576" s="1" t="s">
        <v>1152</v>
      </c>
      <c r="AQ576" s="1" t="s">
        <v>3642</v>
      </c>
      <c r="AR576" s="1" t="s">
        <v>1152</v>
      </c>
      <c r="AS576" s="1" t="s">
        <v>3642</v>
      </c>
      <c r="AT576" s="1" t="s">
        <v>1152</v>
      </c>
      <c r="AU576" s="1" t="s">
        <v>3642</v>
      </c>
      <c r="AV576" s="1" t="s">
        <v>1152</v>
      </c>
      <c r="AW576" s="1" t="s">
        <v>3642</v>
      </c>
      <c r="AX576" s="1" t="s">
        <v>1152</v>
      </c>
      <c r="AY576" s="1" t="s">
        <v>3642</v>
      </c>
      <c r="AZ576" s="1" t="s">
        <v>936</v>
      </c>
      <c r="BA576" s="1" t="s">
        <v>3642</v>
      </c>
      <c r="BB576" s="1" t="s">
        <v>936</v>
      </c>
      <c r="BC576" s="1" t="s">
        <v>3642</v>
      </c>
      <c r="BD576" s="1" t="s">
        <v>936</v>
      </c>
      <c r="BE576" s="1" t="s">
        <v>3642</v>
      </c>
      <c r="BF576" s="29" t="s">
        <v>780</v>
      </c>
      <c r="BG576" s="85">
        <v>44216</v>
      </c>
      <c r="BH576" s="29" t="s">
        <v>902</v>
      </c>
      <c r="BI576" s="103"/>
      <c r="BJ576" s="104"/>
      <c r="BK576" s="104"/>
      <c r="BL576" s="104"/>
      <c r="BM576" s="104"/>
      <c r="BN576" s="4" t="s">
        <v>955</v>
      </c>
      <c r="BO576" s="103"/>
      <c r="BP576" s="103"/>
      <c r="BR576" s="13" t="s">
        <v>5193</v>
      </c>
      <c r="BS576" s="132" t="s">
        <v>5194</v>
      </c>
      <c r="BT576" s="13" t="s">
        <v>5295</v>
      </c>
      <c r="BU576" s="13"/>
    </row>
    <row r="577" spans="1:73" ht="90" hidden="1" customHeight="1">
      <c r="A577" s="91" t="s">
        <v>2188</v>
      </c>
      <c r="B577" s="31" t="s">
        <v>9210</v>
      </c>
      <c r="C577" s="85">
        <v>44109</v>
      </c>
      <c r="D577" s="42" t="s">
        <v>4285</v>
      </c>
      <c r="E577" s="173" t="s">
        <v>1069</v>
      </c>
      <c r="F577" s="71" t="s">
        <v>7769</v>
      </c>
      <c r="G577" s="71" t="s">
        <v>2103</v>
      </c>
      <c r="H577" s="71" t="s">
        <v>2104</v>
      </c>
      <c r="I577" s="71" t="s">
        <v>2105</v>
      </c>
      <c r="J577" s="155" t="s">
        <v>2106</v>
      </c>
      <c r="K577" s="174">
        <v>20</v>
      </c>
      <c r="L577" s="360">
        <v>44152</v>
      </c>
      <c r="M577" s="360">
        <v>44255</v>
      </c>
      <c r="N577" s="34">
        <f t="shared" si="27"/>
        <v>15</v>
      </c>
      <c r="O577" s="90">
        <v>20</v>
      </c>
      <c r="P577" s="13" t="s">
        <v>799</v>
      </c>
      <c r="Q577" s="13"/>
      <c r="R577" s="1" t="s">
        <v>7786</v>
      </c>
      <c r="S577" s="120">
        <f t="shared" si="28"/>
        <v>217</v>
      </c>
      <c r="T577" s="76"/>
      <c r="U577" s="76"/>
      <c r="V577" s="76" t="s">
        <v>936</v>
      </c>
      <c r="W577" s="76" t="s">
        <v>936</v>
      </c>
      <c r="X577" s="76" t="s">
        <v>936</v>
      </c>
      <c r="Y577" s="76" t="s">
        <v>936</v>
      </c>
      <c r="Z577" s="76" t="s">
        <v>936</v>
      </c>
      <c r="AA577" s="76" t="s">
        <v>936</v>
      </c>
      <c r="AB577" s="76" t="s">
        <v>936</v>
      </c>
      <c r="AC577" s="76" t="s">
        <v>936</v>
      </c>
      <c r="AD577" s="76" t="s">
        <v>936</v>
      </c>
      <c r="AE577" s="76" t="s">
        <v>936</v>
      </c>
      <c r="AF577" s="76" t="s">
        <v>936</v>
      </c>
      <c r="AG577" s="76" t="s">
        <v>936</v>
      </c>
      <c r="AH577" s="76" t="s">
        <v>936</v>
      </c>
      <c r="AI577" s="1" t="s">
        <v>2204</v>
      </c>
      <c r="AJ577" s="1" t="s">
        <v>7787</v>
      </c>
      <c r="AK577" s="1" t="s">
        <v>7788</v>
      </c>
      <c r="AL577" s="1" t="s">
        <v>8932</v>
      </c>
      <c r="AM577" s="1" t="s">
        <v>7789</v>
      </c>
      <c r="AN577" s="1" t="s">
        <v>2614</v>
      </c>
      <c r="AO577" s="1" t="s">
        <v>3786</v>
      </c>
      <c r="AP577" s="1" t="s">
        <v>1152</v>
      </c>
      <c r="AQ577" s="1" t="s">
        <v>3786</v>
      </c>
      <c r="AR577" s="1" t="s">
        <v>1152</v>
      </c>
      <c r="AS577" s="1" t="s">
        <v>3786</v>
      </c>
      <c r="AT577" s="1" t="s">
        <v>1152</v>
      </c>
      <c r="AU577" s="1" t="s">
        <v>3786</v>
      </c>
      <c r="AV577" s="1" t="s">
        <v>1152</v>
      </c>
      <c r="AW577" s="1" t="s">
        <v>3786</v>
      </c>
      <c r="AX577" s="1" t="s">
        <v>1152</v>
      </c>
      <c r="AY577" s="1" t="s">
        <v>3786</v>
      </c>
      <c r="AZ577" s="1" t="s">
        <v>936</v>
      </c>
      <c r="BA577" s="1" t="s">
        <v>3786</v>
      </c>
      <c r="BB577" s="1" t="s">
        <v>936</v>
      </c>
      <c r="BC577" s="1" t="s">
        <v>3786</v>
      </c>
      <c r="BD577" s="1" t="s">
        <v>936</v>
      </c>
      <c r="BE577" s="1" t="s">
        <v>3786</v>
      </c>
      <c r="BF577" s="29" t="s">
        <v>780</v>
      </c>
      <c r="BG577" s="85">
        <v>44389</v>
      </c>
      <c r="BH577" s="29" t="s">
        <v>902</v>
      </c>
      <c r="BI577" s="103"/>
      <c r="BJ577" s="104"/>
      <c r="BK577" s="104"/>
      <c r="BL577" s="104"/>
      <c r="BM577" s="104"/>
      <c r="BN577" s="4" t="s">
        <v>955</v>
      </c>
      <c r="BO577" s="103"/>
      <c r="BP577" s="103"/>
      <c r="BR577" s="13" t="s">
        <v>5193</v>
      </c>
      <c r="BS577" s="132" t="s">
        <v>5194</v>
      </c>
      <c r="BT577" s="13" t="s">
        <v>5295</v>
      </c>
      <c r="BU577" s="13"/>
    </row>
    <row r="578" spans="1:73" ht="90" hidden="1" customHeight="1">
      <c r="A578" s="91" t="s">
        <v>2189</v>
      </c>
      <c r="B578" s="31" t="s">
        <v>9210</v>
      </c>
      <c r="C578" s="85">
        <v>44109</v>
      </c>
      <c r="D578" s="42" t="s">
        <v>4285</v>
      </c>
      <c r="E578" s="173" t="s">
        <v>1069</v>
      </c>
      <c r="F578" s="71" t="s">
        <v>7769</v>
      </c>
      <c r="G578" s="71" t="s">
        <v>2103</v>
      </c>
      <c r="H578" s="71" t="s">
        <v>2107</v>
      </c>
      <c r="I578" s="71" t="s">
        <v>2108</v>
      </c>
      <c r="J578" s="155" t="s">
        <v>2109</v>
      </c>
      <c r="K578" s="176">
        <v>1</v>
      </c>
      <c r="L578" s="360">
        <v>44152</v>
      </c>
      <c r="M578" s="360">
        <v>44316</v>
      </c>
      <c r="N578" s="34">
        <f t="shared" si="27"/>
        <v>24</v>
      </c>
      <c r="O578" s="181">
        <v>1</v>
      </c>
      <c r="P578" s="13" t="s">
        <v>799</v>
      </c>
      <c r="Q578" s="13"/>
      <c r="R578" s="1" t="s">
        <v>7790</v>
      </c>
      <c r="S578" s="120">
        <f t="shared" si="28"/>
        <v>256</v>
      </c>
      <c r="T578" s="76"/>
      <c r="U578" s="76"/>
      <c r="V578" s="76" t="s">
        <v>936</v>
      </c>
      <c r="W578" s="76" t="s">
        <v>936</v>
      </c>
      <c r="X578" s="76" t="s">
        <v>936</v>
      </c>
      <c r="Y578" s="76" t="s">
        <v>936</v>
      </c>
      <c r="Z578" s="76" t="s">
        <v>936</v>
      </c>
      <c r="AA578" s="76" t="s">
        <v>936</v>
      </c>
      <c r="AB578" s="76" t="s">
        <v>936</v>
      </c>
      <c r="AC578" s="76" t="s">
        <v>936</v>
      </c>
      <c r="AD578" s="76" t="s">
        <v>936</v>
      </c>
      <c r="AE578" s="76" t="s">
        <v>936</v>
      </c>
      <c r="AF578" s="76" t="s">
        <v>936</v>
      </c>
      <c r="AG578" s="76" t="s">
        <v>936</v>
      </c>
      <c r="AH578" s="76" t="s">
        <v>936</v>
      </c>
      <c r="AI578" s="1" t="s">
        <v>2204</v>
      </c>
      <c r="AJ578" s="1" t="s">
        <v>8933</v>
      </c>
      <c r="AK578" s="1" t="s">
        <v>7791</v>
      </c>
      <c r="AL578" s="1" t="s">
        <v>2671</v>
      </c>
      <c r="AM578" s="1" t="s">
        <v>7792</v>
      </c>
      <c r="AN578" s="1" t="s">
        <v>2614</v>
      </c>
      <c r="AO578" s="1" t="s">
        <v>3786</v>
      </c>
      <c r="AP578" s="1" t="s">
        <v>1152</v>
      </c>
      <c r="AQ578" s="1" t="s">
        <v>3786</v>
      </c>
      <c r="AR578" s="1" t="s">
        <v>1152</v>
      </c>
      <c r="AS578" s="1" t="s">
        <v>3786</v>
      </c>
      <c r="AT578" s="1" t="s">
        <v>1152</v>
      </c>
      <c r="AU578" s="1" t="s">
        <v>3786</v>
      </c>
      <c r="AV578" s="1" t="s">
        <v>1152</v>
      </c>
      <c r="AW578" s="1" t="s">
        <v>3786</v>
      </c>
      <c r="AX578" s="1" t="s">
        <v>1152</v>
      </c>
      <c r="AY578" s="1" t="s">
        <v>3786</v>
      </c>
      <c r="AZ578" s="1" t="s">
        <v>936</v>
      </c>
      <c r="BA578" s="1" t="s">
        <v>3786</v>
      </c>
      <c r="BB578" s="1" t="s">
        <v>936</v>
      </c>
      <c r="BC578" s="1" t="s">
        <v>3786</v>
      </c>
      <c r="BD578" s="1" t="s">
        <v>936</v>
      </c>
      <c r="BE578" s="1" t="s">
        <v>3786</v>
      </c>
      <c r="BF578" s="29" t="s">
        <v>780</v>
      </c>
      <c r="BG578" s="85">
        <v>44389</v>
      </c>
      <c r="BH578" s="29" t="s">
        <v>902</v>
      </c>
      <c r="BI578" s="103"/>
      <c r="BJ578" s="104"/>
      <c r="BK578" s="104"/>
      <c r="BL578" s="104"/>
      <c r="BM578" s="104"/>
      <c r="BN578" s="4" t="s">
        <v>955</v>
      </c>
      <c r="BO578" s="103"/>
      <c r="BP578" s="103"/>
      <c r="BR578" s="13" t="s">
        <v>5193</v>
      </c>
      <c r="BS578" s="132" t="s">
        <v>5194</v>
      </c>
      <c r="BT578" s="13" t="s">
        <v>5295</v>
      </c>
      <c r="BU578" s="13"/>
    </row>
    <row r="579" spans="1:73" ht="90" hidden="1" customHeight="1">
      <c r="A579" s="91" t="s">
        <v>2190</v>
      </c>
      <c r="B579" s="31" t="s">
        <v>9210</v>
      </c>
      <c r="C579" s="85">
        <v>44109</v>
      </c>
      <c r="D579" s="42" t="s">
        <v>4285</v>
      </c>
      <c r="E579" s="173" t="s">
        <v>1069</v>
      </c>
      <c r="F579" s="71" t="s">
        <v>7769</v>
      </c>
      <c r="G579" s="71" t="s">
        <v>2103</v>
      </c>
      <c r="H579" s="71" t="s">
        <v>2110</v>
      </c>
      <c r="I579" s="71" t="s">
        <v>2111</v>
      </c>
      <c r="J579" s="71" t="s">
        <v>2112</v>
      </c>
      <c r="K579" s="176">
        <v>1</v>
      </c>
      <c r="L579" s="360">
        <v>44152</v>
      </c>
      <c r="M579" s="360">
        <v>44316</v>
      </c>
      <c r="N579" s="34">
        <f t="shared" si="27"/>
        <v>24</v>
      </c>
      <c r="O579" s="175">
        <v>0</v>
      </c>
      <c r="P579" s="13" t="s">
        <v>799</v>
      </c>
      <c r="Q579" s="13"/>
      <c r="R579" s="1" t="s">
        <v>7793</v>
      </c>
      <c r="S579" s="120">
        <f t="shared" si="28"/>
        <v>298</v>
      </c>
      <c r="T579" s="53" t="s">
        <v>936</v>
      </c>
      <c r="U579" s="53" t="s">
        <v>936</v>
      </c>
      <c r="V579" s="76" t="s">
        <v>936</v>
      </c>
      <c r="W579" s="76" t="s">
        <v>936</v>
      </c>
      <c r="X579" s="76" t="s">
        <v>936</v>
      </c>
      <c r="Y579" s="76" t="s">
        <v>936</v>
      </c>
      <c r="Z579" s="76" t="s">
        <v>936</v>
      </c>
      <c r="AA579" s="76" t="s">
        <v>936</v>
      </c>
      <c r="AB579" s="76" t="s">
        <v>936</v>
      </c>
      <c r="AC579" s="76" t="s">
        <v>936</v>
      </c>
      <c r="AD579" s="76" t="s">
        <v>936</v>
      </c>
      <c r="AE579" s="76" t="s">
        <v>936</v>
      </c>
      <c r="AF579" s="76" t="s">
        <v>936</v>
      </c>
      <c r="AG579" s="76" t="s">
        <v>936</v>
      </c>
      <c r="AH579" s="76" t="s">
        <v>936</v>
      </c>
      <c r="AI579" s="1" t="s">
        <v>2204</v>
      </c>
      <c r="AJ579" s="1" t="s">
        <v>8934</v>
      </c>
      <c r="AK579" s="1" t="s">
        <v>7794</v>
      </c>
      <c r="AL579" s="1" t="s">
        <v>2614</v>
      </c>
      <c r="AM579" s="71" t="s">
        <v>7795</v>
      </c>
      <c r="AN579" s="1" t="s">
        <v>2614</v>
      </c>
      <c r="AO579" s="57" t="s">
        <v>3858</v>
      </c>
      <c r="AP579" s="1" t="s">
        <v>1152</v>
      </c>
      <c r="AQ579" s="57" t="s">
        <v>4276</v>
      </c>
      <c r="AR579" s="1" t="s">
        <v>1152</v>
      </c>
      <c r="AS579" s="57" t="s">
        <v>3858</v>
      </c>
      <c r="AT579" s="57" t="s">
        <v>1152</v>
      </c>
      <c r="AU579" s="57" t="s">
        <v>3858</v>
      </c>
      <c r="AV579" s="57" t="s">
        <v>1152</v>
      </c>
      <c r="AW579" s="57" t="s">
        <v>3858</v>
      </c>
      <c r="AX579" s="57" t="s">
        <v>1152</v>
      </c>
      <c r="AY579" s="57" t="s">
        <v>3858</v>
      </c>
      <c r="AZ579" s="57" t="s">
        <v>936</v>
      </c>
      <c r="BA579" s="57" t="s">
        <v>3858</v>
      </c>
      <c r="BB579" s="57" t="s">
        <v>936</v>
      </c>
      <c r="BC579" s="57" t="s">
        <v>3858</v>
      </c>
      <c r="BD579" s="57" t="s">
        <v>936</v>
      </c>
      <c r="BE579" s="57" t="s">
        <v>3858</v>
      </c>
      <c r="BF579" s="29" t="s">
        <v>1326</v>
      </c>
      <c r="BG579" s="85">
        <v>44377</v>
      </c>
      <c r="BH579" s="29" t="s">
        <v>1806</v>
      </c>
      <c r="BI579" s="85">
        <v>44377</v>
      </c>
      <c r="BJ579" s="57" t="s">
        <v>2647</v>
      </c>
      <c r="BK579" s="81" t="s">
        <v>936</v>
      </c>
      <c r="BL579" s="81" t="s">
        <v>9190</v>
      </c>
      <c r="BM579" s="81" t="s">
        <v>9201</v>
      </c>
      <c r="BN579" s="39" t="s">
        <v>4365</v>
      </c>
      <c r="BO579" s="89" t="s">
        <v>936</v>
      </c>
      <c r="BP579" s="89" t="s">
        <v>2190</v>
      </c>
      <c r="BR579" s="13" t="s">
        <v>5193</v>
      </c>
      <c r="BS579" s="132" t="s">
        <v>5194</v>
      </c>
      <c r="BT579" s="13" t="s">
        <v>5295</v>
      </c>
      <c r="BU579" s="13"/>
    </row>
    <row r="580" spans="1:73" ht="90" hidden="1" customHeight="1">
      <c r="A580" s="28" t="s">
        <v>2190</v>
      </c>
      <c r="B580" s="31" t="s">
        <v>9210</v>
      </c>
      <c r="C580" s="42">
        <v>44109</v>
      </c>
      <c r="D580" s="42" t="s">
        <v>4285</v>
      </c>
      <c r="E580" s="173" t="s">
        <v>1069</v>
      </c>
      <c r="F580" s="71" t="s">
        <v>7769</v>
      </c>
      <c r="G580" s="71" t="s">
        <v>2103</v>
      </c>
      <c r="H580" s="71" t="s">
        <v>2110</v>
      </c>
      <c r="I580" s="71" t="s">
        <v>2111</v>
      </c>
      <c r="J580" s="155" t="s">
        <v>2112</v>
      </c>
      <c r="K580" s="180">
        <v>1</v>
      </c>
      <c r="L580" s="371">
        <v>44152</v>
      </c>
      <c r="M580" s="371">
        <v>44530</v>
      </c>
      <c r="N580" s="34">
        <f t="shared" si="27"/>
        <v>2</v>
      </c>
      <c r="O580" s="117">
        <v>0.28000000000000003</v>
      </c>
      <c r="P580" s="13" t="s">
        <v>799</v>
      </c>
      <c r="Q580" s="13"/>
      <c r="R580" s="1" t="s">
        <v>7505</v>
      </c>
      <c r="S580" s="120">
        <f t="shared" si="28"/>
        <v>380</v>
      </c>
      <c r="T580" s="53" t="s">
        <v>936</v>
      </c>
      <c r="U580" s="53" t="s">
        <v>936</v>
      </c>
      <c r="V580" s="76" t="s">
        <v>936</v>
      </c>
      <c r="W580" s="76" t="s">
        <v>936</v>
      </c>
      <c r="X580" s="76" t="s">
        <v>936</v>
      </c>
      <c r="Y580" s="76" t="s">
        <v>936</v>
      </c>
      <c r="Z580" s="76" t="s">
        <v>936</v>
      </c>
      <c r="AA580" s="76" t="s">
        <v>936</v>
      </c>
      <c r="AB580" s="76" t="s">
        <v>936</v>
      </c>
      <c r="AC580" s="76" t="s">
        <v>936</v>
      </c>
      <c r="AD580" s="76" t="s">
        <v>936</v>
      </c>
      <c r="AE580" s="76" t="s">
        <v>936</v>
      </c>
      <c r="AF580" s="76" t="s">
        <v>936</v>
      </c>
      <c r="AG580" s="76" t="s">
        <v>936</v>
      </c>
      <c r="AH580" s="76" t="s">
        <v>936</v>
      </c>
      <c r="AI580" s="1" t="s">
        <v>2204</v>
      </c>
      <c r="AJ580" s="1" t="s">
        <v>8934</v>
      </c>
      <c r="AK580" s="1" t="s">
        <v>7794</v>
      </c>
      <c r="AL580" s="1" t="s">
        <v>8935</v>
      </c>
      <c r="AM580" s="1" t="s">
        <v>7796</v>
      </c>
      <c r="AN580" s="1" t="s">
        <v>4070</v>
      </c>
      <c r="AO580" s="1" t="s">
        <v>7797</v>
      </c>
      <c r="AP580" s="1" t="s">
        <v>1152</v>
      </c>
      <c r="AQ580" s="1" t="s">
        <v>7402</v>
      </c>
      <c r="AR580" s="1" t="s">
        <v>1152</v>
      </c>
      <c r="AS580" s="1" t="s">
        <v>4282</v>
      </c>
      <c r="AT580" s="1" t="s">
        <v>1152</v>
      </c>
      <c r="AU580" s="1" t="s">
        <v>4282</v>
      </c>
      <c r="AV580" s="1" t="s">
        <v>1152</v>
      </c>
      <c r="AW580" s="1" t="s">
        <v>4282</v>
      </c>
      <c r="AX580" s="1" t="s">
        <v>1152</v>
      </c>
      <c r="AY580" s="1" t="s">
        <v>4282</v>
      </c>
      <c r="AZ580" s="1" t="s">
        <v>936</v>
      </c>
      <c r="BA580" s="1" t="s">
        <v>4282</v>
      </c>
      <c r="BB580" s="1" t="s">
        <v>936</v>
      </c>
      <c r="BC580" s="1" t="s">
        <v>4282</v>
      </c>
      <c r="BD580" s="1" t="s">
        <v>936</v>
      </c>
      <c r="BE580" s="1" t="s">
        <v>4282</v>
      </c>
      <c r="BF580" s="29" t="s">
        <v>1326</v>
      </c>
      <c r="BG580" s="85">
        <v>44529</v>
      </c>
      <c r="BH580" s="29" t="s">
        <v>1806</v>
      </c>
      <c r="BI580" s="85">
        <v>44529</v>
      </c>
      <c r="BJ580" s="57" t="s">
        <v>4157</v>
      </c>
      <c r="BK580" s="81" t="s">
        <v>936</v>
      </c>
      <c r="BL580" s="81" t="s">
        <v>9202</v>
      </c>
      <c r="BM580" s="81" t="s">
        <v>9201</v>
      </c>
      <c r="BN580" s="39" t="s">
        <v>4365</v>
      </c>
      <c r="BO580" s="89" t="s">
        <v>936</v>
      </c>
      <c r="BP580" s="89" t="s">
        <v>2190</v>
      </c>
      <c r="BR580" s="13" t="s">
        <v>5193</v>
      </c>
      <c r="BS580" s="132" t="s">
        <v>5194</v>
      </c>
      <c r="BT580" s="13" t="s">
        <v>5295</v>
      </c>
      <c r="BU580" s="13"/>
    </row>
    <row r="581" spans="1:73" ht="90" hidden="1" customHeight="1">
      <c r="A581" s="91" t="s">
        <v>2190</v>
      </c>
      <c r="B581" s="31" t="s">
        <v>9210</v>
      </c>
      <c r="C581" s="85">
        <v>44109</v>
      </c>
      <c r="D581" s="85" t="s">
        <v>4285</v>
      </c>
      <c r="E581" s="177" t="s">
        <v>1069</v>
      </c>
      <c r="F581" s="74" t="s">
        <v>7798</v>
      </c>
      <c r="G581" s="1" t="s">
        <v>2103</v>
      </c>
      <c r="H581" s="1" t="s">
        <v>2110</v>
      </c>
      <c r="I581" s="74" t="s">
        <v>2111</v>
      </c>
      <c r="J581" s="155" t="s">
        <v>2112</v>
      </c>
      <c r="K581" s="180">
        <v>1</v>
      </c>
      <c r="L581" s="371">
        <v>44152</v>
      </c>
      <c r="M581" s="371">
        <v>44925</v>
      </c>
      <c r="N581" s="34">
        <f t="shared" si="27"/>
        <v>7</v>
      </c>
      <c r="O581" s="101">
        <v>1</v>
      </c>
      <c r="P581" s="13" t="s">
        <v>799</v>
      </c>
      <c r="Q581" s="13"/>
      <c r="R581" s="1" t="s">
        <v>8482</v>
      </c>
      <c r="S581" s="120">
        <f t="shared" si="28"/>
        <v>283</v>
      </c>
      <c r="T581" s="76" t="s">
        <v>936</v>
      </c>
      <c r="U581" s="76" t="s">
        <v>936</v>
      </c>
      <c r="V581" s="76" t="s">
        <v>936</v>
      </c>
      <c r="W581" s="76" t="s">
        <v>936</v>
      </c>
      <c r="X581" s="76" t="s">
        <v>936</v>
      </c>
      <c r="Y581" s="76" t="s">
        <v>936</v>
      </c>
      <c r="Z581" s="76" t="s">
        <v>936</v>
      </c>
      <c r="AA581" s="76" t="s">
        <v>936</v>
      </c>
      <c r="AB581" s="76" t="s">
        <v>936</v>
      </c>
      <c r="AC581" s="76" t="s">
        <v>936</v>
      </c>
      <c r="AD581" s="76" t="s">
        <v>936</v>
      </c>
      <c r="AE581" s="76" t="s">
        <v>936</v>
      </c>
      <c r="AF581" s="76" t="s">
        <v>936</v>
      </c>
      <c r="AG581" s="76" t="s">
        <v>936</v>
      </c>
      <c r="AH581" s="76" t="s">
        <v>936</v>
      </c>
      <c r="AI581" s="1" t="s">
        <v>2204</v>
      </c>
      <c r="AJ581" s="1" t="s">
        <v>8934</v>
      </c>
      <c r="AK581" s="1" t="s">
        <v>7794</v>
      </c>
      <c r="AL581" s="1" t="s">
        <v>8935</v>
      </c>
      <c r="AM581" s="1" t="s">
        <v>7796</v>
      </c>
      <c r="AN581" s="1" t="s">
        <v>4070</v>
      </c>
      <c r="AO581" s="1" t="s">
        <v>7797</v>
      </c>
      <c r="AP581" s="1" t="s">
        <v>8936</v>
      </c>
      <c r="AQ581" s="1" t="s">
        <v>8937</v>
      </c>
      <c r="AR581" s="1" t="s">
        <v>4293</v>
      </c>
      <c r="AS581" s="1" t="s">
        <v>7799</v>
      </c>
      <c r="AT581" s="33" t="s">
        <v>4935</v>
      </c>
      <c r="AU581" s="1" t="s">
        <v>7800</v>
      </c>
      <c r="AV581" s="1" t="s">
        <v>8938</v>
      </c>
      <c r="AW581" s="1" t="s">
        <v>7801</v>
      </c>
      <c r="AX581" s="1" t="s">
        <v>8475</v>
      </c>
      <c r="AY581" s="1" t="s">
        <v>8478</v>
      </c>
      <c r="AZ581" s="74" t="s">
        <v>936</v>
      </c>
      <c r="BA581" s="74" t="s">
        <v>9233</v>
      </c>
      <c r="BB581" s="74" t="s">
        <v>936</v>
      </c>
      <c r="BC581" s="74" t="s">
        <v>9233</v>
      </c>
      <c r="BD581" s="74" t="s">
        <v>936</v>
      </c>
      <c r="BE581" s="74" t="s">
        <v>9233</v>
      </c>
      <c r="BF581" s="29" t="s">
        <v>780</v>
      </c>
      <c r="BG581" s="85">
        <v>44949</v>
      </c>
      <c r="BH581" s="29" t="s">
        <v>902</v>
      </c>
      <c r="BI581" s="103"/>
      <c r="BJ581" s="104"/>
      <c r="BK581" s="104"/>
      <c r="BL581" s="104"/>
      <c r="BM581" s="104"/>
      <c r="BN581" s="4" t="s">
        <v>955</v>
      </c>
      <c r="BO581" s="103"/>
      <c r="BP581" s="103"/>
      <c r="BR581" s="13" t="s">
        <v>5193</v>
      </c>
      <c r="BS581" s="132" t="s">
        <v>5194</v>
      </c>
      <c r="BT581" s="13" t="s">
        <v>5295</v>
      </c>
      <c r="BU581" s="13"/>
    </row>
    <row r="582" spans="1:73" ht="90" hidden="1" customHeight="1">
      <c r="A582" s="91" t="s">
        <v>2191</v>
      </c>
      <c r="B582" s="31" t="s">
        <v>9210</v>
      </c>
      <c r="C582" s="85">
        <v>44109</v>
      </c>
      <c r="D582" s="42" t="s">
        <v>4285</v>
      </c>
      <c r="E582" s="173" t="s">
        <v>1069</v>
      </c>
      <c r="F582" s="71" t="s">
        <v>7769</v>
      </c>
      <c r="G582" s="71" t="s">
        <v>2103</v>
      </c>
      <c r="H582" s="71" t="s">
        <v>2113</v>
      </c>
      <c r="I582" s="71" t="s">
        <v>2114</v>
      </c>
      <c r="J582" s="71" t="s">
        <v>2115</v>
      </c>
      <c r="K582" s="176">
        <v>1</v>
      </c>
      <c r="L582" s="360">
        <v>44152</v>
      </c>
      <c r="M582" s="360">
        <v>44316</v>
      </c>
      <c r="N582" s="34">
        <f t="shared" si="27"/>
        <v>24</v>
      </c>
      <c r="O582" s="175">
        <v>0</v>
      </c>
      <c r="P582" s="13" t="s">
        <v>799</v>
      </c>
      <c r="Q582" s="13"/>
      <c r="R582" s="1" t="s">
        <v>7802</v>
      </c>
      <c r="S582" s="120">
        <f t="shared" si="28"/>
        <v>298</v>
      </c>
      <c r="T582" s="53" t="s">
        <v>936</v>
      </c>
      <c r="U582" s="53" t="s">
        <v>936</v>
      </c>
      <c r="V582" s="76" t="s">
        <v>936</v>
      </c>
      <c r="W582" s="76" t="s">
        <v>936</v>
      </c>
      <c r="X582" s="76" t="s">
        <v>936</v>
      </c>
      <c r="Y582" s="76" t="s">
        <v>936</v>
      </c>
      <c r="Z582" s="76" t="s">
        <v>936</v>
      </c>
      <c r="AA582" s="76" t="s">
        <v>936</v>
      </c>
      <c r="AB582" s="76" t="s">
        <v>936</v>
      </c>
      <c r="AC582" s="76" t="s">
        <v>936</v>
      </c>
      <c r="AD582" s="76" t="s">
        <v>936</v>
      </c>
      <c r="AE582" s="76" t="s">
        <v>936</v>
      </c>
      <c r="AF582" s="76" t="s">
        <v>936</v>
      </c>
      <c r="AG582" s="76" t="s">
        <v>936</v>
      </c>
      <c r="AH582" s="76" t="s">
        <v>936</v>
      </c>
      <c r="AI582" s="1" t="s">
        <v>2204</v>
      </c>
      <c r="AJ582" s="1" t="s">
        <v>2284</v>
      </c>
      <c r="AK582" s="1" t="s">
        <v>7803</v>
      </c>
      <c r="AL582" s="1" t="s">
        <v>2614</v>
      </c>
      <c r="AM582" s="71" t="s">
        <v>7804</v>
      </c>
      <c r="AN582" s="1" t="s">
        <v>2614</v>
      </c>
      <c r="AO582" s="57" t="s">
        <v>3858</v>
      </c>
      <c r="AP582" s="1" t="s">
        <v>1152</v>
      </c>
      <c r="AQ582" s="57" t="s">
        <v>4276</v>
      </c>
      <c r="AR582" s="1" t="s">
        <v>1152</v>
      </c>
      <c r="AS582" s="57" t="s">
        <v>3858</v>
      </c>
      <c r="AT582" s="57" t="s">
        <v>1152</v>
      </c>
      <c r="AU582" s="57" t="s">
        <v>3858</v>
      </c>
      <c r="AV582" s="57" t="s">
        <v>1152</v>
      </c>
      <c r="AW582" s="57" t="s">
        <v>3858</v>
      </c>
      <c r="AX582" s="57" t="s">
        <v>1152</v>
      </c>
      <c r="AY582" s="57" t="s">
        <v>3858</v>
      </c>
      <c r="AZ582" s="57" t="s">
        <v>936</v>
      </c>
      <c r="BA582" s="57" t="s">
        <v>3858</v>
      </c>
      <c r="BB582" s="57" t="s">
        <v>936</v>
      </c>
      <c r="BC582" s="57" t="s">
        <v>3858</v>
      </c>
      <c r="BD582" s="57" t="s">
        <v>936</v>
      </c>
      <c r="BE582" s="57" t="s">
        <v>3858</v>
      </c>
      <c r="BF582" s="29" t="s">
        <v>1326</v>
      </c>
      <c r="BG582" s="85">
        <v>44377</v>
      </c>
      <c r="BH582" s="29" t="s">
        <v>1806</v>
      </c>
      <c r="BI582" s="85">
        <v>44377</v>
      </c>
      <c r="BJ582" s="57" t="s">
        <v>2647</v>
      </c>
      <c r="BK582" s="81" t="s">
        <v>936</v>
      </c>
      <c r="BL582" s="81" t="s">
        <v>9190</v>
      </c>
      <c r="BM582" s="81" t="s">
        <v>9201</v>
      </c>
      <c r="BN582" s="39" t="s">
        <v>4365</v>
      </c>
      <c r="BO582" s="89" t="s">
        <v>936</v>
      </c>
      <c r="BP582" s="89" t="s">
        <v>2191</v>
      </c>
      <c r="BR582" s="13" t="s">
        <v>5193</v>
      </c>
      <c r="BS582" s="132" t="s">
        <v>5194</v>
      </c>
      <c r="BT582" s="13" t="s">
        <v>5295</v>
      </c>
      <c r="BU582" s="13"/>
    </row>
    <row r="583" spans="1:73" ht="90" hidden="1" customHeight="1">
      <c r="A583" s="28" t="s">
        <v>2191</v>
      </c>
      <c r="B583" s="31" t="s">
        <v>9210</v>
      </c>
      <c r="C583" s="42">
        <v>44109</v>
      </c>
      <c r="D583" s="42" t="s">
        <v>4285</v>
      </c>
      <c r="E583" s="173" t="s">
        <v>1069</v>
      </c>
      <c r="F583" s="71" t="s">
        <v>7769</v>
      </c>
      <c r="G583" s="71" t="s">
        <v>2103</v>
      </c>
      <c r="H583" s="71" t="s">
        <v>2113</v>
      </c>
      <c r="I583" s="71" t="s">
        <v>2114</v>
      </c>
      <c r="J583" s="155" t="s">
        <v>2115</v>
      </c>
      <c r="K583" s="180">
        <v>1</v>
      </c>
      <c r="L583" s="371">
        <v>44152</v>
      </c>
      <c r="M583" s="371">
        <v>44560</v>
      </c>
      <c r="N583" s="34">
        <f t="shared" si="27"/>
        <v>7</v>
      </c>
      <c r="O583" s="117">
        <v>0.2</v>
      </c>
      <c r="P583" s="13" t="s">
        <v>799</v>
      </c>
      <c r="Q583" s="13"/>
      <c r="R583" s="1" t="s">
        <v>7505</v>
      </c>
      <c r="S583" s="120">
        <f t="shared" si="28"/>
        <v>380</v>
      </c>
      <c r="T583" s="53" t="s">
        <v>936</v>
      </c>
      <c r="U583" s="53" t="s">
        <v>936</v>
      </c>
      <c r="V583" s="76" t="s">
        <v>936</v>
      </c>
      <c r="W583" s="76" t="s">
        <v>936</v>
      </c>
      <c r="X583" s="76" t="s">
        <v>936</v>
      </c>
      <c r="Y583" s="76" t="s">
        <v>936</v>
      </c>
      <c r="Z583" s="76" t="s">
        <v>936</v>
      </c>
      <c r="AA583" s="76" t="s">
        <v>936</v>
      </c>
      <c r="AB583" s="76" t="s">
        <v>936</v>
      </c>
      <c r="AC583" s="76" t="s">
        <v>936</v>
      </c>
      <c r="AD583" s="76" t="s">
        <v>936</v>
      </c>
      <c r="AE583" s="76" t="s">
        <v>936</v>
      </c>
      <c r="AF583" s="76" t="s">
        <v>936</v>
      </c>
      <c r="AG583" s="76" t="s">
        <v>936</v>
      </c>
      <c r="AH583" s="76" t="s">
        <v>936</v>
      </c>
      <c r="AI583" s="1" t="s">
        <v>2204</v>
      </c>
      <c r="AJ583" s="1" t="s">
        <v>2284</v>
      </c>
      <c r="AK583" s="1" t="s">
        <v>7805</v>
      </c>
      <c r="AL583" s="1" t="s">
        <v>2672</v>
      </c>
      <c r="AM583" s="1" t="s">
        <v>7806</v>
      </c>
      <c r="AN583" s="1" t="s">
        <v>4071</v>
      </c>
      <c r="AO583" s="1" t="s">
        <v>7807</v>
      </c>
      <c r="AP583" s="1" t="s">
        <v>1152</v>
      </c>
      <c r="AQ583" s="1" t="s">
        <v>7402</v>
      </c>
      <c r="AR583" s="1" t="s">
        <v>1152</v>
      </c>
      <c r="AS583" s="1" t="s">
        <v>4282</v>
      </c>
      <c r="AT583" s="1" t="s">
        <v>1152</v>
      </c>
      <c r="AU583" s="1" t="s">
        <v>4282</v>
      </c>
      <c r="AV583" s="1" t="s">
        <v>1152</v>
      </c>
      <c r="AW583" s="1" t="s">
        <v>4282</v>
      </c>
      <c r="AX583" s="1" t="s">
        <v>1152</v>
      </c>
      <c r="AY583" s="1" t="s">
        <v>4282</v>
      </c>
      <c r="AZ583" s="1" t="s">
        <v>936</v>
      </c>
      <c r="BA583" s="1" t="s">
        <v>4282</v>
      </c>
      <c r="BB583" s="1" t="s">
        <v>936</v>
      </c>
      <c r="BC583" s="1" t="s">
        <v>4282</v>
      </c>
      <c r="BD583" s="1" t="s">
        <v>936</v>
      </c>
      <c r="BE583" s="1" t="s">
        <v>4282</v>
      </c>
      <c r="BF583" s="29" t="s">
        <v>1326</v>
      </c>
      <c r="BG583" s="85">
        <v>44529</v>
      </c>
      <c r="BH583" s="29" t="s">
        <v>1806</v>
      </c>
      <c r="BI583" s="85">
        <v>44529</v>
      </c>
      <c r="BJ583" s="57" t="s">
        <v>4157</v>
      </c>
      <c r="BK583" s="81" t="s">
        <v>936</v>
      </c>
      <c r="BL583" s="81" t="s">
        <v>9202</v>
      </c>
      <c r="BM583" s="81" t="s">
        <v>9201</v>
      </c>
      <c r="BN583" s="39" t="s">
        <v>4365</v>
      </c>
      <c r="BO583" s="89" t="s">
        <v>936</v>
      </c>
      <c r="BP583" s="89" t="s">
        <v>2191</v>
      </c>
      <c r="BR583" s="13" t="s">
        <v>5193</v>
      </c>
      <c r="BS583" s="132" t="s">
        <v>5194</v>
      </c>
      <c r="BT583" s="13" t="s">
        <v>5295</v>
      </c>
      <c r="BU583" s="13"/>
    </row>
    <row r="584" spans="1:73" ht="90" hidden="1" customHeight="1">
      <c r="A584" s="91" t="s">
        <v>2191</v>
      </c>
      <c r="B584" s="31" t="s">
        <v>9210</v>
      </c>
      <c r="C584" s="85">
        <v>44109</v>
      </c>
      <c r="D584" s="85" t="s">
        <v>4285</v>
      </c>
      <c r="E584" s="177" t="s">
        <v>1069</v>
      </c>
      <c r="F584" s="74" t="s">
        <v>7798</v>
      </c>
      <c r="G584" s="74" t="s">
        <v>2103</v>
      </c>
      <c r="H584" s="74" t="s">
        <v>2113</v>
      </c>
      <c r="I584" s="74" t="s">
        <v>2114</v>
      </c>
      <c r="J584" s="155" t="s">
        <v>2115</v>
      </c>
      <c r="K584" s="180">
        <v>1</v>
      </c>
      <c r="L584" s="371">
        <v>44152</v>
      </c>
      <c r="M584" s="371">
        <v>44925</v>
      </c>
      <c r="N584" s="34">
        <f t="shared" si="27"/>
        <v>7</v>
      </c>
      <c r="O584" s="101">
        <v>1</v>
      </c>
      <c r="P584" s="13" t="s">
        <v>799</v>
      </c>
      <c r="Q584" s="13"/>
      <c r="R584" s="1" t="s">
        <v>9684</v>
      </c>
      <c r="S584" s="120">
        <f t="shared" si="28"/>
        <v>238</v>
      </c>
      <c r="T584" s="53" t="s">
        <v>936</v>
      </c>
      <c r="U584" s="53" t="s">
        <v>936</v>
      </c>
      <c r="V584" s="76" t="s">
        <v>936</v>
      </c>
      <c r="W584" s="76" t="s">
        <v>936</v>
      </c>
      <c r="X584" s="76" t="s">
        <v>936</v>
      </c>
      <c r="Y584" s="76" t="s">
        <v>936</v>
      </c>
      <c r="Z584" s="76" t="s">
        <v>936</v>
      </c>
      <c r="AA584" s="76" t="s">
        <v>936</v>
      </c>
      <c r="AB584" s="76" t="s">
        <v>936</v>
      </c>
      <c r="AC584" s="76" t="s">
        <v>936</v>
      </c>
      <c r="AD584" s="76" t="s">
        <v>936</v>
      </c>
      <c r="AE584" s="76" t="s">
        <v>936</v>
      </c>
      <c r="AF584" s="76" t="s">
        <v>936</v>
      </c>
      <c r="AG584" s="76" t="s">
        <v>936</v>
      </c>
      <c r="AH584" s="76" t="s">
        <v>936</v>
      </c>
      <c r="AI584" s="1" t="s">
        <v>2204</v>
      </c>
      <c r="AJ584" s="1" t="s">
        <v>2284</v>
      </c>
      <c r="AK584" s="1" t="s">
        <v>7805</v>
      </c>
      <c r="AL584" s="1" t="s">
        <v>2672</v>
      </c>
      <c r="AM584" s="1" t="s">
        <v>7806</v>
      </c>
      <c r="AN584" s="1" t="s">
        <v>4071</v>
      </c>
      <c r="AO584" s="1" t="s">
        <v>7807</v>
      </c>
      <c r="AP584" s="1" t="s">
        <v>4178</v>
      </c>
      <c r="AQ584" s="1" t="s">
        <v>8939</v>
      </c>
      <c r="AR584" s="1" t="s">
        <v>8940</v>
      </c>
      <c r="AS584" s="1" t="s">
        <v>7808</v>
      </c>
      <c r="AT584" s="33" t="s">
        <v>7809</v>
      </c>
      <c r="AU584" s="1" t="s">
        <v>7810</v>
      </c>
      <c r="AV584" s="1" t="s">
        <v>5403</v>
      </c>
      <c r="AW584" s="1" t="s">
        <v>7811</v>
      </c>
      <c r="AX584" s="1" t="s">
        <v>6145</v>
      </c>
      <c r="AY584" s="1" t="s">
        <v>9152</v>
      </c>
      <c r="AZ584" s="74" t="s">
        <v>936</v>
      </c>
      <c r="BA584" s="74" t="s">
        <v>9233</v>
      </c>
      <c r="BB584" s="74" t="s">
        <v>936</v>
      </c>
      <c r="BC584" s="74" t="s">
        <v>9233</v>
      </c>
      <c r="BD584" s="74" t="s">
        <v>936</v>
      </c>
      <c r="BE584" s="74" t="s">
        <v>9233</v>
      </c>
      <c r="BF584" s="29" t="s">
        <v>780</v>
      </c>
      <c r="BG584" s="85">
        <v>44952</v>
      </c>
      <c r="BH584" s="29" t="s">
        <v>902</v>
      </c>
      <c r="BI584" s="103"/>
      <c r="BJ584" s="104"/>
      <c r="BK584" s="104"/>
      <c r="BL584" s="104"/>
      <c r="BM584" s="104"/>
      <c r="BN584" s="4" t="s">
        <v>955</v>
      </c>
      <c r="BO584" s="103"/>
      <c r="BP584" s="103"/>
      <c r="BR584" s="13" t="s">
        <v>5193</v>
      </c>
      <c r="BS584" s="132" t="s">
        <v>5194</v>
      </c>
      <c r="BT584" s="13" t="s">
        <v>5295</v>
      </c>
      <c r="BU584" s="13"/>
    </row>
    <row r="585" spans="1:73" ht="90" hidden="1" customHeight="1">
      <c r="A585" s="91" t="s">
        <v>2192</v>
      </c>
      <c r="B585" s="31" t="s">
        <v>9210</v>
      </c>
      <c r="C585" s="85">
        <v>44109</v>
      </c>
      <c r="D585" s="42" t="s">
        <v>4285</v>
      </c>
      <c r="E585" s="173" t="s">
        <v>1069</v>
      </c>
      <c r="F585" s="71" t="s">
        <v>7769</v>
      </c>
      <c r="G585" s="71" t="s">
        <v>2103</v>
      </c>
      <c r="H585" s="71" t="s">
        <v>2116</v>
      </c>
      <c r="I585" s="71" t="s">
        <v>2117</v>
      </c>
      <c r="J585" s="71" t="s">
        <v>2118</v>
      </c>
      <c r="K585" s="174">
        <v>20</v>
      </c>
      <c r="L585" s="360">
        <v>44152</v>
      </c>
      <c r="M585" s="360">
        <v>44407</v>
      </c>
      <c r="N585" s="34">
        <f t="shared" si="27"/>
        <v>37</v>
      </c>
      <c r="O585" s="175">
        <v>0</v>
      </c>
      <c r="P585" s="13" t="s">
        <v>799</v>
      </c>
      <c r="Q585" s="13"/>
      <c r="R585" s="1" t="s">
        <v>7812</v>
      </c>
      <c r="S585" s="120">
        <f t="shared" si="28"/>
        <v>298</v>
      </c>
      <c r="T585" s="53" t="s">
        <v>936</v>
      </c>
      <c r="U585" s="53" t="s">
        <v>936</v>
      </c>
      <c r="V585" s="76" t="s">
        <v>936</v>
      </c>
      <c r="W585" s="76" t="s">
        <v>936</v>
      </c>
      <c r="X585" s="76" t="s">
        <v>936</v>
      </c>
      <c r="Y585" s="76" t="s">
        <v>936</v>
      </c>
      <c r="Z585" s="76" t="s">
        <v>936</v>
      </c>
      <c r="AA585" s="76" t="s">
        <v>936</v>
      </c>
      <c r="AB585" s="76" t="s">
        <v>936</v>
      </c>
      <c r="AC585" s="76" t="s">
        <v>936</v>
      </c>
      <c r="AD585" s="76" t="s">
        <v>936</v>
      </c>
      <c r="AE585" s="76" t="s">
        <v>936</v>
      </c>
      <c r="AF585" s="76" t="s">
        <v>936</v>
      </c>
      <c r="AG585" s="76" t="s">
        <v>936</v>
      </c>
      <c r="AH585" s="76" t="s">
        <v>936</v>
      </c>
      <c r="AI585" s="1" t="s">
        <v>2204</v>
      </c>
      <c r="AJ585" s="1" t="s">
        <v>8941</v>
      </c>
      <c r="AK585" s="1" t="s">
        <v>7813</v>
      </c>
      <c r="AL585" s="1" t="s">
        <v>2673</v>
      </c>
      <c r="AM585" s="33" t="s">
        <v>7814</v>
      </c>
      <c r="AN585" s="1" t="s">
        <v>2614</v>
      </c>
      <c r="AO585" s="57" t="s">
        <v>3858</v>
      </c>
      <c r="AP585" s="1" t="s">
        <v>1152</v>
      </c>
      <c r="AQ585" s="57" t="s">
        <v>4276</v>
      </c>
      <c r="AR585" s="1" t="s">
        <v>1152</v>
      </c>
      <c r="AS585" s="57" t="s">
        <v>3858</v>
      </c>
      <c r="AT585" s="57" t="s">
        <v>1152</v>
      </c>
      <c r="AU585" s="57" t="s">
        <v>3858</v>
      </c>
      <c r="AV585" s="57" t="s">
        <v>1152</v>
      </c>
      <c r="AW585" s="57" t="s">
        <v>3858</v>
      </c>
      <c r="AX585" s="57" t="s">
        <v>1152</v>
      </c>
      <c r="AY585" s="57" t="s">
        <v>3858</v>
      </c>
      <c r="AZ585" s="57" t="s">
        <v>936</v>
      </c>
      <c r="BA585" s="57" t="s">
        <v>3858</v>
      </c>
      <c r="BB585" s="57" t="s">
        <v>936</v>
      </c>
      <c r="BC585" s="57" t="s">
        <v>3858</v>
      </c>
      <c r="BD585" s="57" t="s">
        <v>936</v>
      </c>
      <c r="BE585" s="57" t="s">
        <v>3858</v>
      </c>
      <c r="BF585" s="94" t="s">
        <v>1326</v>
      </c>
      <c r="BG585" s="85">
        <v>44377</v>
      </c>
      <c r="BH585" s="29" t="s">
        <v>1806</v>
      </c>
      <c r="BI585" s="85">
        <v>44377</v>
      </c>
      <c r="BJ585" s="57" t="s">
        <v>2647</v>
      </c>
      <c r="BK585" s="81" t="s">
        <v>936</v>
      </c>
      <c r="BL585" s="81" t="s">
        <v>9190</v>
      </c>
      <c r="BM585" s="81" t="s">
        <v>9201</v>
      </c>
      <c r="BN585" s="39" t="s">
        <v>4365</v>
      </c>
      <c r="BO585" s="89" t="s">
        <v>936</v>
      </c>
      <c r="BP585" s="89" t="s">
        <v>2192</v>
      </c>
      <c r="BR585" s="13" t="s">
        <v>5193</v>
      </c>
      <c r="BS585" s="132" t="s">
        <v>5194</v>
      </c>
      <c r="BT585" s="13" t="s">
        <v>5295</v>
      </c>
      <c r="BU585" s="13"/>
    </row>
    <row r="586" spans="1:73" ht="90" hidden="1" customHeight="1">
      <c r="A586" s="28" t="s">
        <v>2192</v>
      </c>
      <c r="B586" s="31" t="s">
        <v>9210</v>
      </c>
      <c r="C586" s="42">
        <v>44109</v>
      </c>
      <c r="D586" s="42" t="s">
        <v>4285</v>
      </c>
      <c r="E586" s="173" t="s">
        <v>1069</v>
      </c>
      <c r="F586" s="71" t="s">
        <v>7769</v>
      </c>
      <c r="G586" s="71" t="s">
        <v>2103</v>
      </c>
      <c r="H586" s="71" t="s">
        <v>2116</v>
      </c>
      <c r="I586" s="71" t="s">
        <v>2117</v>
      </c>
      <c r="J586" s="155" t="s">
        <v>2118</v>
      </c>
      <c r="K586" s="174">
        <v>20</v>
      </c>
      <c r="L586" s="371">
        <v>44152</v>
      </c>
      <c r="M586" s="371">
        <v>44560</v>
      </c>
      <c r="N586" s="34">
        <f t="shared" si="27"/>
        <v>7</v>
      </c>
      <c r="O586" s="95">
        <v>6</v>
      </c>
      <c r="P586" s="13" t="s">
        <v>799</v>
      </c>
      <c r="Q586" s="13"/>
      <c r="R586" s="1" t="s">
        <v>7505</v>
      </c>
      <c r="S586" s="120">
        <f t="shared" si="28"/>
        <v>380</v>
      </c>
      <c r="T586" s="53" t="s">
        <v>936</v>
      </c>
      <c r="U586" s="53" t="s">
        <v>936</v>
      </c>
      <c r="V586" s="76" t="s">
        <v>936</v>
      </c>
      <c r="W586" s="76" t="s">
        <v>936</v>
      </c>
      <c r="X586" s="76" t="s">
        <v>936</v>
      </c>
      <c r="Y586" s="76" t="s">
        <v>936</v>
      </c>
      <c r="Z586" s="76" t="s">
        <v>936</v>
      </c>
      <c r="AA586" s="76" t="s">
        <v>936</v>
      </c>
      <c r="AB586" s="76" t="s">
        <v>936</v>
      </c>
      <c r="AC586" s="76" t="s">
        <v>936</v>
      </c>
      <c r="AD586" s="76" t="s">
        <v>936</v>
      </c>
      <c r="AE586" s="76" t="s">
        <v>936</v>
      </c>
      <c r="AF586" s="76" t="s">
        <v>936</v>
      </c>
      <c r="AG586" s="76" t="s">
        <v>936</v>
      </c>
      <c r="AH586" s="76" t="s">
        <v>936</v>
      </c>
      <c r="AI586" s="1" t="s">
        <v>2204</v>
      </c>
      <c r="AJ586" s="1" t="s">
        <v>8941</v>
      </c>
      <c r="AK586" s="1" t="s">
        <v>7815</v>
      </c>
      <c r="AL586" s="1" t="s">
        <v>2673</v>
      </c>
      <c r="AM586" s="1" t="s">
        <v>7816</v>
      </c>
      <c r="AN586" s="1" t="s">
        <v>8942</v>
      </c>
      <c r="AO586" s="1" t="s">
        <v>7817</v>
      </c>
      <c r="AP586" s="1" t="s">
        <v>1152</v>
      </c>
      <c r="AQ586" s="1" t="s">
        <v>7402</v>
      </c>
      <c r="AR586" s="1" t="s">
        <v>1152</v>
      </c>
      <c r="AS586" s="1" t="s">
        <v>4282</v>
      </c>
      <c r="AT586" s="1" t="s">
        <v>1152</v>
      </c>
      <c r="AU586" s="1" t="s">
        <v>4282</v>
      </c>
      <c r="AV586" s="1" t="s">
        <v>1152</v>
      </c>
      <c r="AW586" s="1" t="s">
        <v>4282</v>
      </c>
      <c r="AX586" s="1" t="s">
        <v>1152</v>
      </c>
      <c r="AY586" s="1" t="s">
        <v>4282</v>
      </c>
      <c r="AZ586" s="1" t="s">
        <v>936</v>
      </c>
      <c r="BA586" s="1" t="s">
        <v>4282</v>
      </c>
      <c r="BB586" s="1" t="s">
        <v>936</v>
      </c>
      <c r="BC586" s="1" t="s">
        <v>4282</v>
      </c>
      <c r="BD586" s="1" t="s">
        <v>936</v>
      </c>
      <c r="BE586" s="1" t="s">
        <v>4282</v>
      </c>
      <c r="BF586" s="94" t="s">
        <v>1326</v>
      </c>
      <c r="BG586" s="85">
        <v>44529</v>
      </c>
      <c r="BH586" s="29" t="s">
        <v>1806</v>
      </c>
      <c r="BI586" s="85">
        <v>44529</v>
      </c>
      <c r="BJ586" s="57" t="s">
        <v>4157</v>
      </c>
      <c r="BK586" s="81" t="s">
        <v>936</v>
      </c>
      <c r="BL586" s="81" t="s">
        <v>9202</v>
      </c>
      <c r="BM586" s="81" t="s">
        <v>9201</v>
      </c>
      <c r="BN586" s="39" t="s">
        <v>4365</v>
      </c>
      <c r="BO586" s="89" t="s">
        <v>936</v>
      </c>
      <c r="BP586" s="89" t="s">
        <v>2192</v>
      </c>
      <c r="BR586" s="13" t="s">
        <v>5193</v>
      </c>
      <c r="BS586" s="132" t="s">
        <v>5194</v>
      </c>
      <c r="BT586" s="13" t="s">
        <v>5295</v>
      </c>
      <c r="BU586" s="13"/>
    </row>
    <row r="587" spans="1:73" ht="90" hidden="1" customHeight="1">
      <c r="A587" s="91" t="s">
        <v>2192</v>
      </c>
      <c r="B587" s="31" t="s">
        <v>9210</v>
      </c>
      <c r="C587" s="85">
        <v>44109</v>
      </c>
      <c r="D587" s="85" t="s">
        <v>4285</v>
      </c>
      <c r="E587" s="177" t="s">
        <v>1069</v>
      </c>
      <c r="F587" s="74" t="s">
        <v>7798</v>
      </c>
      <c r="G587" s="74" t="s">
        <v>2103</v>
      </c>
      <c r="H587" s="74" t="s">
        <v>2116</v>
      </c>
      <c r="I587" s="74" t="s">
        <v>2117</v>
      </c>
      <c r="J587" s="155" t="s">
        <v>2118</v>
      </c>
      <c r="K587" s="174">
        <v>20</v>
      </c>
      <c r="L587" s="371">
        <v>44152</v>
      </c>
      <c r="M587" s="371">
        <v>44925</v>
      </c>
      <c r="N587" s="34">
        <f t="shared" si="27"/>
        <v>7</v>
      </c>
      <c r="O587" s="92">
        <v>20</v>
      </c>
      <c r="P587" s="13" t="s">
        <v>799</v>
      </c>
      <c r="Q587" s="13"/>
      <c r="R587" s="1" t="s">
        <v>9165</v>
      </c>
      <c r="S587" s="120">
        <f t="shared" si="28"/>
        <v>225</v>
      </c>
      <c r="T587" s="53" t="s">
        <v>936</v>
      </c>
      <c r="U587" s="53" t="s">
        <v>936</v>
      </c>
      <c r="V587" s="76" t="s">
        <v>936</v>
      </c>
      <c r="W587" s="76" t="s">
        <v>936</v>
      </c>
      <c r="X587" s="76" t="s">
        <v>936</v>
      </c>
      <c r="Y587" s="76" t="s">
        <v>936</v>
      </c>
      <c r="Z587" s="76" t="s">
        <v>936</v>
      </c>
      <c r="AA587" s="76" t="s">
        <v>936</v>
      </c>
      <c r="AB587" s="76" t="s">
        <v>936</v>
      </c>
      <c r="AC587" s="76" t="s">
        <v>936</v>
      </c>
      <c r="AD587" s="76" t="s">
        <v>936</v>
      </c>
      <c r="AE587" s="76" t="s">
        <v>936</v>
      </c>
      <c r="AF587" s="76" t="s">
        <v>936</v>
      </c>
      <c r="AG587" s="76" t="s">
        <v>936</v>
      </c>
      <c r="AH587" s="76" t="s">
        <v>936</v>
      </c>
      <c r="AI587" s="1" t="s">
        <v>2204</v>
      </c>
      <c r="AJ587" s="1" t="s">
        <v>8941</v>
      </c>
      <c r="AK587" s="1" t="s">
        <v>7815</v>
      </c>
      <c r="AL587" s="1" t="s">
        <v>2673</v>
      </c>
      <c r="AM587" s="1" t="s">
        <v>7816</v>
      </c>
      <c r="AN587" s="1" t="s">
        <v>8942</v>
      </c>
      <c r="AO587" s="1" t="s">
        <v>7817</v>
      </c>
      <c r="AP587" s="1" t="s">
        <v>4179</v>
      </c>
      <c r="AQ587" s="83" t="s">
        <v>7818</v>
      </c>
      <c r="AR587" s="1" t="s">
        <v>8943</v>
      </c>
      <c r="AS587" s="83" t="s">
        <v>7819</v>
      </c>
      <c r="AT587" s="33" t="s">
        <v>8944</v>
      </c>
      <c r="AU587" s="83" t="s">
        <v>7820</v>
      </c>
      <c r="AV587" s="1" t="s">
        <v>8945</v>
      </c>
      <c r="AW587" s="83" t="s">
        <v>7821</v>
      </c>
      <c r="AX587" s="1" t="s">
        <v>8946</v>
      </c>
      <c r="AY587" s="83" t="s">
        <v>9166</v>
      </c>
      <c r="AZ587" s="74" t="s">
        <v>936</v>
      </c>
      <c r="BA587" s="74" t="s">
        <v>9233</v>
      </c>
      <c r="BB587" s="74" t="s">
        <v>936</v>
      </c>
      <c r="BC587" s="74" t="s">
        <v>9233</v>
      </c>
      <c r="BD587" s="74" t="s">
        <v>936</v>
      </c>
      <c r="BE587" s="74" t="s">
        <v>9233</v>
      </c>
      <c r="BF587" s="29" t="s">
        <v>780</v>
      </c>
      <c r="BG587" s="85">
        <v>44953</v>
      </c>
      <c r="BH587" s="29" t="s">
        <v>902</v>
      </c>
      <c r="BI587" s="103"/>
      <c r="BJ587" s="104"/>
      <c r="BK587" s="104"/>
      <c r="BL587" s="104"/>
      <c r="BM587" s="104"/>
      <c r="BN587" s="4" t="s">
        <v>955</v>
      </c>
      <c r="BO587" s="103"/>
      <c r="BP587" s="103"/>
      <c r="BR587" s="13" t="s">
        <v>5193</v>
      </c>
      <c r="BS587" s="132" t="s">
        <v>5194</v>
      </c>
      <c r="BT587" s="13" t="s">
        <v>5295</v>
      </c>
      <c r="BU587" s="13"/>
    </row>
    <row r="588" spans="1:73" s="54" customFormat="1" ht="90" hidden="1" customHeight="1">
      <c r="A588" s="91" t="s">
        <v>2371</v>
      </c>
      <c r="B588" s="13" t="s">
        <v>2414</v>
      </c>
      <c r="C588" s="85">
        <v>44183</v>
      </c>
      <c r="D588" s="85" t="s">
        <v>4285</v>
      </c>
      <c r="E588" s="32" t="s">
        <v>1019</v>
      </c>
      <c r="F588" s="71" t="s">
        <v>7822</v>
      </c>
      <c r="G588" s="31" t="s">
        <v>2298</v>
      </c>
      <c r="H588" s="31" t="s">
        <v>2755</v>
      </c>
      <c r="I588" s="31" t="s">
        <v>2313</v>
      </c>
      <c r="J588" s="31" t="s">
        <v>2351</v>
      </c>
      <c r="K588" s="29">
        <v>1</v>
      </c>
      <c r="L588" s="365">
        <v>44242</v>
      </c>
      <c r="M588" s="365">
        <v>44331</v>
      </c>
      <c r="N588" s="34">
        <f t="shared" si="27"/>
        <v>13</v>
      </c>
      <c r="O588" s="90">
        <v>1</v>
      </c>
      <c r="P588" s="13" t="s">
        <v>202</v>
      </c>
      <c r="Q588" s="13" t="s">
        <v>15</v>
      </c>
      <c r="R588" s="1" t="s">
        <v>7823</v>
      </c>
      <c r="S588" s="120">
        <f t="shared" si="28"/>
        <v>127</v>
      </c>
      <c r="T588" s="76" t="s">
        <v>936</v>
      </c>
      <c r="U588" s="76" t="s">
        <v>936</v>
      </c>
      <c r="V588" s="76" t="s">
        <v>936</v>
      </c>
      <c r="W588" s="76" t="s">
        <v>936</v>
      </c>
      <c r="X588" s="76" t="s">
        <v>936</v>
      </c>
      <c r="Y588" s="76" t="s">
        <v>936</v>
      </c>
      <c r="Z588" s="76" t="s">
        <v>936</v>
      </c>
      <c r="AA588" s="76" t="s">
        <v>936</v>
      </c>
      <c r="AB588" s="76" t="s">
        <v>936</v>
      </c>
      <c r="AC588" s="76" t="s">
        <v>936</v>
      </c>
      <c r="AD588" s="76" t="s">
        <v>936</v>
      </c>
      <c r="AE588" s="76" t="s">
        <v>936</v>
      </c>
      <c r="AF588" s="76" t="s">
        <v>936</v>
      </c>
      <c r="AG588" s="76" t="s">
        <v>936</v>
      </c>
      <c r="AH588" s="76" t="s">
        <v>936</v>
      </c>
      <c r="AI588" s="76" t="s">
        <v>936</v>
      </c>
      <c r="AJ588" s="76" t="s">
        <v>936</v>
      </c>
      <c r="AK588" s="1" t="s">
        <v>5061</v>
      </c>
      <c r="AL588" s="1" t="s">
        <v>2731</v>
      </c>
      <c r="AM588" s="1" t="s">
        <v>8947</v>
      </c>
      <c r="AN588" s="1" t="s">
        <v>2614</v>
      </c>
      <c r="AO588" s="1" t="s">
        <v>9235</v>
      </c>
      <c r="AP588" s="1" t="s">
        <v>2614</v>
      </c>
      <c r="AQ588" s="1" t="s">
        <v>9235</v>
      </c>
      <c r="AR588" s="1" t="s">
        <v>2614</v>
      </c>
      <c r="AS588" s="1" t="s">
        <v>9235</v>
      </c>
      <c r="AT588" s="1" t="s">
        <v>2614</v>
      </c>
      <c r="AU588" s="1" t="s">
        <v>9235</v>
      </c>
      <c r="AV588" s="1" t="s">
        <v>2614</v>
      </c>
      <c r="AW588" s="1" t="s">
        <v>9235</v>
      </c>
      <c r="AX588" s="1" t="s">
        <v>2614</v>
      </c>
      <c r="AY588" s="1" t="s">
        <v>9235</v>
      </c>
      <c r="AZ588" s="1" t="s">
        <v>9561</v>
      </c>
      <c r="BA588" s="1" t="s">
        <v>9235</v>
      </c>
      <c r="BB588" s="1" t="s">
        <v>9561</v>
      </c>
      <c r="BC588" s="1" t="s">
        <v>9903</v>
      </c>
      <c r="BD588" s="1" t="s">
        <v>9561</v>
      </c>
      <c r="BE588" s="1" t="s">
        <v>9903</v>
      </c>
      <c r="BF588" s="94" t="s">
        <v>901</v>
      </c>
      <c r="BG588" s="85">
        <v>44391</v>
      </c>
      <c r="BH588" s="29" t="s">
        <v>902</v>
      </c>
      <c r="BI588" s="89"/>
      <c r="BJ588" s="53"/>
      <c r="BK588" s="53"/>
      <c r="BL588" s="53"/>
      <c r="BM588" s="53"/>
      <c r="BN588" s="4" t="s">
        <v>955</v>
      </c>
      <c r="BO588" s="89"/>
      <c r="BP588" s="89"/>
      <c r="BR588" s="13" t="s">
        <v>5296</v>
      </c>
      <c r="BS588" s="13" t="s">
        <v>5297</v>
      </c>
      <c r="BT588" s="13" t="s">
        <v>5298</v>
      </c>
      <c r="BU588" s="13"/>
    </row>
    <row r="589" spans="1:73" s="54" customFormat="1" ht="90" hidden="1" customHeight="1">
      <c r="A589" s="91" t="s">
        <v>2372</v>
      </c>
      <c r="B589" s="13" t="s">
        <v>2414</v>
      </c>
      <c r="C589" s="85">
        <v>44183</v>
      </c>
      <c r="D589" s="85" t="s">
        <v>4285</v>
      </c>
      <c r="E589" s="32" t="s">
        <v>1019</v>
      </c>
      <c r="F589" s="71" t="s">
        <v>7822</v>
      </c>
      <c r="G589" s="31" t="s">
        <v>2298</v>
      </c>
      <c r="H589" s="31" t="s">
        <v>2314</v>
      </c>
      <c r="I589" s="31" t="s">
        <v>2315</v>
      </c>
      <c r="J589" s="31" t="s">
        <v>2352</v>
      </c>
      <c r="K589" s="29">
        <v>1</v>
      </c>
      <c r="L589" s="365">
        <v>44332</v>
      </c>
      <c r="M589" s="365">
        <v>44377</v>
      </c>
      <c r="N589" s="34">
        <f t="shared" si="27"/>
        <v>7</v>
      </c>
      <c r="O589" s="90">
        <v>1</v>
      </c>
      <c r="P589" s="13" t="s">
        <v>202</v>
      </c>
      <c r="Q589" s="13" t="s">
        <v>2405</v>
      </c>
      <c r="R589" s="1" t="s">
        <v>7824</v>
      </c>
      <c r="S589" s="120">
        <f t="shared" si="28"/>
        <v>198</v>
      </c>
      <c r="T589" s="76" t="s">
        <v>936</v>
      </c>
      <c r="U589" s="76" t="s">
        <v>936</v>
      </c>
      <c r="V589" s="76" t="s">
        <v>936</v>
      </c>
      <c r="W589" s="76" t="s">
        <v>936</v>
      </c>
      <c r="X589" s="76" t="s">
        <v>936</v>
      </c>
      <c r="Y589" s="76" t="s">
        <v>936</v>
      </c>
      <c r="Z589" s="76" t="s">
        <v>936</v>
      </c>
      <c r="AA589" s="76" t="s">
        <v>936</v>
      </c>
      <c r="AB589" s="76" t="s">
        <v>936</v>
      </c>
      <c r="AC589" s="76" t="s">
        <v>936</v>
      </c>
      <c r="AD589" s="76" t="s">
        <v>936</v>
      </c>
      <c r="AE589" s="76" t="s">
        <v>936</v>
      </c>
      <c r="AF589" s="76" t="s">
        <v>936</v>
      </c>
      <c r="AG589" s="76" t="s">
        <v>936</v>
      </c>
      <c r="AH589" s="76" t="s">
        <v>936</v>
      </c>
      <c r="AI589" s="76" t="s">
        <v>936</v>
      </c>
      <c r="AJ589" s="76" t="s">
        <v>936</v>
      </c>
      <c r="AK589" s="1" t="s">
        <v>5061</v>
      </c>
      <c r="AL589" s="1" t="s">
        <v>6988</v>
      </c>
      <c r="AM589" s="1" t="s">
        <v>8948</v>
      </c>
      <c r="AN589" s="1" t="s">
        <v>2614</v>
      </c>
      <c r="AO589" s="1" t="s">
        <v>3786</v>
      </c>
      <c r="AP589" s="1" t="s">
        <v>1152</v>
      </c>
      <c r="AQ589" s="1" t="s">
        <v>3786</v>
      </c>
      <c r="AR589" s="1" t="s">
        <v>1152</v>
      </c>
      <c r="AS589" s="1" t="s">
        <v>3786</v>
      </c>
      <c r="AT589" s="1" t="s">
        <v>1152</v>
      </c>
      <c r="AU589" s="1" t="s">
        <v>3786</v>
      </c>
      <c r="AV589" s="1" t="s">
        <v>1152</v>
      </c>
      <c r="AW589" s="1" t="s">
        <v>3786</v>
      </c>
      <c r="AX589" s="1" t="s">
        <v>1152</v>
      </c>
      <c r="AY589" s="1" t="s">
        <v>3786</v>
      </c>
      <c r="AZ589" s="1" t="s">
        <v>936</v>
      </c>
      <c r="BA589" s="1" t="s">
        <v>3786</v>
      </c>
      <c r="BB589" s="1" t="s">
        <v>936</v>
      </c>
      <c r="BC589" s="1" t="s">
        <v>3786</v>
      </c>
      <c r="BD589" s="1" t="s">
        <v>936</v>
      </c>
      <c r="BE589" s="1" t="s">
        <v>3786</v>
      </c>
      <c r="BF589" s="94" t="s">
        <v>780</v>
      </c>
      <c r="BG589" s="85">
        <v>44391</v>
      </c>
      <c r="BH589" s="29" t="s">
        <v>902</v>
      </c>
      <c r="BI589" s="89"/>
      <c r="BJ589" s="53"/>
      <c r="BK589" s="53"/>
      <c r="BL589" s="53"/>
      <c r="BM589" s="53"/>
      <c r="BN589" s="4" t="s">
        <v>955</v>
      </c>
      <c r="BO589" s="89"/>
      <c r="BP589" s="89"/>
      <c r="BR589" s="13" t="s">
        <v>5296</v>
      </c>
      <c r="BS589" s="13" t="s">
        <v>5297</v>
      </c>
      <c r="BT589" s="13" t="s">
        <v>5298</v>
      </c>
      <c r="BU589" s="13"/>
    </row>
    <row r="590" spans="1:73" s="54" customFormat="1" ht="90" hidden="1" customHeight="1">
      <c r="A590" s="28" t="s">
        <v>2373</v>
      </c>
      <c r="B590" s="31" t="s">
        <v>2414</v>
      </c>
      <c r="C590" s="85">
        <v>44183</v>
      </c>
      <c r="D590" s="85" t="s">
        <v>4285</v>
      </c>
      <c r="E590" s="32" t="s">
        <v>1019</v>
      </c>
      <c r="F590" s="71" t="s">
        <v>7825</v>
      </c>
      <c r="G590" s="31" t="s">
        <v>2298</v>
      </c>
      <c r="H590" s="31" t="s">
        <v>2316</v>
      </c>
      <c r="I590" s="31" t="s">
        <v>2756</v>
      </c>
      <c r="J590" s="31" t="s">
        <v>2353</v>
      </c>
      <c r="K590" s="29">
        <v>6</v>
      </c>
      <c r="L590" s="365">
        <v>44378</v>
      </c>
      <c r="M590" s="365">
        <v>44440</v>
      </c>
      <c r="N590" s="34">
        <f t="shared" si="27"/>
        <v>9</v>
      </c>
      <c r="O590" s="92">
        <v>6</v>
      </c>
      <c r="P590" s="13" t="s">
        <v>202</v>
      </c>
      <c r="Q590" s="13" t="s">
        <v>2405</v>
      </c>
      <c r="R590" s="1" t="s">
        <v>7826</v>
      </c>
      <c r="S590" s="120">
        <f t="shared" si="28"/>
        <v>128</v>
      </c>
      <c r="T590" s="76" t="s">
        <v>936</v>
      </c>
      <c r="U590" s="76" t="s">
        <v>936</v>
      </c>
      <c r="V590" s="76" t="s">
        <v>936</v>
      </c>
      <c r="W590" s="76" t="s">
        <v>936</v>
      </c>
      <c r="X590" s="76" t="s">
        <v>936</v>
      </c>
      <c r="Y590" s="76" t="s">
        <v>936</v>
      </c>
      <c r="Z590" s="76" t="s">
        <v>936</v>
      </c>
      <c r="AA590" s="76" t="s">
        <v>936</v>
      </c>
      <c r="AB590" s="76" t="s">
        <v>936</v>
      </c>
      <c r="AC590" s="76" t="s">
        <v>936</v>
      </c>
      <c r="AD590" s="76" t="s">
        <v>936</v>
      </c>
      <c r="AE590" s="76" t="s">
        <v>936</v>
      </c>
      <c r="AF590" s="76" t="s">
        <v>936</v>
      </c>
      <c r="AG590" s="76" t="s">
        <v>936</v>
      </c>
      <c r="AH590" s="76" t="s">
        <v>936</v>
      </c>
      <c r="AI590" s="76" t="s">
        <v>936</v>
      </c>
      <c r="AJ590" s="76" t="s">
        <v>936</v>
      </c>
      <c r="AK590" s="1" t="s">
        <v>5061</v>
      </c>
      <c r="AL590" s="1" t="s">
        <v>936</v>
      </c>
      <c r="AM590" s="1" t="s">
        <v>8949</v>
      </c>
      <c r="AN590" s="1" t="s">
        <v>7827</v>
      </c>
      <c r="AO590" s="1" t="s">
        <v>7828</v>
      </c>
      <c r="AP590" s="1" t="s">
        <v>1152</v>
      </c>
      <c r="AQ590" s="1" t="s">
        <v>4124</v>
      </c>
      <c r="AR590" s="1" t="s">
        <v>1152</v>
      </c>
      <c r="AS590" s="1" t="s">
        <v>4124</v>
      </c>
      <c r="AT590" s="1" t="s">
        <v>1152</v>
      </c>
      <c r="AU590" s="1" t="s">
        <v>4124</v>
      </c>
      <c r="AV590" s="1" t="s">
        <v>1152</v>
      </c>
      <c r="AW590" s="1" t="s">
        <v>4124</v>
      </c>
      <c r="AX590" s="1" t="s">
        <v>1152</v>
      </c>
      <c r="AY590" s="1" t="s">
        <v>4124</v>
      </c>
      <c r="AZ590" s="1" t="s">
        <v>936</v>
      </c>
      <c r="BA590" s="1" t="s">
        <v>4124</v>
      </c>
      <c r="BB590" s="1" t="s">
        <v>936</v>
      </c>
      <c r="BC590" s="1" t="s">
        <v>4124</v>
      </c>
      <c r="BD590" s="1" t="s">
        <v>936</v>
      </c>
      <c r="BE590" s="1" t="s">
        <v>4124</v>
      </c>
      <c r="BF590" s="94" t="s">
        <v>780</v>
      </c>
      <c r="BG590" s="85">
        <v>44480</v>
      </c>
      <c r="BH590" s="29" t="s">
        <v>902</v>
      </c>
      <c r="BI590" s="89"/>
      <c r="BJ590" s="53"/>
      <c r="BK590" s="53"/>
      <c r="BL590" s="53"/>
      <c r="BM590" s="53"/>
      <c r="BN590" s="4" t="s">
        <v>955</v>
      </c>
      <c r="BO590" s="89"/>
      <c r="BP590" s="89"/>
      <c r="BR590" s="13" t="s">
        <v>5296</v>
      </c>
      <c r="BS590" s="13" t="s">
        <v>5297</v>
      </c>
      <c r="BT590" s="13" t="s">
        <v>5298</v>
      </c>
      <c r="BU590" s="13"/>
    </row>
    <row r="591" spans="1:73" s="54" customFormat="1" ht="90" hidden="1" customHeight="1">
      <c r="A591" s="91" t="s">
        <v>2374</v>
      </c>
      <c r="B591" s="13" t="s">
        <v>2414</v>
      </c>
      <c r="C591" s="85">
        <v>44183</v>
      </c>
      <c r="D591" s="85" t="s">
        <v>4285</v>
      </c>
      <c r="E591" s="61" t="s">
        <v>1019</v>
      </c>
      <c r="F591" s="74" t="s">
        <v>8445</v>
      </c>
      <c r="G591" s="13" t="s">
        <v>2298</v>
      </c>
      <c r="H591" s="13" t="s">
        <v>2317</v>
      </c>
      <c r="I591" s="13" t="s">
        <v>2318</v>
      </c>
      <c r="J591" s="31" t="s">
        <v>2354</v>
      </c>
      <c r="K591" s="29">
        <v>1</v>
      </c>
      <c r="L591" s="365">
        <v>44378</v>
      </c>
      <c r="M591" s="365">
        <v>45108</v>
      </c>
      <c r="N591" s="34">
        <f t="shared" si="27"/>
        <v>53</v>
      </c>
      <c r="O591" s="122">
        <v>1</v>
      </c>
      <c r="P591" s="13" t="s">
        <v>24</v>
      </c>
      <c r="Q591" s="13" t="s">
        <v>202</v>
      </c>
      <c r="R591" s="1" t="s">
        <v>9685</v>
      </c>
      <c r="S591" s="120">
        <f t="shared" si="28"/>
        <v>298</v>
      </c>
      <c r="T591" s="76" t="s">
        <v>936</v>
      </c>
      <c r="U591" s="76" t="s">
        <v>936</v>
      </c>
      <c r="V591" s="76" t="s">
        <v>936</v>
      </c>
      <c r="W591" s="76" t="s">
        <v>936</v>
      </c>
      <c r="X591" s="76" t="s">
        <v>936</v>
      </c>
      <c r="Y591" s="76" t="s">
        <v>936</v>
      </c>
      <c r="Z591" s="76" t="s">
        <v>936</v>
      </c>
      <c r="AA591" s="76" t="s">
        <v>936</v>
      </c>
      <c r="AB591" s="76" t="s">
        <v>936</v>
      </c>
      <c r="AC591" s="76" t="s">
        <v>936</v>
      </c>
      <c r="AD591" s="76" t="s">
        <v>936</v>
      </c>
      <c r="AE591" s="76" t="s">
        <v>936</v>
      </c>
      <c r="AF591" s="76" t="s">
        <v>936</v>
      </c>
      <c r="AG591" s="76" t="s">
        <v>936</v>
      </c>
      <c r="AH591" s="76" t="s">
        <v>936</v>
      </c>
      <c r="AI591" s="76" t="s">
        <v>936</v>
      </c>
      <c r="AJ591" s="76" t="s">
        <v>936</v>
      </c>
      <c r="AK591" s="1" t="s">
        <v>5061</v>
      </c>
      <c r="AL591" s="1" t="s">
        <v>2810</v>
      </c>
      <c r="AM591" s="1" t="s">
        <v>7829</v>
      </c>
      <c r="AN591" s="1" t="s">
        <v>4024</v>
      </c>
      <c r="AO591" s="1" t="s">
        <v>7830</v>
      </c>
      <c r="AP591" s="1"/>
      <c r="AQ591" s="1" t="s">
        <v>7831</v>
      </c>
      <c r="AR591" s="1" t="s">
        <v>4312</v>
      </c>
      <c r="AS591" s="1" t="s">
        <v>7832</v>
      </c>
      <c r="AT591" s="13" t="s">
        <v>4948</v>
      </c>
      <c r="AU591" s="1" t="s">
        <v>7833</v>
      </c>
      <c r="AV591" s="1" t="s">
        <v>7834</v>
      </c>
      <c r="AW591" s="1" t="s">
        <v>7835</v>
      </c>
      <c r="AX591" s="123" t="s">
        <v>8950</v>
      </c>
      <c r="AY591" s="1" t="s">
        <v>9153</v>
      </c>
      <c r="AZ591" s="74" t="s">
        <v>936</v>
      </c>
      <c r="BA591" s="74" t="s">
        <v>9233</v>
      </c>
      <c r="BB591" s="74" t="s">
        <v>936</v>
      </c>
      <c r="BC591" s="74" t="s">
        <v>9233</v>
      </c>
      <c r="BD591" s="74" t="s">
        <v>936</v>
      </c>
      <c r="BE591" s="74" t="s">
        <v>9233</v>
      </c>
      <c r="BF591" s="29" t="s">
        <v>3060</v>
      </c>
      <c r="BG591" s="85">
        <v>44952</v>
      </c>
      <c r="BH591" s="29" t="s">
        <v>902</v>
      </c>
      <c r="BI591" s="89"/>
      <c r="BJ591" s="53"/>
      <c r="BK591" s="53"/>
      <c r="BL591" s="53"/>
      <c r="BM591" s="53"/>
      <c r="BN591" s="4" t="s">
        <v>955</v>
      </c>
      <c r="BO591" s="89"/>
      <c r="BP591" s="89"/>
      <c r="BR591" s="13" t="s">
        <v>5296</v>
      </c>
      <c r="BS591" s="13" t="s">
        <v>5297</v>
      </c>
      <c r="BT591" s="13" t="s">
        <v>5298</v>
      </c>
      <c r="BU591" s="13"/>
    </row>
    <row r="592" spans="1:73" s="54" customFormat="1" ht="90" hidden="1" customHeight="1">
      <c r="A592" s="91" t="s">
        <v>2375</v>
      </c>
      <c r="B592" s="13" t="s">
        <v>2414</v>
      </c>
      <c r="C592" s="85">
        <v>44183</v>
      </c>
      <c r="D592" s="85" t="s">
        <v>4285</v>
      </c>
      <c r="E592" s="91" t="s">
        <v>1107</v>
      </c>
      <c r="F592" s="74" t="s">
        <v>7836</v>
      </c>
      <c r="G592" s="13" t="s">
        <v>2299</v>
      </c>
      <c r="H592" s="13" t="s">
        <v>2319</v>
      </c>
      <c r="I592" s="13" t="s">
        <v>2320</v>
      </c>
      <c r="J592" s="31" t="s">
        <v>2355</v>
      </c>
      <c r="K592" s="182">
        <v>82175</v>
      </c>
      <c r="L592" s="365">
        <v>44228</v>
      </c>
      <c r="M592" s="365">
        <v>44742</v>
      </c>
      <c r="N592" s="34">
        <f t="shared" si="27"/>
        <v>22</v>
      </c>
      <c r="O592" s="183" t="s">
        <v>5064</v>
      </c>
      <c r="P592" s="13" t="s">
        <v>24</v>
      </c>
      <c r="Q592" s="13" t="s">
        <v>15</v>
      </c>
      <c r="R592" s="1" t="s">
        <v>7837</v>
      </c>
      <c r="S592" s="120">
        <f t="shared" si="28"/>
        <v>139</v>
      </c>
      <c r="T592" s="76" t="s">
        <v>936</v>
      </c>
      <c r="U592" s="76" t="s">
        <v>936</v>
      </c>
      <c r="V592" s="76" t="s">
        <v>936</v>
      </c>
      <c r="W592" s="76" t="s">
        <v>936</v>
      </c>
      <c r="X592" s="76" t="s">
        <v>936</v>
      </c>
      <c r="Y592" s="76" t="s">
        <v>936</v>
      </c>
      <c r="Z592" s="76" t="s">
        <v>936</v>
      </c>
      <c r="AA592" s="76" t="s">
        <v>936</v>
      </c>
      <c r="AB592" s="76" t="s">
        <v>936</v>
      </c>
      <c r="AC592" s="76" t="s">
        <v>936</v>
      </c>
      <c r="AD592" s="76" t="s">
        <v>936</v>
      </c>
      <c r="AE592" s="76" t="s">
        <v>936</v>
      </c>
      <c r="AF592" s="76" t="s">
        <v>936</v>
      </c>
      <c r="AG592" s="76" t="s">
        <v>936</v>
      </c>
      <c r="AH592" s="76" t="s">
        <v>936</v>
      </c>
      <c r="AI592" s="76" t="s">
        <v>936</v>
      </c>
      <c r="AJ592" s="76" t="s">
        <v>936</v>
      </c>
      <c r="AK592" s="1" t="s">
        <v>5061</v>
      </c>
      <c r="AL592" s="1" t="s">
        <v>2811</v>
      </c>
      <c r="AM592" s="1" t="s">
        <v>7838</v>
      </c>
      <c r="AN592" s="1" t="s">
        <v>4025</v>
      </c>
      <c r="AO592" s="1" t="s">
        <v>7839</v>
      </c>
      <c r="AP592" s="1" t="s">
        <v>4248</v>
      </c>
      <c r="AQ592" s="1" t="s">
        <v>7840</v>
      </c>
      <c r="AR592" s="1" t="s">
        <v>4313</v>
      </c>
      <c r="AS592" s="1" t="s">
        <v>7841</v>
      </c>
      <c r="AT592" s="13" t="s">
        <v>4949</v>
      </c>
      <c r="AU592" s="1" t="s">
        <v>7842</v>
      </c>
      <c r="AV592" s="1" t="s">
        <v>1152</v>
      </c>
      <c r="AW592" s="1" t="s">
        <v>5088</v>
      </c>
      <c r="AX592" s="1" t="s">
        <v>1152</v>
      </c>
      <c r="AY592" s="1" t="s">
        <v>5088</v>
      </c>
      <c r="AZ592" s="1" t="s">
        <v>936</v>
      </c>
      <c r="BA592" s="1" t="s">
        <v>5088</v>
      </c>
      <c r="BB592" s="1" t="s">
        <v>936</v>
      </c>
      <c r="BC592" s="1" t="s">
        <v>5088</v>
      </c>
      <c r="BD592" s="1" t="s">
        <v>936</v>
      </c>
      <c r="BE592" s="1" t="s">
        <v>5088</v>
      </c>
      <c r="BF592" s="94" t="s">
        <v>780</v>
      </c>
      <c r="BG592" s="85">
        <v>44767</v>
      </c>
      <c r="BH592" s="29" t="s">
        <v>902</v>
      </c>
      <c r="BI592" s="89"/>
      <c r="BJ592" s="53"/>
      <c r="BK592" s="53"/>
      <c r="BL592" s="53"/>
      <c r="BM592" s="53"/>
      <c r="BN592" s="4" t="s">
        <v>955</v>
      </c>
      <c r="BO592" s="89"/>
      <c r="BP592" s="89"/>
      <c r="BR592" s="13" t="s">
        <v>5299</v>
      </c>
      <c r="BS592" s="13" t="s">
        <v>5300</v>
      </c>
      <c r="BT592" s="13"/>
      <c r="BU592" s="13"/>
    </row>
    <row r="593" spans="1:73" s="54" customFormat="1" ht="90" hidden="1" customHeight="1">
      <c r="A593" s="28" t="s">
        <v>2376</v>
      </c>
      <c r="B593" s="31" t="s">
        <v>2414</v>
      </c>
      <c r="C593" s="85">
        <v>44183</v>
      </c>
      <c r="D593" s="85" t="s">
        <v>4285</v>
      </c>
      <c r="E593" s="28" t="s">
        <v>1107</v>
      </c>
      <c r="F593" s="71" t="s">
        <v>7843</v>
      </c>
      <c r="G593" s="31" t="s">
        <v>2299</v>
      </c>
      <c r="H593" s="31" t="s">
        <v>2319</v>
      </c>
      <c r="I593" s="31" t="s">
        <v>2321</v>
      </c>
      <c r="J593" s="31" t="s">
        <v>2355</v>
      </c>
      <c r="K593" s="182">
        <v>126000</v>
      </c>
      <c r="L593" s="365">
        <v>44228</v>
      </c>
      <c r="M593" s="365">
        <v>44742</v>
      </c>
      <c r="N593" s="34">
        <f t="shared" si="27"/>
        <v>22</v>
      </c>
      <c r="O593" s="92">
        <v>126000</v>
      </c>
      <c r="P593" s="13" t="s">
        <v>48</v>
      </c>
      <c r="Q593" s="13" t="s">
        <v>15</v>
      </c>
      <c r="R593" s="1" t="s">
        <v>7844</v>
      </c>
      <c r="S593" s="120">
        <f t="shared" si="28"/>
        <v>368</v>
      </c>
      <c r="T593" s="76" t="s">
        <v>936</v>
      </c>
      <c r="U593" s="76" t="s">
        <v>936</v>
      </c>
      <c r="V593" s="76" t="s">
        <v>936</v>
      </c>
      <c r="W593" s="76" t="s">
        <v>936</v>
      </c>
      <c r="X593" s="76" t="s">
        <v>936</v>
      </c>
      <c r="Y593" s="76" t="s">
        <v>936</v>
      </c>
      <c r="Z593" s="76" t="s">
        <v>936</v>
      </c>
      <c r="AA593" s="76" t="s">
        <v>936</v>
      </c>
      <c r="AB593" s="76" t="s">
        <v>936</v>
      </c>
      <c r="AC593" s="76" t="s">
        <v>936</v>
      </c>
      <c r="AD593" s="76" t="s">
        <v>936</v>
      </c>
      <c r="AE593" s="76" t="s">
        <v>936</v>
      </c>
      <c r="AF593" s="76" t="s">
        <v>936</v>
      </c>
      <c r="AG593" s="76" t="s">
        <v>936</v>
      </c>
      <c r="AH593" s="76" t="s">
        <v>936</v>
      </c>
      <c r="AI593" s="76" t="s">
        <v>936</v>
      </c>
      <c r="AJ593" s="76" t="s">
        <v>936</v>
      </c>
      <c r="AK593" s="1" t="s">
        <v>5061</v>
      </c>
      <c r="AL593" s="63" t="s">
        <v>2720</v>
      </c>
      <c r="AM593" s="1" t="s">
        <v>7845</v>
      </c>
      <c r="AN593" s="49" t="s">
        <v>4044</v>
      </c>
      <c r="AO593" s="1" t="s">
        <v>7846</v>
      </c>
      <c r="AP593" s="1" t="s">
        <v>4254</v>
      </c>
      <c r="AQ593" s="1" t="s">
        <v>7847</v>
      </c>
      <c r="AR593" s="1" t="s">
        <v>1152</v>
      </c>
      <c r="AS593" s="1" t="s">
        <v>4275</v>
      </c>
      <c r="AT593" s="1" t="s">
        <v>1152</v>
      </c>
      <c r="AU593" s="1" t="s">
        <v>4275</v>
      </c>
      <c r="AV593" s="1" t="s">
        <v>1152</v>
      </c>
      <c r="AW593" s="1" t="s">
        <v>4275</v>
      </c>
      <c r="AX593" s="1" t="s">
        <v>1152</v>
      </c>
      <c r="AY593" s="1" t="s">
        <v>4275</v>
      </c>
      <c r="AZ593" s="1" t="s">
        <v>936</v>
      </c>
      <c r="BA593" s="1" t="s">
        <v>4275</v>
      </c>
      <c r="BB593" s="1" t="s">
        <v>936</v>
      </c>
      <c r="BC593" s="1" t="s">
        <v>4275</v>
      </c>
      <c r="BD593" s="1" t="s">
        <v>936</v>
      </c>
      <c r="BE593" s="1" t="s">
        <v>4275</v>
      </c>
      <c r="BF593" s="94" t="s">
        <v>3060</v>
      </c>
      <c r="BG593" s="85">
        <v>44580</v>
      </c>
      <c r="BH593" s="29" t="s">
        <v>902</v>
      </c>
      <c r="BI593" s="89"/>
      <c r="BJ593" s="53"/>
      <c r="BK593" s="53"/>
      <c r="BL593" s="53"/>
      <c r="BM593" s="53"/>
      <c r="BN593" s="4" t="s">
        <v>955</v>
      </c>
      <c r="BO593" s="89"/>
      <c r="BP593" s="89"/>
      <c r="BR593" s="13" t="s">
        <v>5299</v>
      </c>
      <c r="BS593" s="13" t="s">
        <v>5300</v>
      </c>
      <c r="BT593" s="13"/>
      <c r="BU593" s="13"/>
    </row>
    <row r="594" spans="1:73" s="54" customFormat="1" ht="90" hidden="1" customHeight="1">
      <c r="A594" s="28" t="s">
        <v>2377</v>
      </c>
      <c r="B594" s="31" t="s">
        <v>2414</v>
      </c>
      <c r="C594" s="85">
        <v>44183</v>
      </c>
      <c r="D594" s="85" t="s">
        <v>4285</v>
      </c>
      <c r="E594" s="28" t="s">
        <v>1107</v>
      </c>
      <c r="F594" s="71" t="s">
        <v>7843</v>
      </c>
      <c r="G594" s="31" t="s">
        <v>2300</v>
      </c>
      <c r="H594" s="31" t="s">
        <v>4330</v>
      </c>
      <c r="I594" s="31" t="s">
        <v>2322</v>
      </c>
      <c r="J594" s="31" t="s">
        <v>611</v>
      </c>
      <c r="K594" s="29">
        <v>4</v>
      </c>
      <c r="L594" s="365">
        <v>44228</v>
      </c>
      <c r="M594" s="365">
        <v>44742</v>
      </c>
      <c r="N594" s="34">
        <f t="shared" si="27"/>
        <v>22</v>
      </c>
      <c r="O594" s="92">
        <v>4</v>
      </c>
      <c r="P594" s="13" t="s">
        <v>24</v>
      </c>
      <c r="Q594" s="13" t="s">
        <v>15</v>
      </c>
      <c r="R594" s="1" t="s">
        <v>7848</v>
      </c>
      <c r="S594" s="120">
        <f t="shared" si="28"/>
        <v>220</v>
      </c>
      <c r="T594" s="76" t="s">
        <v>936</v>
      </c>
      <c r="U594" s="76" t="s">
        <v>936</v>
      </c>
      <c r="V594" s="76" t="s">
        <v>936</v>
      </c>
      <c r="W594" s="76" t="s">
        <v>936</v>
      </c>
      <c r="X594" s="76" t="s">
        <v>936</v>
      </c>
      <c r="Y594" s="76" t="s">
        <v>936</v>
      </c>
      <c r="Z594" s="76" t="s">
        <v>936</v>
      </c>
      <c r="AA594" s="76" t="s">
        <v>936</v>
      </c>
      <c r="AB594" s="76" t="s">
        <v>936</v>
      </c>
      <c r="AC594" s="76" t="s">
        <v>936</v>
      </c>
      <c r="AD594" s="76" t="s">
        <v>936</v>
      </c>
      <c r="AE594" s="76" t="s">
        <v>936</v>
      </c>
      <c r="AF594" s="76" t="s">
        <v>936</v>
      </c>
      <c r="AG594" s="76" t="s">
        <v>936</v>
      </c>
      <c r="AH594" s="76" t="s">
        <v>936</v>
      </c>
      <c r="AI594" s="76" t="s">
        <v>936</v>
      </c>
      <c r="AJ594" s="76" t="s">
        <v>936</v>
      </c>
      <c r="AK594" s="1" t="s">
        <v>5061</v>
      </c>
      <c r="AL594" s="1" t="s">
        <v>2812</v>
      </c>
      <c r="AM594" s="1" t="s">
        <v>7849</v>
      </c>
      <c r="AN594" s="1" t="s">
        <v>4025</v>
      </c>
      <c r="AO594" s="1" t="s">
        <v>7850</v>
      </c>
      <c r="AP594" s="1" t="s">
        <v>4164</v>
      </c>
      <c r="AQ594" s="1" t="s">
        <v>7851</v>
      </c>
      <c r="AR594" s="13" t="s">
        <v>8951</v>
      </c>
      <c r="AS594" s="13" t="s">
        <v>7852</v>
      </c>
      <c r="AT594" s="1" t="s">
        <v>1152</v>
      </c>
      <c r="AU594" s="1" t="s">
        <v>4798</v>
      </c>
      <c r="AV594" s="1" t="s">
        <v>1152</v>
      </c>
      <c r="AW594" s="1" t="s">
        <v>4798</v>
      </c>
      <c r="AX594" s="1" t="s">
        <v>1152</v>
      </c>
      <c r="AY594" s="1" t="s">
        <v>4798</v>
      </c>
      <c r="AZ594" s="1" t="s">
        <v>936</v>
      </c>
      <c r="BA594" s="1" t="s">
        <v>4798</v>
      </c>
      <c r="BB594" s="1" t="s">
        <v>936</v>
      </c>
      <c r="BC594" s="1" t="s">
        <v>4798</v>
      </c>
      <c r="BD594" s="1" t="s">
        <v>936</v>
      </c>
      <c r="BE594" s="1" t="s">
        <v>4798</v>
      </c>
      <c r="BF594" s="94" t="s">
        <v>3060</v>
      </c>
      <c r="BG594" s="85">
        <v>44664</v>
      </c>
      <c r="BH594" s="29" t="s">
        <v>902</v>
      </c>
      <c r="BI594" s="89"/>
      <c r="BJ594" s="53"/>
      <c r="BK594" s="53"/>
      <c r="BL594" s="53"/>
      <c r="BM594" s="53"/>
      <c r="BN594" s="4" t="s">
        <v>955</v>
      </c>
      <c r="BO594" s="89"/>
      <c r="BP594" s="89"/>
      <c r="BR594" s="13" t="s">
        <v>5299</v>
      </c>
      <c r="BS594" s="13" t="s">
        <v>5300</v>
      </c>
      <c r="BT594" s="13"/>
      <c r="BU594" s="13"/>
    </row>
    <row r="595" spans="1:73" s="54" customFormat="1" ht="90" hidden="1" customHeight="1">
      <c r="A595" s="28" t="s">
        <v>2378</v>
      </c>
      <c r="B595" s="31" t="s">
        <v>2414</v>
      </c>
      <c r="C595" s="85">
        <v>44183</v>
      </c>
      <c r="D595" s="85" t="s">
        <v>4285</v>
      </c>
      <c r="E595" s="28" t="s">
        <v>1020</v>
      </c>
      <c r="F595" s="71" t="s">
        <v>7853</v>
      </c>
      <c r="G595" s="31" t="s">
        <v>2301</v>
      </c>
      <c r="H595" s="31" t="s">
        <v>2323</v>
      </c>
      <c r="I595" s="31" t="s">
        <v>2324</v>
      </c>
      <c r="J595" s="51" t="s">
        <v>2356</v>
      </c>
      <c r="K595" s="102">
        <v>3</v>
      </c>
      <c r="L595" s="365">
        <v>44270</v>
      </c>
      <c r="M595" s="365">
        <v>44392</v>
      </c>
      <c r="N595" s="34">
        <f t="shared" si="27"/>
        <v>18</v>
      </c>
      <c r="O595" s="95">
        <v>0</v>
      </c>
      <c r="P595" s="13" t="s">
        <v>44</v>
      </c>
      <c r="Q595" s="13" t="s">
        <v>2406</v>
      </c>
      <c r="R595" s="1" t="s">
        <v>7419</v>
      </c>
      <c r="S595" s="120">
        <f t="shared" si="28"/>
        <v>338</v>
      </c>
      <c r="T595" s="76" t="s">
        <v>936</v>
      </c>
      <c r="U595" s="76" t="s">
        <v>936</v>
      </c>
      <c r="V595" s="76" t="s">
        <v>936</v>
      </c>
      <c r="W595" s="76" t="s">
        <v>936</v>
      </c>
      <c r="X595" s="76" t="s">
        <v>936</v>
      </c>
      <c r="Y595" s="76" t="s">
        <v>936</v>
      </c>
      <c r="Z595" s="76" t="s">
        <v>936</v>
      </c>
      <c r="AA595" s="76" t="s">
        <v>936</v>
      </c>
      <c r="AB595" s="76" t="s">
        <v>936</v>
      </c>
      <c r="AC595" s="76" t="s">
        <v>936</v>
      </c>
      <c r="AD595" s="76" t="s">
        <v>936</v>
      </c>
      <c r="AE595" s="76" t="s">
        <v>936</v>
      </c>
      <c r="AF595" s="76" t="s">
        <v>936</v>
      </c>
      <c r="AG595" s="76" t="s">
        <v>936</v>
      </c>
      <c r="AH595" s="76" t="s">
        <v>936</v>
      </c>
      <c r="AI595" s="76" t="s">
        <v>936</v>
      </c>
      <c r="AJ595" s="76" t="s">
        <v>936</v>
      </c>
      <c r="AK595" s="1" t="s">
        <v>5061</v>
      </c>
      <c r="AL595" s="1" t="s">
        <v>2813</v>
      </c>
      <c r="AM595" s="1" t="s">
        <v>7854</v>
      </c>
      <c r="AN595" s="165" t="s">
        <v>8952</v>
      </c>
      <c r="AO595" s="1" t="s">
        <v>7855</v>
      </c>
      <c r="AP595" s="1" t="s">
        <v>1152</v>
      </c>
      <c r="AQ595" s="1" t="s">
        <v>6015</v>
      </c>
      <c r="AR595" s="57" t="s">
        <v>2614</v>
      </c>
      <c r="AS595" s="1" t="s">
        <v>4282</v>
      </c>
      <c r="AT595" s="1" t="s">
        <v>1152</v>
      </c>
      <c r="AU595" s="1" t="s">
        <v>4282</v>
      </c>
      <c r="AV595" s="1" t="s">
        <v>1152</v>
      </c>
      <c r="AW595" s="1" t="s">
        <v>4282</v>
      </c>
      <c r="AX595" s="1" t="s">
        <v>1152</v>
      </c>
      <c r="AY595" s="1" t="s">
        <v>4282</v>
      </c>
      <c r="AZ595" s="1" t="s">
        <v>936</v>
      </c>
      <c r="BA595" s="1" t="s">
        <v>4282</v>
      </c>
      <c r="BB595" s="1" t="s">
        <v>936</v>
      </c>
      <c r="BC595" s="1" t="s">
        <v>4282</v>
      </c>
      <c r="BD595" s="1" t="s">
        <v>936</v>
      </c>
      <c r="BE595" s="1" t="s">
        <v>4282</v>
      </c>
      <c r="BF595" s="94" t="s">
        <v>1326</v>
      </c>
      <c r="BG595" s="85">
        <v>44529</v>
      </c>
      <c r="BH595" s="29" t="s">
        <v>1806</v>
      </c>
      <c r="BI595" s="85">
        <v>44529</v>
      </c>
      <c r="BJ595" s="57" t="s">
        <v>4128</v>
      </c>
      <c r="BK595" s="81" t="s">
        <v>936</v>
      </c>
      <c r="BL595" s="81" t="s">
        <v>9202</v>
      </c>
      <c r="BM595" s="81" t="s">
        <v>9201</v>
      </c>
      <c r="BN595" s="39" t="s">
        <v>4365</v>
      </c>
      <c r="BO595" s="89" t="s">
        <v>936</v>
      </c>
      <c r="BP595" s="89" t="s">
        <v>2378</v>
      </c>
      <c r="BR595" s="13" t="s">
        <v>5114</v>
      </c>
      <c r="BS595" s="4" t="s">
        <v>5135</v>
      </c>
      <c r="BT595" s="13" t="s">
        <v>5301</v>
      </c>
      <c r="BU595" s="13"/>
    </row>
    <row r="596" spans="1:73" s="54" customFormat="1" ht="90" hidden="1" customHeight="1">
      <c r="A596" s="91" t="s">
        <v>2378</v>
      </c>
      <c r="B596" s="13" t="s">
        <v>2414</v>
      </c>
      <c r="C596" s="85">
        <v>44183</v>
      </c>
      <c r="D596" s="85" t="s">
        <v>4285</v>
      </c>
      <c r="E596" s="91" t="s">
        <v>1020</v>
      </c>
      <c r="F596" s="74" t="s">
        <v>7856</v>
      </c>
      <c r="G596" s="13" t="s">
        <v>2301</v>
      </c>
      <c r="H596" s="13" t="s">
        <v>4146</v>
      </c>
      <c r="I596" s="13" t="s">
        <v>4147</v>
      </c>
      <c r="J596" s="51" t="s">
        <v>4148</v>
      </c>
      <c r="K596" s="102">
        <v>1</v>
      </c>
      <c r="L596" s="365">
        <v>44270</v>
      </c>
      <c r="M596" s="365">
        <v>44711</v>
      </c>
      <c r="N596" s="34">
        <f t="shared" si="27"/>
        <v>11</v>
      </c>
      <c r="O596" s="92">
        <v>1</v>
      </c>
      <c r="P596" s="13" t="s">
        <v>44</v>
      </c>
      <c r="Q596" s="13" t="s">
        <v>2406</v>
      </c>
      <c r="R596" s="1" t="s">
        <v>7857</v>
      </c>
      <c r="S596" s="120">
        <f t="shared" si="28"/>
        <v>221</v>
      </c>
      <c r="T596" s="76" t="s">
        <v>936</v>
      </c>
      <c r="U596" s="76" t="s">
        <v>936</v>
      </c>
      <c r="V596" s="76" t="s">
        <v>936</v>
      </c>
      <c r="W596" s="76" t="s">
        <v>936</v>
      </c>
      <c r="X596" s="76" t="s">
        <v>936</v>
      </c>
      <c r="Y596" s="76" t="s">
        <v>936</v>
      </c>
      <c r="Z596" s="76" t="s">
        <v>936</v>
      </c>
      <c r="AA596" s="76" t="s">
        <v>936</v>
      </c>
      <c r="AB596" s="76" t="s">
        <v>936</v>
      </c>
      <c r="AC596" s="76" t="s">
        <v>936</v>
      </c>
      <c r="AD596" s="76" t="s">
        <v>936</v>
      </c>
      <c r="AE596" s="76" t="s">
        <v>936</v>
      </c>
      <c r="AF596" s="76" t="s">
        <v>936</v>
      </c>
      <c r="AG596" s="76" t="s">
        <v>936</v>
      </c>
      <c r="AH596" s="76" t="s">
        <v>936</v>
      </c>
      <c r="AI596" s="76" t="s">
        <v>936</v>
      </c>
      <c r="AJ596" s="76" t="s">
        <v>936</v>
      </c>
      <c r="AK596" s="1" t="s">
        <v>5061</v>
      </c>
      <c r="AL596" s="1" t="s">
        <v>2813</v>
      </c>
      <c r="AM596" s="1" t="s">
        <v>7854</v>
      </c>
      <c r="AN596" s="165" t="s">
        <v>8952</v>
      </c>
      <c r="AO596" s="1" t="s">
        <v>7855</v>
      </c>
      <c r="AP596" s="1" t="s">
        <v>4239</v>
      </c>
      <c r="AQ596" s="1" t="s">
        <v>7858</v>
      </c>
      <c r="AR596" s="13" t="s">
        <v>8953</v>
      </c>
      <c r="AS596" s="13" t="s">
        <v>7859</v>
      </c>
      <c r="AT596" s="13" t="s">
        <v>8954</v>
      </c>
      <c r="AU596" s="13" t="s">
        <v>7860</v>
      </c>
      <c r="AV596" s="1" t="s">
        <v>936</v>
      </c>
      <c r="AW596" s="1" t="s">
        <v>9238</v>
      </c>
      <c r="AX596" s="1" t="s">
        <v>936</v>
      </c>
      <c r="AY596" s="1" t="s">
        <v>9238</v>
      </c>
      <c r="AZ596" s="1" t="s">
        <v>936</v>
      </c>
      <c r="BA596" s="1" t="s">
        <v>9238</v>
      </c>
      <c r="BB596" s="1" t="s">
        <v>936</v>
      </c>
      <c r="BC596" s="1" t="s">
        <v>9907</v>
      </c>
      <c r="BD596" s="1" t="s">
        <v>936</v>
      </c>
      <c r="BE596" s="1" t="s">
        <v>9907</v>
      </c>
      <c r="BF596" s="94" t="s">
        <v>901</v>
      </c>
      <c r="BG596" s="85">
        <v>44763</v>
      </c>
      <c r="BH596" s="29" t="s">
        <v>902</v>
      </c>
      <c r="BI596" s="103"/>
      <c r="BJ596" s="104"/>
      <c r="BK596" s="104"/>
      <c r="BL596" s="104"/>
      <c r="BM596" s="104"/>
      <c r="BN596" s="4" t="s">
        <v>955</v>
      </c>
      <c r="BO596" s="103"/>
      <c r="BP596" s="103"/>
      <c r="BR596" s="13" t="s">
        <v>5114</v>
      </c>
      <c r="BS596" s="13" t="s">
        <v>5302</v>
      </c>
      <c r="BT596" s="13"/>
      <c r="BU596" s="13"/>
    </row>
    <row r="597" spans="1:73" s="54" customFormat="1" ht="90" hidden="1" customHeight="1">
      <c r="A597" s="91" t="s">
        <v>2379</v>
      </c>
      <c r="B597" s="13" t="s">
        <v>2414</v>
      </c>
      <c r="C597" s="85">
        <v>44183</v>
      </c>
      <c r="D597" s="85" t="s">
        <v>4285</v>
      </c>
      <c r="E597" s="28" t="s">
        <v>1036</v>
      </c>
      <c r="F597" s="74" t="s">
        <v>8354</v>
      </c>
      <c r="G597" s="31" t="s">
        <v>2302</v>
      </c>
      <c r="H597" s="31" t="s">
        <v>2058</v>
      </c>
      <c r="I597" s="31" t="s">
        <v>2325</v>
      </c>
      <c r="J597" s="51" t="s">
        <v>2357</v>
      </c>
      <c r="K597" s="102">
        <v>1</v>
      </c>
      <c r="L597" s="365">
        <v>44228</v>
      </c>
      <c r="M597" s="365">
        <v>44256</v>
      </c>
      <c r="N597" s="34">
        <f t="shared" si="27"/>
        <v>4</v>
      </c>
      <c r="O597" s="90">
        <v>1</v>
      </c>
      <c r="P597" s="13" t="s">
        <v>44</v>
      </c>
      <c r="Q597" s="13" t="s">
        <v>116</v>
      </c>
      <c r="R597" s="1" t="s">
        <v>7716</v>
      </c>
      <c r="S597" s="120">
        <f t="shared" si="28"/>
        <v>372</v>
      </c>
      <c r="T597" s="76" t="s">
        <v>936</v>
      </c>
      <c r="U597" s="76" t="s">
        <v>936</v>
      </c>
      <c r="V597" s="76" t="s">
        <v>936</v>
      </c>
      <c r="W597" s="76" t="s">
        <v>936</v>
      </c>
      <c r="X597" s="76" t="s">
        <v>936</v>
      </c>
      <c r="Y597" s="76" t="s">
        <v>936</v>
      </c>
      <c r="Z597" s="76" t="s">
        <v>936</v>
      </c>
      <c r="AA597" s="76" t="s">
        <v>936</v>
      </c>
      <c r="AB597" s="76" t="s">
        <v>936</v>
      </c>
      <c r="AC597" s="76" t="s">
        <v>936</v>
      </c>
      <c r="AD597" s="76" t="s">
        <v>936</v>
      </c>
      <c r="AE597" s="76" t="s">
        <v>936</v>
      </c>
      <c r="AF597" s="76" t="s">
        <v>936</v>
      </c>
      <c r="AG597" s="76" t="s">
        <v>936</v>
      </c>
      <c r="AH597" s="76" t="s">
        <v>936</v>
      </c>
      <c r="AI597" s="76" t="s">
        <v>936</v>
      </c>
      <c r="AJ597" s="76" t="s">
        <v>936</v>
      </c>
      <c r="AK597" s="1" t="s">
        <v>5061</v>
      </c>
      <c r="AL597" s="1" t="s">
        <v>2814</v>
      </c>
      <c r="AM597" s="1" t="s">
        <v>8955</v>
      </c>
      <c r="AN597" s="1" t="s">
        <v>2614</v>
      </c>
      <c r="AO597" s="1" t="s">
        <v>3786</v>
      </c>
      <c r="AP597" s="1" t="s">
        <v>1152</v>
      </c>
      <c r="AQ597" s="1" t="s">
        <v>3786</v>
      </c>
      <c r="AR597" s="1" t="s">
        <v>1152</v>
      </c>
      <c r="AS597" s="1" t="s">
        <v>3786</v>
      </c>
      <c r="AT597" s="1" t="s">
        <v>1152</v>
      </c>
      <c r="AU597" s="1" t="s">
        <v>3786</v>
      </c>
      <c r="AV597" s="1" t="s">
        <v>1152</v>
      </c>
      <c r="AW597" s="1" t="s">
        <v>3786</v>
      </c>
      <c r="AX597" s="1" t="s">
        <v>1152</v>
      </c>
      <c r="AY597" s="1" t="s">
        <v>3786</v>
      </c>
      <c r="AZ597" s="1" t="s">
        <v>936</v>
      </c>
      <c r="BA597" s="1" t="s">
        <v>3786</v>
      </c>
      <c r="BB597" s="1" t="s">
        <v>936</v>
      </c>
      <c r="BC597" s="1" t="s">
        <v>3786</v>
      </c>
      <c r="BD597" s="1" t="s">
        <v>936</v>
      </c>
      <c r="BE597" s="1" t="s">
        <v>3786</v>
      </c>
      <c r="BF597" s="94" t="s">
        <v>780</v>
      </c>
      <c r="BG597" s="85">
        <v>44396</v>
      </c>
      <c r="BH597" s="29" t="s">
        <v>902</v>
      </c>
      <c r="BI597" s="89"/>
      <c r="BJ597" s="53"/>
      <c r="BK597" s="53"/>
      <c r="BL597" s="53"/>
      <c r="BM597" s="53"/>
      <c r="BN597" s="4" t="s">
        <v>955</v>
      </c>
      <c r="BO597" s="89"/>
      <c r="BP597" s="89"/>
      <c r="BR597" s="13" t="s">
        <v>5114</v>
      </c>
      <c r="BS597" s="4" t="s">
        <v>8956</v>
      </c>
      <c r="BT597" s="13" t="s">
        <v>7861</v>
      </c>
      <c r="BU597" s="13"/>
    </row>
    <row r="598" spans="1:73" s="54" customFormat="1" ht="90" hidden="1" customHeight="1">
      <c r="A598" s="28" t="s">
        <v>2380</v>
      </c>
      <c r="B598" s="31" t="s">
        <v>2414</v>
      </c>
      <c r="C598" s="85">
        <v>44183</v>
      </c>
      <c r="D598" s="85" t="s">
        <v>4285</v>
      </c>
      <c r="E598" s="28" t="s">
        <v>1036</v>
      </c>
      <c r="F598" s="74" t="s">
        <v>8354</v>
      </c>
      <c r="G598" s="71" t="s">
        <v>2061</v>
      </c>
      <c r="H598" s="71" t="s">
        <v>4092</v>
      </c>
      <c r="I598" s="31" t="s">
        <v>2062</v>
      </c>
      <c r="J598" s="155" t="s">
        <v>2063</v>
      </c>
      <c r="K598" s="102">
        <v>6</v>
      </c>
      <c r="L598" s="365">
        <v>44256</v>
      </c>
      <c r="M598" s="365">
        <v>44562</v>
      </c>
      <c r="N598" s="34">
        <f t="shared" si="27"/>
        <v>44</v>
      </c>
      <c r="O598" s="117">
        <v>0.83</v>
      </c>
      <c r="P598" s="13" t="s">
        <v>44</v>
      </c>
      <c r="Q598" s="13"/>
      <c r="R598" s="1" t="s">
        <v>7862</v>
      </c>
      <c r="S598" s="120">
        <f t="shared" si="28"/>
        <v>200</v>
      </c>
      <c r="T598" s="76" t="s">
        <v>936</v>
      </c>
      <c r="U598" s="76" t="s">
        <v>936</v>
      </c>
      <c r="V598" s="76" t="s">
        <v>936</v>
      </c>
      <c r="W598" s="76" t="s">
        <v>936</v>
      </c>
      <c r="X598" s="76" t="s">
        <v>936</v>
      </c>
      <c r="Y598" s="76" t="s">
        <v>936</v>
      </c>
      <c r="Z598" s="76" t="s">
        <v>936</v>
      </c>
      <c r="AA598" s="76" t="s">
        <v>936</v>
      </c>
      <c r="AB598" s="76" t="s">
        <v>936</v>
      </c>
      <c r="AC598" s="76" t="s">
        <v>936</v>
      </c>
      <c r="AD598" s="76" t="s">
        <v>936</v>
      </c>
      <c r="AE598" s="76" t="s">
        <v>936</v>
      </c>
      <c r="AF598" s="76" t="s">
        <v>936</v>
      </c>
      <c r="AG598" s="76" t="s">
        <v>936</v>
      </c>
      <c r="AH598" s="76" t="s">
        <v>936</v>
      </c>
      <c r="AI598" s="76" t="s">
        <v>936</v>
      </c>
      <c r="AJ598" s="76" t="s">
        <v>936</v>
      </c>
      <c r="AK598" s="1" t="s">
        <v>5061</v>
      </c>
      <c r="AL598" s="1" t="s">
        <v>8957</v>
      </c>
      <c r="AM598" s="1" t="s">
        <v>7863</v>
      </c>
      <c r="AN598" s="13" t="s">
        <v>8912</v>
      </c>
      <c r="AO598" s="4" t="s">
        <v>7864</v>
      </c>
      <c r="AP598" s="4" t="s">
        <v>8913</v>
      </c>
      <c r="AQ598" s="4" t="s">
        <v>7865</v>
      </c>
      <c r="AR598" s="13" t="s">
        <v>8914</v>
      </c>
      <c r="AS598" s="4" t="s">
        <v>7866</v>
      </c>
      <c r="AT598" s="78" t="s">
        <v>1152</v>
      </c>
      <c r="AU598" s="78" t="s">
        <v>4799</v>
      </c>
      <c r="AV598" s="78" t="s">
        <v>1152</v>
      </c>
      <c r="AW598" s="78" t="s">
        <v>4799</v>
      </c>
      <c r="AX598" s="78" t="s">
        <v>1152</v>
      </c>
      <c r="AY598" s="78" t="s">
        <v>4799</v>
      </c>
      <c r="AZ598" s="78" t="s">
        <v>936</v>
      </c>
      <c r="BA598" s="78" t="s">
        <v>4799</v>
      </c>
      <c r="BB598" s="78" t="s">
        <v>936</v>
      </c>
      <c r="BC598" s="78" t="s">
        <v>4799</v>
      </c>
      <c r="BD598" s="78" t="s">
        <v>936</v>
      </c>
      <c r="BE598" s="78" t="s">
        <v>4799</v>
      </c>
      <c r="BF598" s="94" t="s">
        <v>1326</v>
      </c>
      <c r="BG598" s="85">
        <v>44673</v>
      </c>
      <c r="BH598" s="29" t="s">
        <v>1806</v>
      </c>
      <c r="BI598" s="85">
        <v>44677</v>
      </c>
      <c r="BJ598" s="57" t="s">
        <v>4354</v>
      </c>
      <c r="BK598" s="81" t="s">
        <v>936</v>
      </c>
      <c r="BL598" s="4" t="s">
        <v>9191</v>
      </c>
      <c r="BM598" s="81" t="s">
        <v>9201</v>
      </c>
      <c r="BN598" s="39" t="s">
        <v>4365</v>
      </c>
      <c r="BO598" s="89" t="s">
        <v>2579</v>
      </c>
      <c r="BP598" s="89" t="s">
        <v>4355</v>
      </c>
      <c r="BR598" s="13" t="s">
        <v>5114</v>
      </c>
      <c r="BS598" s="4" t="s">
        <v>8956</v>
      </c>
      <c r="BT598" s="13" t="s">
        <v>7861</v>
      </c>
      <c r="BU598" s="13"/>
    </row>
    <row r="599" spans="1:73" s="54" customFormat="1" ht="90" hidden="1" customHeight="1">
      <c r="A599" s="28" t="s">
        <v>2381</v>
      </c>
      <c r="B599" s="31" t="s">
        <v>2414</v>
      </c>
      <c r="C599" s="85">
        <v>44183</v>
      </c>
      <c r="D599" s="85" t="s">
        <v>4285</v>
      </c>
      <c r="E599" s="28" t="s">
        <v>1026</v>
      </c>
      <c r="F599" s="71" t="s">
        <v>7867</v>
      </c>
      <c r="G599" s="31" t="s">
        <v>2415</v>
      </c>
      <c r="H599" s="31" t="s">
        <v>2326</v>
      </c>
      <c r="I599" s="31" t="s">
        <v>2327</v>
      </c>
      <c r="J599" s="51" t="s">
        <v>611</v>
      </c>
      <c r="K599" s="102">
        <v>1</v>
      </c>
      <c r="L599" s="365">
        <v>44232</v>
      </c>
      <c r="M599" s="365">
        <v>44286</v>
      </c>
      <c r="N599" s="34">
        <f t="shared" si="27"/>
        <v>8</v>
      </c>
      <c r="O599" s="92">
        <v>1</v>
      </c>
      <c r="P599" s="13" t="s">
        <v>24</v>
      </c>
      <c r="Q599" s="13" t="s">
        <v>48</v>
      </c>
      <c r="R599" s="1" t="s">
        <v>7868</v>
      </c>
      <c r="S599" s="120">
        <f t="shared" si="28"/>
        <v>146</v>
      </c>
      <c r="T599" s="76" t="s">
        <v>936</v>
      </c>
      <c r="U599" s="76" t="s">
        <v>936</v>
      </c>
      <c r="V599" s="76" t="s">
        <v>936</v>
      </c>
      <c r="W599" s="76" t="s">
        <v>936</v>
      </c>
      <c r="X599" s="76" t="s">
        <v>936</v>
      </c>
      <c r="Y599" s="76" t="s">
        <v>936</v>
      </c>
      <c r="Z599" s="76" t="s">
        <v>936</v>
      </c>
      <c r="AA599" s="76" t="s">
        <v>936</v>
      </c>
      <c r="AB599" s="76" t="s">
        <v>936</v>
      </c>
      <c r="AC599" s="76" t="s">
        <v>936</v>
      </c>
      <c r="AD599" s="76" t="s">
        <v>936</v>
      </c>
      <c r="AE599" s="76" t="s">
        <v>936</v>
      </c>
      <c r="AF599" s="76" t="s">
        <v>936</v>
      </c>
      <c r="AG599" s="76" t="s">
        <v>936</v>
      </c>
      <c r="AH599" s="76" t="s">
        <v>936</v>
      </c>
      <c r="AI599" s="76" t="s">
        <v>936</v>
      </c>
      <c r="AJ599" s="76" t="s">
        <v>936</v>
      </c>
      <c r="AK599" s="1" t="s">
        <v>5061</v>
      </c>
      <c r="AL599" s="1" t="s">
        <v>2815</v>
      </c>
      <c r="AM599" s="1" t="s">
        <v>7869</v>
      </c>
      <c r="AN599" s="13" t="s">
        <v>8958</v>
      </c>
      <c r="AO599" s="1" t="s">
        <v>7870</v>
      </c>
      <c r="AP599" s="1" t="s">
        <v>936</v>
      </c>
      <c r="AQ599" s="1" t="s">
        <v>9240</v>
      </c>
      <c r="AR599" s="1" t="s">
        <v>936</v>
      </c>
      <c r="AS599" s="1" t="s">
        <v>9240</v>
      </c>
      <c r="AT599" s="1" t="s">
        <v>936</v>
      </c>
      <c r="AU599" s="1" t="s">
        <v>9240</v>
      </c>
      <c r="AV599" s="1" t="s">
        <v>936</v>
      </c>
      <c r="AW599" s="1" t="s">
        <v>9240</v>
      </c>
      <c r="AX599" s="1" t="s">
        <v>936</v>
      </c>
      <c r="AY599" s="1" t="s">
        <v>9240</v>
      </c>
      <c r="AZ599" s="1" t="s">
        <v>936</v>
      </c>
      <c r="BA599" s="1" t="s">
        <v>9240</v>
      </c>
      <c r="BB599" s="1" t="s">
        <v>936</v>
      </c>
      <c r="BC599" s="1" t="s">
        <v>9909</v>
      </c>
      <c r="BD599" s="1" t="s">
        <v>936</v>
      </c>
      <c r="BE599" s="1" t="s">
        <v>9909</v>
      </c>
      <c r="BF599" s="94" t="s">
        <v>901</v>
      </c>
      <c r="BG599" s="85">
        <v>44496</v>
      </c>
      <c r="BH599" s="29" t="s">
        <v>902</v>
      </c>
      <c r="BI599" s="89"/>
      <c r="BJ599" s="53"/>
      <c r="BK599" s="53"/>
      <c r="BL599" s="53"/>
      <c r="BM599" s="53"/>
      <c r="BN599" s="4" t="s">
        <v>955</v>
      </c>
      <c r="BO599" s="89"/>
      <c r="BP599" s="89"/>
      <c r="BR599" s="13" t="s">
        <v>5195</v>
      </c>
      <c r="BS599" s="132" t="s">
        <v>5196</v>
      </c>
      <c r="BT599" s="132" t="s">
        <v>5197</v>
      </c>
      <c r="BU599" s="13"/>
    </row>
    <row r="600" spans="1:73" s="54" customFormat="1" ht="90" hidden="1" customHeight="1">
      <c r="A600" s="28" t="s">
        <v>2382</v>
      </c>
      <c r="B600" s="31" t="s">
        <v>2414</v>
      </c>
      <c r="C600" s="85">
        <v>44183</v>
      </c>
      <c r="D600" s="85" t="s">
        <v>4285</v>
      </c>
      <c r="E600" s="28" t="s">
        <v>1026</v>
      </c>
      <c r="F600" s="71" t="s">
        <v>7867</v>
      </c>
      <c r="G600" s="31" t="s">
        <v>2303</v>
      </c>
      <c r="H600" s="31" t="s">
        <v>2328</v>
      </c>
      <c r="I600" s="31" t="s">
        <v>2329</v>
      </c>
      <c r="J600" s="51" t="s">
        <v>2416</v>
      </c>
      <c r="K600" s="102">
        <v>3</v>
      </c>
      <c r="L600" s="365">
        <v>44253</v>
      </c>
      <c r="M600" s="365">
        <v>44530</v>
      </c>
      <c r="N600" s="34">
        <f t="shared" si="27"/>
        <v>40</v>
      </c>
      <c r="O600" s="92">
        <v>3</v>
      </c>
      <c r="P600" s="13" t="s">
        <v>116</v>
      </c>
      <c r="Q600" s="13" t="s">
        <v>2584</v>
      </c>
      <c r="R600" s="1" t="s">
        <v>7871</v>
      </c>
      <c r="S600" s="120">
        <f t="shared" si="28"/>
        <v>256</v>
      </c>
      <c r="T600" s="76" t="s">
        <v>936</v>
      </c>
      <c r="U600" s="76" t="s">
        <v>936</v>
      </c>
      <c r="V600" s="76" t="s">
        <v>936</v>
      </c>
      <c r="W600" s="76" t="s">
        <v>936</v>
      </c>
      <c r="X600" s="76" t="s">
        <v>936</v>
      </c>
      <c r="Y600" s="76" t="s">
        <v>936</v>
      </c>
      <c r="Z600" s="76" t="s">
        <v>936</v>
      </c>
      <c r="AA600" s="76" t="s">
        <v>936</v>
      </c>
      <c r="AB600" s="76" t="s">
        <v>936</v>
      </c>
      <c r="AC600" s="76" t="s">
        <v>936</v>
      </c>
      <c r="AD600" s="76" t="s">
        <v>936</v>
      </c>
      <c r="AE600" s="76" t="s">
        <v>936</v>
      </c>
      <c r="AF600" s="76" t="s">
        <v>936</v>
      </c>
      <c r="AG600" s="76" t="s">
        <v>936</v>
      </c>
      <c r="AH600" s="76" t="s">
        <v>936</v>
      </c>
      <c r="AI600" s="76" t="s">
        <v>936</v>
      </c>
      <c r="AJ600" s="76" t="s">
        <v>936</v>
      </c>
      <c r="AK600" s="1" t="s">
        <v>5061</v>
      </c>
      <c r="AL600" s="1" t="s">
        <v>2633</v>
      </c>
      <c r="AM600" s="1" t="s">
        <v>7872</v>
      </c>
      <c r="AN600" s="1" t="s">
        <v>8959</v>
      </c>
      <c r="AO600" s="1" t="s">
        <v>7873</v>
      </c>
      <c r="AP600" s="1" t="s">
        <v>4192</v>
      </c>
      <c r="AQ600" s="1" t="s">
        <v>7874</v>
      </c>
      <c r="AR600" s="1" t="s">
        <v>1152</v>
      </c>
      <c r="AS600" s="1" t="s">
        <v>4274</v>
      </c>
      <c r="AT600" s="1" t="s">
        <v>1152</v>
      </c>
      <c r="AU600" s="1" t="s">
        <v>4274</v>
      </c>
      <c r="AV600" s="1" t="s">
        <v>1152</v>
      </c>
      <c r="AW600" s="1" t="s">
        <v>4274</v>
      </c>
      <c r="AX600" s="1" t="s">
        <v>1152</v>
      </c>
      <c r="AY600" s="1" t="s">
        <v>4274</v>
      </c>
      <c r="AZ600" s="1" t="s">
        <v>936</v>
      </c>
      <c r="BA600" s="1" t="s">
        <v>4274</v>
      </c>
      <c r="BB600" s="1" t="s">
        <v>936</v>
      </c>
      <c r="BC600" s="1" t="s">
        <v>4274</v>
      </c>
      <c r="BD600" s="1" t="s">
        <v>936</v>
      </c>
      <c r="BE600" s="1" t="s">
        <v>4274</v>
      </c>
      <c r="BF600" s="94" t="s">
        <v>780</v>
      </c>
      <c r="BG600" s="85">
        <v>44582</v>
      </c>
      <c r="BH600" s="29" t="s">
        <v>902</v>
      </c>
      <c r="BI600" s="89"/>
      <c r="BJ600" s="53"/>
      <c r="BK600" s="53"/>
      <c r="BL600" s="53"/>
      <c r="BM600" s="53"/>
      <c r="BN600" s="4" t="s">
        <v>955</v>
      </c>
      <c r="BO600" s="89"/>
      <c r="BP600" s="89"/>
      <c r="BR600" s="13" t="s">
        <v>5195</v>
      </c>
      <c r="BS600" s="132" t="s">
        <v>5196</v>
      </c>
      <c r="BT600" s="132" t="s">
        <v>5197</v>
      </c>
      <c r="BU600" s="13"/>
    </row>
    <row r="601" spans="1:73" s="54" customFormat="1" ht="90" hidden="1" customHeight="1">
      <c r="A601" s="91" t="s">
        <v>2383</v>
      </c>
      <c r="B601" s="13" t="s">
        <v>2414</v>
      </c>
      <c r="C601" s="85">
        <v>44183</v>
      </c>
      <c r="D601" s="85" t="s">
        <v>4285</v>
      </c>
      <c r="E601" s="32" t="s">
        <v>1024</v>
      </c>
      <c r="F601" s="71" t="s">
        <v>7875</v>
      </c>
      <c r="G601" s="31" t="s">
        <v>2304</v>
      </c>
      <c r="H601" s="31" t="s">
        <v>2417</v>
      </c>
      <c r="I601" s="31" t="s">
        <v>7876</v>
      </c>
      <c r="J601" s="51" t="s">
        <v>2358</v>
      </c>
      <c r="K601" s="102">
        <v>1</v>
      </c>
      <c r="L601" s="365">
        <v>44228</v>
      </c>
      <c r="M601" s="365">
        <v>44377</v>
      </c>
      <c r="N601" s="34">
        <f t="shared" si="27"/>
        <v>22</v>
      </c>
      <c r="O601" s="90">
        <v>1</v>
      </c>
      <c r="P601" s="13" t="s">
        <v>757</v>
      </c>
      <c r="Q601" s="13" t="s">
        <v>2408</v>
      </c>
      <c r="R601" s="1" t="s">
        <v>7877</v>
      </c>
      <c r="S601" s="120">
        <f t="shared" ref="S601:S632" si="29">LEN(R601)</f>
        <v>117</v>
      </c>
      <c r="T601" s="76" t="s">
        <v>936</v>
      </c>
      <c r="U601" s="76" t="s">
        <v>936</v>
      </c>
      <c r="V601" s="76" t="s">
        <v>936</v>
      </c>
      <c r="W601" s="76" t="s">
        <v>936</v>
      </c>
      <c r="X601" s="76" t="s">
        <v>936</v>
      </c>
      <c r="Y601" s="76" t="s">
        <v>936</v>
      </c>
      <c r="Z601" s="76" t="s">
        <v>936</v>
      </c>
      <c r="AA601" s="76" t="s">
        <v>936</v>
      </c>
      <c r="AB601" s="76" t="s">
        <v>936</v>
      </c>
      <c r="AC601" s="76" t="s">
        <v>936</v>
      </c>
      <c r="AD601" s="76" t="s">
        <v>936</v>
      </c>
      <c r="AE601" s="76" t="s">
        <v>936</v>
      </c>
      <c r="AF601" s="76" t="s">
        <v>936</v>
      </c>
      <c r="AG601" s="76" t="s">
        <v>936</v>
      </c>
      <c r="AH601" s="76" t="s">
        <v>936</v>
      </c>
      <c r="AI601" s="76" t="s">
        <v>936</v>
      </c>
      <c r="AJ601" s="76" t="s">
        <v>936</v>
      </c>
      <c r="AK601" s="1" t="s">
        <v>5061</v>
      </c>
      <c r="AL601" s="1" t="s">
        <v>2732</v>
      </c>
      <c r="AM601" s="1" t="s">
        <v>8960</v>
      </c>
      <c r="AN601" s="1" t="s">
        <v>2614</v>
      </c>
      <c r="AO601" s="1" t="s">
        <v>3786</v>
      </c>
      <c r="AP601" s="1" t="s">
        <v>1152</v>
      </c>
      <c r="AQ601" s="1" t="s">
        <v>3786</v>
      </c>
      <c r="AR601" s="1" t="s">
        <v>1152</v>
      </c>
      <c r="AS601" s="1" t="s">
        <v>3786</v>
      </c>
      <c r="AT601" s="1" t="s">
        <v>1152</v>
      </c>
      <c r="AU601" s="1" t="s">
        <v>3786</v>
      </c>
      <c r="AV601" s="1" t="s">
        <v>1152</v>
      </c>
      <c r="AW601" s="1" t="s">
        <v>3786</v>
      </c>
      <c r="AX601" s="1" t="s">
        <v>1152</v>
      </c>
      <c r="AY601" s="1" t="s">
        <v>3786</v>
      </c>
      <c r="AZ601" s="1" t="s">
        <v>936</v>
      </c>
      <c r="BA601" s="1" t="s">
        <v>3786</v>
      </c>
      <c r="BB601" s="1" t="s">
        <v>936</v>
      </c>
      <c r="BC601" s="1" t="s">
        <v>3786</v>
      </c>
      <c r="BD601" s="1" t="s">
        <v>936</v>
      </c>
      <c r="BE601" s="1" t="s">
        <v>3786</v>
      </c>
      <c r="BF601" s="94" t="s">
        <v>780</v>
      </c>
      <c r="BG601" s="85">
        <v>44399</v>
      </c>
      <c r="BH601" s="29" t="s">
        <v>902</v>
      </c>
      <c r="BI601" s="89"/>
      <c r="BJ601" s="53"/>
      <c r="BK601" s="53"/>
      <c r="BL601" s="53"/>
      <c r="BM601" s="53"/>
      <c r="BN601" s="4" t="s">
        <v>955</v>
      </c>
      <c r="BO601" s="89"/>
      <c r="BP601" s="89"/>
      <c r="BR601" s="13" t="s">
        <v>5193</v>
      </c>
      <c r="BS601" s="13" t="s">
        <v>5303</v>
      </c>
      <c r="BT601" s="13" t="s">
        <v>5304</v>
      </c>
      <c r="BU601" s="13"/>
    </row>
    <row r="602" spans="1:73" s="54" customFormat="1" ht="90" hidden="1" customHeight="1">
      <c r="A602" s="28" t="s">
        <v>2384</v>
      </c>
      <c r="B602" s="31" t="s">
        <v>2414</v>
      </c>
      <c r="C602" s="85">
        <v>44183</v>
      </c>
      <c r="D602" s="85" t="s">
        <v>4285</v>
      </c>
      <c r="E602" s="28" t="s">
        <v>1113</v>
      </c>
      <c r="F602" s="71" t="s">
        <v>7878</v>
      </c>
      <c r="G602" s="31" t="s">
        <v>4093</v>
      </c>
      <c r="H602" s="31" t="s">
        <v>4094</v>
      </c>
      <c r="I602" s="31" t="s">
        <v>4110</v>
      </c>
      <c r="J602" s="51" t="s">
        <v>4111</v>
      </c>
      <c r="K602" s="29">
        <v>6</v>
      </c>
      <c r="L602" s="365">
        <v>44228</v>
      </c>
      <c r="M602" s="365">
        <v>44408</v>
      </c>
      <c r="N602" s="34">
        <f t="shared" si="27"/>
        <v>26</v>
      </c>
      <c r="O602" s="92">
        <v>6</v>
      </c>
      <c r="P602" s="13" t="s">
        <v>2202</v>
      </c>
      <c r="Q602" s="13" t="s">
        <v>757</v>
      </c>
      <c r="R602" s="1" t="s">
        <v>7879</v>
      </c>
      <c r="S602" s="120">
        <f t="shared" si="29"/>
        <v>243</v>
      </c>
      <c r="T602" s="76" t="s">
        <v>936</v>
      </c>
      <c r="U602" s="76" t="s">
        <v>936</v>
      </c>
      <c r="V602" s="76" t="s">
        <v>936</v>
      </c>
      <c r="W602" s="76" t="s">
        <v>936</v>
      </c>
      <c r="X602" s="76" t="s">
        <v>936</v>
      </c>
      <c r="Y602" s="76" t="s">
        <v>936</v>
      </c>
      <c r="Z602" s="76" t="s">
        <v>936</v>
      </c>
      <c r="AA602" s="76" t="s">
        <v>936</v>
      </c>
      <c r="AB602" s="76" t="s">
        <v>936</v>
      </c>
      <c r="AC602" s="76" t="s">
        <v>936</v>
      </c>
      <c r="AD602" s="76" t="s">
        <v>936</v>
      </c>
      <c r="AE602" s="76" t="s">
        <v>936</v>
      </c>
      <c r="AF602" s="76" t="s">
        <v>936</v>
      </c>
      <c r="AG602" s="76" t="s">
        <v>936</v>
      </c>
      <c r="AH602" s="76" t="s">
        <v>936</v>
      </c>
      <c r="AI602" s="76" t="s">
        <v>936</v>
      </c>
      <c r="AJ602" s="76" t="s">
        <v>936</v>
      </c>
      <c r="AK602" s="1" t="s">
        <v>5061</v>
      </c>
      <c r="AL602" s="1" t="s">
        <v>8961</v>
      </c>
      <c r="AM602" s="1" t="s">
        <v>7880</v>
      </c>
      <c r="AN602" s="1" t="s">
        <v>8962</v>
      </c>
      <c r="AO602" s="1" t="s">
        <v>7881</v>
      </c>
      <c r="AP602" s="1" t="s">
        <v>1152</v>
      </c>
      <c r="AQ602" s="1" t="s">
        <v>4124</v>
      </c>
      <c r="AR602" s="1" t="s">
        <v>1152</v>
      </c>
      <c r="AS602" s="1" t="s">
        <v>4124</v>
      </c>
      <c r="AT602" s="1" t="s">
        <v>1152</v>
      </c>
      <c r="AU602" s="1" t="s">
        <v>4124</v>
      </c>
      <c r="AV602" s="1" t="s">
        <v>1152</v>
      </c>
      <c r="AW602" s="1" t="s">
        <v>4124</v>
      </c>
      <c r="AX602" s="1" t="s">
        <v>1152</v>
      </c>
      <c r="AY602" s="1" t="s">
        <v>4124</v>
      </c>
      <c r="AZ602" s="1" t="s">
        <v>936</v>
      </c>
      <c r="BA602" s="1" t="s">
        <v>4124</v>
      </c>
      <c r="BB602" s="1" t="s">
        <v>936</v>
      </c>
      <c r="BC602" s="1" t="s">
        <v>4124</v>
      </c>
      <c r="BD602" s="1" t="s">
        <v>936</v>
      </c>
      <c r="BE602" s="1" t="s">
        <v>4124</v>
      </c>
      <c r="BF602" s="94" t="s">
        <v>780</v>
      </c>
      <c r="BG602" s="85">
        <v>44497</v>
      </c>
      <c r="BH602" s="29" t="s">
        <v>902</v>
      </c>
      <c r="BI602" s="89"/>
      <c r="BJ602" s="53"/>
      <c r="BK602" s="53"/>
      <c r="BL602" s="53"/>
      <c r="BM602" s="53"/>
      <c r="BN602" s="4" t="s">
        <v>955</v>
      </c>
      <c r="BO602" s="89"/>
      <c r="BP602" s="89"/>
      <c r="BR602" s="13" t="s">
        <v>5193</v>
      </c>
      <c r="BS602" s="13" t="s">
        <v>5303</v>
      </c>
      <c r="BT602" s="13" t="s">
        <v>5305</v>
      </c>
      <c r="BU602" s="13"/>
    </row>
    <row r="603" spans="1:73" s="54" customFormat="1" ht="90" hidden="1" customHeight="1">
      <c r="A603" s="28" t="s">
        <v>2385</v>
      </c>
      <c r="B603" s="31" t="s">
        <v>2414</v>
      </c>
      <c r="C603" s="85">
        <v>44183</v>
      </c>
      <c r="D603" s="42" t="s">
        <v>4284</v>
      </c>
      <c r="E603" s="28" t="s">
        <v>1025</v>
      </c>
      <c r="F603" s="71" t="s">
        <v>7882</v>
      </c>
      <c r="G603" s="31" t="s">
        <v>2418</v>
      </c>
      <c r="H603" s="31" t="s">
        <v>4095</v>
      </c>
      <c r="I603" s="31" t="s">
        <v>2419</v>
      </c>
      <c r="J603" s="31" t="s">
        <v>2420</v>
      </c>
      <c r="K603" s="29">
        <v>1</v>
      </c>
      <c r="L603" s="365">
        <v>44242</v>
      </c>
      <c r="M603" s="365">
        <v>44454</v>
      </c>
      <c r="N603" s="34">
        <f t="shared" si="27"/>
        <v>31</v>
      </c>
      <c r="O603" s="92">
        <v>1</v>
      </c>
      <c r="P603" s="13" t="s">
        <v>2202</v>
      </c>
      <c r="Q603" s="13" t="s">
        <v>2545</v>
      </c>
      <c r="R603" s="1" t="s">
        <v>7883</v>
      </c>
      <c r="S603" s="120">
        <f t="shared" si="29"/>
        <v>327</v>
      </c>
      <c r="T603" s="76" t="s">
        <v>936</v>
      </c>
      <c r="U603" s="76" t="s">
        <v>936</v>
      </c>
      <c r="V603" s="76" t="s">
        <v>936</v>
      </c>
      <c r="W603" s="76" t="s">
        <v>936</v>
      </c>
      <c r="X603" s="76" t="s">
        <v>936</v>
      </c>
      <c r="Y603" s="76" t="s">
        <v>936</v>
      </c>
      <c r="Z603" s="76" t="s">
        <v>936</v>
      </c>
      <c r="AA603" s="76" t="s">
        <v>936</v>
      </c>
      <c r="AB603" s="76" t="s">
        <v>936</v>
      </c>
      <c r="AC603" s="76" t="s">
        <v>936</v>
      </c>
      <c r="AD603" s="76" t="s">
        <v>936</v>
      </c>
      <c r="AE603" s="76" t="s">
        <v>936</v>
      </c>
      <c r="AF603" s="76" t="s">
        <v>936</v>
      </c>
      <c r="AG603" s="76" t="s">
        <v>936</v>
      </c>
      <c r="AH603" s="76" t="s">
        <v>936</v>
      </c>
      <c r="AI603" s="76" t="s">
        <v>936</v>
      </c>
      <c r="AJ603" s="76" t="s">
        <v>936</v>
      </c>
      <c r="AK603" s="1" t="s">
        <v>5061</v>
      </c>
      <c r="AL603" s="1" t="s">
        <v>2733</v>
      </c>
      <c r="AM603" s="1" t="s">
        <v>7884</v>
      </c>
      <c r="AN603" s="1" t="s">
        <v>7885</v>
      </c>
      <c r="AO603" s="1" t="s">
        <v>7886</v>
      </c>
      <c r="AP603" s="1" t="s">
        <v>1152</v>
      </c>
      <c r="AQ603" s="1" t="s">
        <v>4124</v>
      </c>
      <c r="AR603" s="1" t="s">
        <v>1152</v>
      </c>
      <c r="AS603" s="1" t="s">
        <v>4124</v>
      </c>
      <c r="AT603" s="1" t="s">
        <v>1152</v>
      </c>
      <c r="AU603" s="1" t="s">
        <v>4124</v>
      </c>
      <c r="AV603" s="1" t="s">
        <v>1152</v>
      </c>
      <c r="AW603" s="1" t="s">
        <v>4124</v>
      </c>
      <c r="AX603" s="1" t="s">
        <v>1152</v>
      </c>
      <c r="AY603" s="1" t="s">
        <v>4124</v>
      </c>
      <c r="AZ603" s="1" t="s">
        <v>936</v>
      </c>
      <c r="BA603" s="1" t="s">
        <v>4124</v>
      </c>
      <c r="BB603" s="1" t="s">
        <v>936</v>
      </c>
      <c r="BC603" s="1" t="s">
        <v>4124</v>
      </c>
      <c r="BD603" s="1" t="s">
        <v>936</v>
      </c>
      <c r="BE603" s="1" t="s">
        <v>4124</v>
      </c>
      <c r="BF603" s="94" t="s">
        <v>780</v>
      </c>
      <c r="BG603" s="85">
        <v>44487</v>
      </c>
      <c r="BH603" s="29" t="s">
        <v>902</v>
      </c>
      <c r="BI603" s="89"/>
      <c r="BJ603" s="53"/>
      <c r="BK603" s="53"/>
      <c r="BL603" s="53"/>
      <c r="BM603" s="53"/>
      <c r="BN603" s="4" t="s">
        <v>955</v>
      </c>
      <c r="BO603" s="89"/>
      <c r="BP603" s="89"/>
      <c r="BR603" s="13" t="s">
        <v>5117</v>
      </c>
      <c r="BS603" s="4" t="s">
        <v>5292</v>
      </c>
      <c r="BT603" s="13" t="s">
        <v>5306</v>
      </c>
      <c r="BU603" s="13"/>
    </row>
    <row r="604" spans="1:73" s="54" customFormat="1" ht="90" hidden="1" customHeight="1">
      <c r="A604" s="91" t="s">
        <v>2386</v>
      </c>
      <c r="B604" s="13" t="s">
        <v>2414</v>
      </c>
      <c r="C604" s="85">
        <v>44183</v>
      </c>
      <c r="D604" s="85" t="s">
        <v>4285</v>
      </c>
      <c r="E604" s="28" t="s">
        <v>1114</v>
      </c>
      <c r="F604" s="71" t="s">
        <v>7887</v>
      </c>
      <c r="G604" s="31" t="s">
        <v>2305</v>
      </c>
      <c r="H604" s="31" t="s">
        <v>2330</v>
      </c>
      <c r="I604" s="31" t="s">
        <v>2331</v>
      </c>
      <c r="J604" s="51" t="s">
        <v>2359</v>
      </c>
      <c r="K604" s="29">
        <v>1</v>
      </c>
      <c r="L604" s="365">
        <v>44228</v>
      </c>
      <c r="M604" s="365">
        <v>44407</v>
      </c>
      <c r="N604" s="34">
        <f t="shared" si="27"/>
        <v>26</v>
      </c>
      <c r="O604" s="175">
        <v>0</v>
      </c>
      <c r="P604" s="13" t="s">
        <v>2202</v>
      </c>
      <c r="Q604" s="13" t="s">
        <v>757</v>
      </c>
      <c r="R604" s="1" t="s">
        <v>7888</v>
      </c>
      <c r="S604" s="120">
        <f t="shared" si="29"/>
        <v>298</v>
      </c>
      <c r="T604" s="76" t="s">
        <v>936</v>
      </c>
      <c r="U604" s="76" t="s">
        <v>936</v>
      </c>
      <c r="V604" s="76" t="s">
        <v>936</v>
      </c>
      <c r="W604" s="76" t="s">
        <v>936</v>
      </c>
      <c r="X604" s="76" t="s">
        <v>936</v>
      </c>
      <c r="Y604" s="76" t="s">
        <v>936</v>
      </c>
      <c r="Z604" s="76" t="s">
        <v>936</v>
      </c>
      <c r="AA604" s="76" t="s">
        <v>936</v>
      </c>
      <c r="AB604" s="76" t="s">
        <v>936</v>
      </c>
      <c r="AC604" s="76" t="s">
        <v>936</v>
      </c>
      <c r="AD604" s="76" t="s">
        <v>936</v>
      </c>
      <c r="AE604" s="76" t="s">
        <v>936</v>
      </c>
      <c r="AF604" s="76" t="s">
        <v>936</v>
      </c>
      <c r="AG604" s="76" t="s">
        <v>936</v>
      </c>
      <c r="AH604" s="76" t="s">
        <v>936</v>
      </c>
      <c r="AI604" s="76" t="s">
        <v>936</v>
      </c>
      <c r="AJ604" s="76" t="s">
        <v>936</v>
      </c>
      <c r="AK604" s="1" t="s">
        <v>5061</v>
      </c>
      <c r="AL604" s="1" t="s">
        <v>2734</v>
      </c>
      <c r="AM604" s="33" t="s">
        <v>7889</v>
      </c>
      <c r="AN604" s="57" t="s">
        <v>2614</v>
      </c>
      <c r="AO604" s="57" t="s">
        <v>3858</v>
      </c>
      <c r="AP604" s="57" t="s">
        <v>2614</v>
      </c>
      <c r="AQ604" s="57" t="s">
        <v>3858</v>
      </c>
      <c r="AR604" s="57" t="s">
        <v>2614</v>
      </c>
      <c r="AS604" s="57" t="s">
        <v>3858</v>
      </c>
      <c r="AT604" s="57" t="s">
        <v>1152</v>
      </c>
      <c r="AU604" s="57" t="s">
        <v>3858</v>
      </c>
      <c r="AV604" s="57" t="s">
        <v>1152</v>
      </c>
      <c r="AW604" s="57" t="s">
        <v>3858</v>
      </c>
      <c r="AX604" s="57" t="s">
        <v>1152</v>
      </c>
      <c r="AY604" s="57" t="s">
        <v>3858</v>
      </c>
      <c r="AZ604" s="57" t="s">
        <v>936</v>
      </c>
      <c r="BA604" s="57" t="s">
        <v>3858</v>
      </c>
      <c r="BB604" s="57" t="s">
        <v>936</v>
      </c>
      <c r="BC604" s="57" t="s">
        <v>3858</v>
      </c>
      <c r="BD604" s="57" t="s">
        <v>936</v>
      </c>
      <c r="BE604" s="57" t="s">
        <v>3858</v>
      </c>
      <c r="BF604" s="94" t="s">
        <v>1326</v>
      </c>
      <c r="BG604" s="85">
        <v>44377</v>
      </c>
      <c r="BH604" s="29" t="s">
        <v>1806</v>
      </c>
      <c r="BI604" s="85">
        <v>44377</v>
      </c>
      <c r="BJ604" s="57" t="s">
        <v>2647</v>
      </c>
      <c r="BK604" s="81" t="s">
        <v>936</v>
      </c>
      <c r="BL604" s="81" t="s">
        <v>9190</v>
      </c>
      <c r="BM604" s="81" t="s">
        <v>9201</v>
      </c>
      <c r="BN604" s="39" t="s">
        <v>4365</v>
      </c>
      <c r="BO604" s="89" t="s">
        <v>936</v>
      </c>
      <c r="BP604" s="89" t="s">
        <v>2386</v>
      </c>
      <c r="BR604" s="13" t="s">
        <v>5193</v>
      </c>
      <c r="BS604" s="184"/>
      <c r="BT604" s="13"/>
      <c r="BU604" s="13"/>
    </row>
    <row r="605" spans="1:73" s="54" customFormat="1" ht="90" hidden="1" customHeight="1">
      <c r="A605" s="28" t="s">
        <v>2386</v>
      </c>
      <c r="B605" s="31" t="s">
        <v>2414</v>
      </c>
      <c r="C605" s="85">
        <v>44183</v>
      </c>
      <c r="D605" s="85" t="s">
        <v>4285</v>
      </c>
      <c r="E605" s="28" t="s">
        <v>1114</v>
      </c>
      <c r="F605" s="71" t="s">
        <v>7890</v>
      </c>
      <c r="G605" s="31" t="s">
        <v>2305</v>
      </c>
      <c r="H605" s="31" t="s">
        <v>2330</v>
      </c>
      <c r="I605" s="31" t="s">
        <v>2331</v>
      </c>
      <c r="J605" s="51" t="s">
        <v>2359</v>
      </c>
      <c r="K605" s="29">
        <v>1</v>
      </c>
      <c r="L605" s="365">
        <v>44228</v>
      </c>
      <c r="M605" s="365">
        <v>44499</v>
      </c>
      <c r="N605" s="34">
        <f t="shared" si="27"/>
        <v>39</v>
      </c>
      <c r="O605" s="92">
        <v>1</v>
      </c>
      <c r="P605" s="13" t="s">
        <v>2202</v>
      </c>
      <c r="Q605" s="13"/>
      <c r="R605" s="1" t="s">
        <v>7891</v>
      </c>
      <c r="S605" s="120">
        <f t="shared" si="29"/>
        <v>191</v>
      </c>
      <c r="T605" s="76"/>
      <c r="U605" s="76"/>
      <c r="V605" s="76"/>
      <c r="W605" s="76"/>
      <c r="X605" s="76"/>
      <c r="Y605" s="76"/>
      <c r="Z605" s="76"/>
      <c r="AA605" s="76"/>
      <c r="AB605" s="76"/>
      <c r="AC605" s="76"/>
      <c r="AD605" s="76"/>
      <c r="AE605" s="76"/>
      <c r="AF605" s="76"/>
      <c r="AG605" s="76"/>
      <c r="AH605" s="76"/>
      <c r="AI605" s="76"/>
      <c r="AJ605" s="76"/>
      <c r="AK605" s="1" t="s">
        <v>5061</v>
      </c>
      <c r="AL605" s="1" t="s">
        <v>2734</v>
      </c>
      <c r="AM605" s="33" t="s">
        <v>7889</v>
      </c>
      <c r="AN605" s="33" t="s">
        <v>7892</v>
      </c>
      <c r="AO605" s="33" t="s">
        <v>7893</v>
      </c>
      <c r="AP605" s="1" t="s">
        <v>4222</v>
      </c>
      <c r="AQ605" s="33" t="s">
        <v>7894</v>
      </c>
      <c r="AR605" s="1" t="s">
        <v>1152</v>
      </c>
      <c r="AS605" s="1" t="s">
        <v>4274</v>
      </c>
      <c r="AT605" s="1" t="s">
        <v>1152</v>
      </c>
      <c r="AU605" s="1" t="s">
        <v>4274</v>
      </c>
      <c r="AV605" s="1" t="s">
        <v>1152</v>
      </c>
      <c r="AW605" s="1" t="s">
        <v>4274</v>
      </c>
      <c r="AX605" s="1" t="s">
        <v>1152</v>
      </c>
      <c r="AY605" s="1" t="s">
        <v>4274</v>
      </c>
      <c r="AZ605" s="1" t="s">
        <v>936</v>
      </c>
      <c r="BA605" s="1" t="s">
        <v>4274</v>
      </c>
      <c r="BB605" s="1" t="s">
        <v>936</v>
      </c>
      <c r="BC605" s="1" t="s">
        <v>4274</v>
      </c>
      <c r="BD605" s="1" t="s">
        <v>936</v>
      </c>
      <c r="BE605" s="1" t="s">
        <v>4274</v>
      </c>
      <c r="BF605" s="94" t="s">
        <v>780</v>
      </c>
      <c r="BG605" s="85">
        <v>44579</v>
      </c>
      <c r="BH605" s="29" t="s">
        <v>902</v>
      </c>
      <c r="BI605" s="89"/>
      <c r="BJ605" s="53"/>
      <c r="BK605" s="53"/>
      <c r="BL605" s="53"/>
      <c r="BM605" s="53"/>
      <c r="BN605" s="4" t="s">
        <v>955</v>
      </c>
      <c r="BO605" s="89"/>
      <c r="BP605" s="89"/>
      <c r="BR605" s="13" t="s">
        <v>5193</v>
      </c>
      <c r="BS605" s="184"/>
      <c r="BT605" s="13"/>
      <c r="BU605" s="13"/>
    </row>
    <row r="606" spans="1:73" s="54" customFormat="1" ht="90" hidden="1" customHeight="1">
      <c r="A606" s="28" t="s">
        <v>2387</v>
      </c>
      <c r="B606" s="31" t="s">
        <v>2414</v>
      </c>
      <c r="C606" s="85">
        <v>44183</v>
      </c>
      <c r="D606" s="85" t="s">
        <v>4285</v>
      </c>
      <c r="E606" s="28" t="s">
        <v>1028</v>
      </c>
      <c r="F606" s="71" t="s">
        <v>7895</v>
      </c>
      <c r="G606" s="31" t="s">
        <v>4096</v>
      </c>
      <c r="H606" s="31" t="s">
        <v>2332</v>
      </c>
      <c r="I606" s="31" t="s">
        <v>4112</v>
      </c>
      <c r="J606" s="31" t="s">
        <v>2360</v>
      </c>
      <c r="K606" s="29">
        <v>2</v>
      </c>
      <c r="L606" s="365">
        <v>44228</v>
      </c>
      <c r="M606" s="365">
        <v>44561</v>
      </c>
      <c r="N606" s="34">
        <f t="shared" si="27"/>
        <v>48</v>
      </c>
      <c r="O606" s="92">
        <v>2</v>
      </c>
      <c r="P606" s="13" t="s">
        <v>2202</v>
      </c>
      <c r="Q606" s="13" t="s">
        <v>757</v>
      </c>
      <c r="R606" s="1" t="s">
        <v>7896</v>
      </c>
      <c r="S606" s="120">
        <f t="shared" si="29"/>
        <v>181</v>
      </c>
      <c r="T606" s="76" t="s">
        <v>936</v>
      </c>
      <c r="U606" s="76" t="s">
        <v>936</v>
      </c>
      <c r="V606" s="76" t="s">
        <v>936</v>
      </c>
      <c r="W606" s="76" t="s">
        <v>936</v>
      </c>
      <c r="X606" s="76" t="s">
        <v>936</v>
      </c>
      <c r="Y606" s="76" t="s">
        <v>936</v>
      </c>
      <c r="Z606" s="76" t="s">
        <v>936</v>
      </c>
      <c r="AA606" s="76" t="s">
        <v>936</v>
      </c>
      <c r="AB606" s="76" t="s">
        <v>936</v>
      </c>
      <c r="AC606" s="76" t="s">
        <v>936</v>
      </c>
      <c r="AD606" s="76" t="s">
        <v>936</v>
      </c>
      <c r="AE606" s="76" t="s">
        <v>936</v>
      </c>
      <c r="AF606" s="76" t="s">
        <v>936</v>
      </c>
      <c r="AG606" s="76" t="s">
        <v>936</v>
      </c>
      <c r="AH606" s="76" t="s">
        <v>936</v>
      </c>
      <c r="AI606" s="76" t="s">
        <v>936</v>
      </c>
      <c r="AJ606" s="76" t="s">
        <v>936</v>
      </c>
      <c r="AK606" s="1" t="s">
        <v>5061</v>
      </c>
      <c r="AL606" s="123" t="s">
        <v>2793</v>
      </c>
      <c r="AM606" s="1" t="s">
        <v>7897</v>
      </c>
      <c r="AN606" s="1" t="s">
        <v>7898</v>
      </c>
      <c r="AO606" s="1" t="s">
        <v>7899</v>
      </c>
      <c r="AP606" s="1" t="s">
        <v>8963</v>
      </c>
      <c r="AQ606" s="1" t="s">
        <v>7900</v>
      </c>
      <c r="AR606" s="1" t="s">
        <v>1152</v>
      </c>
      <c r="AS606" s="1" t="s">
        <v>4274</v>
      </c>
      <c r="AT606" s="1" t="s">
        <v>1152</v>
      </c>
      <c r="AU606" s="1" t="s">
        <v>4274</v>
      </c>
      <c r="AV606" s="1" t="s">
        <v>1152</v>
      </c>
      <c r="AW606" s="1" t="s">
        <v>4274</v>
      </c>
      <c r="AX606" s="1" t="s">
        <v>1152</v>
      </c>
      <c r="AY606" s="1" t="s">
        <v>4274</v>
      </c>
      <c r="AZ606" s="1" t="s">
        <v>936</v>
      </c>
      <c r="BA606" s="1" t="s">
        <v>4274</v>
      </c>
      <c r="BB606" s="1" t="s">
        <v>936</v>
      </c>
      <c r="BC606" s="1" t="s">
        <v>4274</v>
      </c>
      <c r="BD606" s="1" t="s">
        <v>936</v>
      </c>
      <c r="BE606" s="1" t="s">
        <v>4274</v>
      </c>
      <c r="BF606" s="94" t="s">
        <v>780</v>
      </c>
      <c r="BG606" s="85">
        <v>44575</v>
      </c>
      <c r="BH606" s="29" t="s">
        <v>902</v>
      </c>
      <c r="BI606" s="89"/>
      <c r="BJ606" s="53"/>
      <c r="BK606" s="53"/>
      <c r="BL606" s="53"/>
      <c r="BM606" s="53"/>
      <c r="BN606" s="4" t="s">
        <v>955</v>
      </c>
      <c r="BO606" s="89"/>
      <c r="BP606" s="89"/>
      <c r="BR606" s="13" t="s">
        <v>5193</v>
      </c>
      <c r="BS606" s="13" t="s">
        <v>5307</v>
      </c>
      <c r="BT606" s="13"/>
      <c r="BU606" s="13"/>
    </row>
    <row r="607" spans="1:73" s="54" customFormat="1" ht="90" hidden="1" customHeight="1">
      <c r="A607" s="28" t="s">
        <v>2388</v>
      </c>
      <c r="B607" s="31" t="s">
        <v>2414</v>
      </c>
      <c r="C607" s="85">
        <v>44183</v>
      </c>
      <c r="D607" s="85" t="s">
        <v>4285</v>
      </c>
      <c r="E607" s="28" t="s">
        <v>1029</v>
      </c>
      <c r="F607" s="71" t="s">
        <v>7901</v>
      </c>
      <c r="G607" s="31" t="s">
        <v>4097</v>
      </c>
      <c r="H607" s="31" t="s">
        <v>2333</v>
      </c>
      <c r="I607" s="31" t="s">
        <v>4113</v>
      </c>
      <c r="J607" s="51" t="s">
        <v>2361</v>
      </c>
      <c r="K607" s="29">
        <v>20</v>
      </c>
      <c r="L607" s="365">
        <v>44256</v>
      </c>
      <c r="M607" s="365">
        <v>44561</v>
      </c>
      <c r="N607" s="34">
        <f t="shared" si="27"/>
        <v>44</v>
      </c>
      <c r="O607" s="92">
        <v>20</v>
      </c>
      <c r="P607" s="13" t="s">
        <v>2202</v>
      </c>
      <c r="Q607" s="13" t="s">
        <v>757</v>
      </c>
      <c r="R607" s="1" t="s">
        <v>7902</v>
      </c>
      <c r="S607" s="120">
        <f t="shared" si="29"/>
        <v>249</v>
      </c>
      <c r="T607" s="76" t="s">
        <v>936</v>
      </c>
      <c r="U607" s="76" t="s">
        <v>936</v>
      </c>
      <c r="V607" s="76" t="s">
        <v>936</v>
      </c>
      <c r="W607" s="76" t="s">
        <v>936</v>
      </c>
      <c r="X607" s="76" t="s">
        <v>936</v>
      </c>
      <c r="Y607" s="76" t="s">
        <v>936</v>
      </c>
      <c r="Z607" s="76" t="s">
        <v>936</v>
      </c>
      <c r="AA607" s="76" t="s">
        <v>936</v>
      </c>
      <c r="AB607" s="76" t="s">
        <v>936</v>
      </c>
      <c r="AC607" s="76" t="s">
        <v>936</v>
      </c>
      <c r="AD607" s="76" t="s">
        <v>936</v>
      </c>
      <c r="AE607" s="76" t="s">
        <v>936</v>
      </c>
      <c r="AF607" s="76" t="s">
        <v>936</v>
      </c>
      <c r="AG607" s="76" t="s">
        <v>936</v>
      </c>
      <c r="AH607" s="76" t="s">
        <v>936</v>
      </c>
      <c r="AI607" s="76" t="s">
        <v>936</v>
      </c>
      <c r="AJ607" s="76" t="s">
        <v>936</v>
      </c>
      <c r="AK607" s="1" t="s">
        <v>5061</v>
      </c>
      <c r="AL607" s="1" t="s">
        <v>8964</v>
      </c>
      <c r="AM607" s="1" t="s">
        <v>7903</v>
      </c>
      <c r="AN607" s="1" t="s">
        <v>7904</v>
      </c>
      <c r="AO607" s="1" t="s">
        <v>7905</v>
      </c>
      <c r="AP607" s="1" t="s">
        <v>4223</v>
      </c>
      <c r="AQ607" s="1" t="s">
        <v>7906</v>
      </c>
      <c r="AR607" s="1" t="s">
        <v>1152</v>
      </c>
      <c r="AS607" s="1" t="s">
        <v>4274</v>
      </c>
      <c r="AT607" s="1" t="s">
        <v>1152</v>
      </c>
      <c r="AU607" s="1" t="s">
        <v>4274</v>
      </c>
      <c r="AV607" s="1" t="s">
        <v>1152</v>
      </c>
      <c r="AW607" s="1" t="s">
        <v>4274</v>
      </c>
      <c r="AX607" s="1" t="s">
        <v>1152</v>
      </c>
      <c r="AY607" s="1" t="s">
        <v>4274</v>
      </c>
      <c r="AZ607" s="1" t="s">
        <v>936</v>
      </c>
      <c r="BA607" s="1" t="s">
        <v>4274</v>
      </c>
      <c r="BB607" s="1" t="s">
        <v>936</v>
      </c>
      <c r="BC607" s="1" t="s">
        <v>4274</v>
      </c>
      <c r="BD607" s="1" t="s">
        <v>936</v>
      </c>
      <c r="BE607" s="1" t="s">
        <v>4274</v>
      </c>
      <c r="BF607" s="94" t="s">
        <v>780</v>
      </c>
      <c r="BG607" s="85">
        <v>44575</v>
      </c>
      <c r="BH607" s="29" t="s">
        <v>902</v>
      </c>
      <c r="BI607" s="89"/>
      <c r="BJ607" s="53"/>
      <c r="BK607" s="53"/>
      <c r="BL607" s="53"/>
      <c r="BM607" s="53"/>
      <c r="BN607" s="4" t="s">
        <v>955</v>
      </c>
      <c r="BO607" s="89"/>
      <c r="BP607" s="89"/>
      <c r="BR607" s="13" t="s">
        <v>5193</v>
      </c>
      <c r="BS607" s="13" t="s">
        <v>5308</v>
      </c>
      <c r="BT607" s="13" t="s">
        <v>5309</v>
      </c>
      <c r="BU607" s="13"/>
    </row>
    <row r="608" spans="1:73" s="54" customFormat="1" ht="90" hidden="1" customHeight="1">
      <c r="A608" s="91" t="s">
        <v>2389</v>
      </c>
      <c r="B608" s="13" t="s">
        <v>2414</v>
      </c>
      <c r="C608" s="85">
        <v>44183</v>
      </c>
      <c r="D608" s="85" t="s">
        <v>4285</v>
      </c>
      <c r="E608" s="28" t="s">
        <v>1030</v>
      </c>
      <c r="F608" s="71" t="s">
        <v>7907</v>
      </c>
      <c r="G608" s="31" t="s">
        <v>2306</v>
      </c>
      <c r="H608" s="31" t="s">
        <v>2334</v>
      </c>
      <c r="I608" s="31" t="s">
        <v>2335</v>
      </c>
      <c r="J608" s="51" t="s">
        <v>2362</v>
      </c>
      <c r="K608" s="29">
        <v>1</v>
      </c>
      <c r="L608" s="365">
        <v>44256</v>
      </c>
      <c r="M608" s="365">
        <v>44377</v>
      </c>
      <c r="N608" s="34">
        <f t="shared" si="27"/>
        <v>18</v>
      </c>
      <c r="O608" s="90">
        <v>1</v>
      </c>
      <c r="P608" s="13" t="s">
        <v>2202</v>
      </c>
      <c r="Q608" s="13" t="s">
        <v>757</v>
      </c>
      <c r="R608" s="1" t="s">
        <v>7908</v>
      </c>
      <c r="S608" s="120">
        <f t="shared" si="29"/>
        <v>147</v>
      </c>
      <c r="T608" s="76" t="s">
        <v>936</v>
      </c>
      <c r="U608" s="76" t="s">
        <v>936</v>
      </c>
      <c r="V608" s="76" t="s">
        <v>936</v>
      </c>
      <c r="W608" s="76" t="s">
        <v>936</v>
      </c>
      <c r="X608" s="76" t="s">
        <v>936</v>
      </c>
      <c r="Y608" s="76" t="s">
        <v>936</v>
      </c>
      <c r="Z608" s="76" t="s">
        <v>936</v>
      </c>
      <c r="AA608" s="76" t="s">
        <v>936</v>
      </c>
      <c r="AB608" s="76" t="s">
        <v>936</v>
      </c>
      <c r="AC608" s="76" t="s">
        <v>936</v>
      </c>
      <c r="AD608" s="76" t="s">
        <v>936</v>
      </c>
      <c r="AE608" s="76" t="s">
        <v>936</v>
      </c>
      <c r="AF608" s="76" t="s">
        <v>936</v>
      </c>
      <c r="AG608" s="76" t="s">
        <v>936</v>
      </c>
      <c r="AH608" s="76" t="s">
        <v>936</v>
      </c>
      <c r="AI608" s="76" t="s">
        <v>936</v>
      </c>
      <c r="AJ608" s="76" t="s">
        <v>936</v>
      </c>
      <c r="AK608" s="1" t="s">
        <v>5061</v>
      </c>
      <c r="AL608" s="1" t="s">
        <v>2736</v>
      </c>
      <c r="AM608" s="1" t="s">
        <v>7909</v>
      </c>
      <c r="AN608" s="1" t="s">
        <v>2614</v>
      </c>
      <c r="AO608" s="1" t="s">
        <v>3786</v>
      </c>
      <c r="AP608" s="1" t="s">
        <v>1152</v>
      </c>
      <c r="AQ608" s="1" t="s">
        <v>3786</v>
      </c>
      <c r="AR608" s="1" t="s">
        <v>1152</v>
      </c>
      <c r="AS608" s="1" t="s">
        <v>3786</v>
      </c>
      <c r="AT608" s="1" t="s">
        <v>1152</v>
      </c>
      <c r="AU608" s="1" t="s">
        <v>3786</v>
      </c>
      <c r="AV608" s="1" t="s">
        <v>1152</v>
      </c>
      <c r="AW608" s="1" t="s">
        <v>3786</v>
      </c>
      <c r="AX608" s="1" t="s">
        <v>1152</v>
      </c>
      <c r="AY608" s="1" t="s">
        <v>3786</v>
      </c>
      <c r="AZ608" s="1" t="s">
        <v>936</v>
      </c>
      <c r="BA608" s="1" t="s">
        <v>3786</v>
      </c>
      <c r="BB608" s="1" t="s">
        <v>936</v>
      </c>
      <c r="BC608" s="1" t="s">
        <v>3786</v>
      </c>
      <c r="BD608" s="1" t="s">
        <v>936</v>
      </c>
      <c r="BE608" s="1" t="s">
        <v>3786</v>
      </c>
      <c r="BF608" s="94" t="s">
        <v>780</v>
      </c>
      <c r="BG608" s="85">
        <v>44393</v>
      </c>
      <c r="BH608" s="29" t="s">
        <v>902</v>
      </c>
      <c r="BI608" s="89"/>
      <c r="BJ608" s="53"/>
      <c r="BK608" s="53"/>
      <c r="BL608" s="53"/>
      <c r="BM608" s="53"/>
      <c r="BN608" s="4" t="s">
        <v>955</v>
      </c>
      <c r="BO608" s="89"/>
      <c r="BP608" s="89"/>
      <c r="BR608" s="13" t="s">
        <v>5193</v>
      </c>
      <c r="BS608" s="13" t="s">
        <v>5310</v>
      </c>
      <c r="BT608" s="13" t="s">
        <v>5311</v>
      </c>
      <c r="BU608" s="13"/>
    </row>
    <row r="609" spans="1:73" s="54" customFormat="1" ht="90" hidden="1" customHeight="1">
      <c r="A609" s="28" t="s">
        <v>2390</v>
      </c>
      <c r="B609" s="31" t="s">
        <v>2414</v>
      </c>
      <c r="C609" s="85">
        <v>44183</v>
      </c>
      <c r="D609" s="85" t="s">
        <v>4285</v>
      </c>
      <c r="E609" s="28" t="s">
        <v>1031</v>
      </c>
      <c r="F609" s="71" t="s">
        <v>7910</v>
      </c>
      <c r="G609" s="31" t="s">
        <v>2307</v>
      </c>
      <c r="H609" s="31" t="s">
        <v>2425</v>
      </c>
      <c r="I609" s="31" t="s">
        <v>2723</v>
      </c>
      <c r="J609" s="31" t="s">
        <v>2722</v>
      </c>
      <c r="K609" s="29">
        <v>1</v>
      </c>
      <c r="L609" s="365">
        <v>44256</v>
      </c>
      <c r="M609" s="365">
        <v>44742</v>
      </c>
      <c r="N609" s="34">
        <f t="shared" si="27"/>
        <v>18</v>
      </c>
      <c r="O609" s="95">
        <v>0</v>
      </c>
      <c r="P609" s="13" t="s">
        <v>48</v>
      </c>
      <c r="Q609" s="13" t="s">
        <v>202</v>
      </c>
      <c r="R609" s="1" t="s">
        <v>7911</v>
      </c>
      <c r="S609" s="120">
        <f t="shared" si="29"/>
        <v>203</v>
      </c>
      <c r="T609" s="76" t="s">
        <v>936</v>
      </c>
      <c r="U609" s="76" t="s">
        <v>936</v>
      </c>
      <c r="V609" s="76" t="s">
        <v>936</v>
      </c>
      <c r="W609" s="76" t="s">
        <v>936</v>
      </c>
      <c r="X609" s="76" t="s">
        <v>936</v>
      </c>
      <c r="Y609" s="76" t="s">
        <v>936</v>
      </c>
      <c r="Z609" s="76" t="s">
        <v>936</v>
      </c>
      <c r="AA609" s="76" t="s">
        <v>936</v>
      </c>
      <c r="AB609" s="76" t="s">
        <v>936</v>
      </c>
      <c r="AC609" s="76" t="s">
        <v>936</v>
      </c>
      <c r="AD609" s="76" t="s">
        <v>936</v>
      </c>
      <c r="AE609" s="76" t="s">
        <v>936</v>
      </c>
      <c r="AF609" s="76" t="s">
        <v>936</v>
      </c>
      <c r="AG609" s="76" t="s">
        <v>936</v>
      </c>
      <c r="AH609" s="76" t="s">
        <v>936</v>
      </c>
      <c r="AI609" s="76" t="s">
        <v>936</v>
      </c>
      <c r="AJ609" s="76" t="s">
        <v>936</v>
      </c>
      <c r="AK609" s="1" t="s">
        <v>5061</v>
      </c>
      <c r="AL609" s="63" t="s">
        <v>2721</v>
      </c>
      <c r="AM609" s="1" t="s">
        <v>7912</v>
      </c>
      <c r="AN609" s="49" t="s">
        <v>4045</v>
      </c>
      <c r="AO609" s="1" t="s">
        <v>7913</v>
      </c>
      <c r="AP609" s="1" t="s">
        <v>4255</v>
      </c>
      <c r="AQ609" s="1" t="s">
        <v>7914</v>
      </c>
      <c r="AR609" s="1" t="s">
        <v>4297</v>
      </c>
      <c r="AS609" s="1" t="s">
        <v>7915</v>
      </c>
      <c r="AT609" s="78" t="s">
        <v>1152</v>
      </c>
      <c r="AU609" s="78" t="s">
        <v>4799</v>
      </c>
      <c r="AV609" s="78" t="s">
        <v>1152</v>
      </c>
      <c r="AW609" s="78" t="s">
        <v>4799</v>
      </c>
      <c r="AX609" s="78" t="s">
        <v>1152</v>
      </c>
      <c r="AY609" s="78" t="s">
        <v>4799</v>
      </c>
      <c r="AZ609" s="78" t="s">
        <v>936</v>
      </c>
      <c r="BA609" s="78" t="s">
        <v>4799</v>
      </c>
      <c r="BB609" s="78" t="s">
        <v>936</v>
      </c>
      <c r="BC609" s="78" t="s">
        <v>4799</v>
      </c>
      <c r="BD609" s="78" t="s">
        <v>936</v>
      </c>
      <c r="BE609" s="78" t="s">
        <v>4799</v>
      </c>
      <c r="BF609" s="94" t="s">
        <v>956</v>
      </c>
      <c r="BG609" s="85">
        <v>44677</v>
      </c>
      <c r="BH609" s="29" t="s">
        <v>1806</v>
      </c>
      <c r="BI609" s="85">
        <v>44677</v>
      </c>
      <c r="BJ609" s="57" t="s">
        <v>4352</v>
      </c>
      <c r="BK609" s="81" t="s">
        <v>936</v>
      </c>
      <c r="BL609" s="4" t="s">
        <v>9191</v>
      </c>
      <c r="BM609" s="81" t="s">
        <v>9201</v>
      </c>
      <c r="BN609" s="39" t="s">
        <v>4365</v>
      </c>
      <c r="BO609" s="89" t="s">
        <v>2579</v>
      </c>
      <c r="BP609" s="94" t="s">
        <v>4341</v>
      </c>
      <c r="BR609" s="13" t="s">
        <v>5296</v>
      </c>
      <c r="BS609" s="13" t="s">
        <v>5312</v>
      </c>
      <c r="BT609" s="13" t="s">
        <v>5313</v>
      </c>
      <c r="BU609" s="13"/>
    </row>
    <row r="610" spans="1:73" s="54" customFormat="1" ht="90" hidden="1" customHeight="1">
      <c r="A610" s="91" t="s">
        <v>2391</v>
      </c>
      <c r="B610" s="13" t="s">
        <v>2414</v>
      </c>
      <c r="C610" s="85">
        <v>44183</v>
      </c>
      <c r="D610" s="85" t="s">
        <v>4285</v>
      </c>
      <c r="E610" s="28" t="s">
        <v>1032</v>
      </c>
      <c r="F610" s="71" t="s">
        <v>7916</v>
      </c>
      <c r="G610" s="31" t="s">
        <v>2308</v>
      </c>
      <c r="H610" s="31" t="s">
        <v>7917</v>
      </c>
      <c r="I610" s="31" t="s">
        <v>2336</v>
      </c>
      <c r="J610" s="51" t="s">
        <v>2421</v>
      </c>
      <c r="K610" s="102">
        <v>1</v>
      </c>
      <c r="L610" s="365">
        <v>44242</v>
      </c>
      <c r="M610" s="365">
        <v>44372</v>
      </c>
      <c r="N610" s="34">
        <f t="shared" si="27"/>
        <v>19</v>
      </c>
      <c r="O610" s="90">
        <v>1</v>
      </c>
      <c r="P610" s="13" t="s">
        <v>202</v>
      </c>
      <c r="Q610" s="13" t="s">
        <v>2202</v>
      </c>
      <c r="R610" s="1" t="s">
        <v>7918</v>
      </c>
      <c r="S610" s="120">
        <f t="shared" si="29"/>
        <v>191</v>
      </c>
      <c r="T610" s="76" t="s">
        <v>936</v>
      </c>
      <c r="U610" s="76" t="s">
        <v>936</v>
      </c>
      <c r="V610" s="76" t="s">
        <v>936</v>
      </c>
      <c r="W610" s="76" t="s">
        <v>936</v>
      </c>
      <c r="X610" s="76" t="s">
        <v>936</v>
      </c>
      <c r="Y610" s="76" t="s">
        <v>936</v>
      </c>
      <c r="Z610" s="76" t="s">
        <v>936</v>
      </c>
      <c r="AA610" s="76" t="s">
        <v>936</v>
      </c>
      <c r="AB610" s="76" t="s">
        <v>936</v>
      </c>
      <c r="AC610" s="76" t="s">
        <v>936</v>
      </c>
      <c r="AD610" s="76" t="s">
        <v>936</v>
      </c>
      <c r="AE610" s="76" t="s">
        <v>936</v>
      </c>
      <c r="AF610" s="76" t="s">
        <v>936</v>
      </c>
      <c r="AG610" s="76" t="s">
        <v>936</v>
      </c>
      <c r="AH610" s="76" t="s">
        <v>936</v>
      </c>
      <c r="AI610" s="76" t="s">
        <v>936</v>
      </c>
      <c r="AJ610" s="76" t="s">
        <v>936</v>
      </c>
      <c r="AK610" s="1" t="s">
        <v>5061</v>
      </c>
      <c r="AL610" s="1" t="s">
        <v>7043</v>
      </c>
      <c r="AM610" s="1" t="s">
        <v>7919</v>
      </c>
      <c r="AN610" s="1" t="s">
        <v>2614</v>
      </c>
      <c r="AO610" s="1" t="s">
        <v>3786</v>
      </c>
      <c r="AP610" s="1" t="s">
        <v>1152</v>
      </c>
      <c r="AQ610" s="1" t="s">
        <v>3786</v>
      </c>
      <c r="AR610" s="1" t="s">
        <v>1152</v>
      </c>
      <c r="AS610" s="1" t="s">
        <v>3786</v>
      </c>
      <c r="AT610" s="1" t="s">
        <v>1152</v>
      </c>
      <c r="AU610" s="1" t="s">
        <v>3786</v>
      </c>
      <c r="AV610" s="1" t="s">
        <v>1152</v>
      </c>
      <c r="AW610" s="1" t="s">
        <v>3786</v>
      </c>
      <c r="AX610" s="1" t="s">
        <v>1152</v>
      </c>
      <c r="AY610" s="1" t="s">
        <v>3786</v>
      </c>
      <c r="AZ610" s="1" t="s">
        <v>936</v>
      </c>
      <c r="BA610" s="1" t="s">
        <v>3786</v>
      </c>
      <c r="BB610" s="1" t="s">
        <v>936</v>
      </c>
      <c r="BC610" s="1" t="s">
        <v>3786</v>
      </c>
      <c r="BD610" s="1" t="s">
        <v>936</v>
      </c>
      <c r="BE610" s="1" t="s">
        <v>3786</v>
      </c>
      <c r="BF610" s="94" t="s">
        <v>780</v>
      </c>
      <c r="BG610" s="85">
        <v>44391</v>
      </c>
      <c r="BH610" s="29" t="s">
        <v>902</v>
      </c>
      <c r="BI610" s="89"/>
      <c r="BJ610" s="53"/>
      <c r="BK610" s="53"/>
      <c r="BL610" s="53"/>
      <c r="BM610" s="53"/>
      <c r="BN610" s="4" t="s">
        <v>955</v>
      </c>
      <c r="BO610" s="89"/>
      <c r="BP610" s="89"/>
      <c r="BR610" s="13" t="s">
        <v>5296</v>
      </c>
      <c r="BS610" s="13" t="s">
        <v>9845</v>
      </c>
      <c r="BT610" s="13" t="s">
        <v>5189</v>
      </c>
      <c r="BU610" s="13"/>
    </row>
    <row r="611" spans="1:73" s="54" customFormat="1" ht="90" hidden="1" customHeight="1">
      <c r="A611" s="28" t="s">
        <v>2392</v>
      </c>
      <c r="B611" s="31" t="s">
        <v>2414</v>
      </c>
      <c r="C611" s="85">
        <v>44183</v>
      </c>
      <c r="D611" s="85" t="s">
        <v>4285</v>
      </c>
      <c r="E611" s="28" t="s">
        <v>1032</v>
      </c>
      <c r="F611" s="71" t="s">
        <v>7916</v>
      </c>
      <c r="G611" s="31" t="s">
        <v>2308</v>
      </c>
      <c r="H611" s="31" t="s">
        <v>4098</v>
      </c>
      <c r="I611" s="31" t="s">
        <v>4114</v>
      </c>
      <c r="J611" s="51" t="s">
        <v>2757</v>
      </c>
      <c r="K611" s="102">
        <v>1</v>
      </c>
      <c r="L611" s="365">
        <v>44249</v>
      </c>
      <c r="M611" s="365">
        <v>44456</v>
      </c>
      <c r="N611" s="34">
        <f t="shared" si="27"/>
        <v>30</v>
      </c>
      <c r="O611" s="92">
        <v>1</v>
      </c>
      <c r="P611" s="13" t="s">
        <v>202</v>
      </c>
      <c r="Q611" s="13"/>
      <c r="R611" s="1" t="s">
        <v>7920</v>
      </c>
      <c r="S611" s="120">
        <f t="shared" si="29"/>
        <v>192</v>
      </c>
      <c r="T611" s="76" t="s">
        <v>936</v>
      </c>
      <c r="U611" s="76" t="s">
        <v>936</v>
      </c>
      <c r="V611" s="76" t="s">
        <v>936</v>
      </c>
      <c r="W611" s="76" t="s">
        <v>936</v>
      </c>
      <c r="X611" s="76" t="s">
        <v>936</v>
      </c>
      <c r="Y611" s="76" t="s">
        <v>936</v>
      </c>
      <c r="Z611" s="76" t="s">
        <v>936</v>
      </c>
      <c r="AA611" s="76" t="s">
        <v>936</v>
      </c>
      <c r="AB611" s="76" t="s">
        <v>936</v>
      </c>
      <c r="AC611" s="76" t="s">
        <v>936</v>
      </c>
      <c r="AD611" s="76" t="s">
        <v>936</v>
      </c>
      <c r="AE611" s="76" t="s">
        <v>936</v>
      </c>
      <c r="AF611" s="76" t="s">
        <v>936</v>
      </c>
      <c r="AG611" s="76" t="s">
        <v>936</v>
      </c>
      <c r="AH611" s="76" t="s">
        <v>936</v>
      </c>
      <c r="AI611" s="76" t="s">
        <v>936</v>
      </c>
      <c r="AJ611" s="76" t="s">
        <v>936</v>
      </c>
      <c r="AK611" s="1" t="s">
        <v>5061</v>
      </c>
      <c r="AL611" s="1" t="s">
        <v>2737</v>
      </c>
      <c r="AM611" s="1" t="s">
        <v>8965</v>
      </c>
      <c r="AN611" s="1" t="s">
        <v>7921</v>
      </c>
      <c r="AO611" s="83" t="s">
        <v>7922</v>
      </c>
      <c r="AP611" s="1" t="s">
        <v>1152</v>
      </c>
      <c r="AQ611" s="1" t="s">
        <v>4124</v>
      </c>
      <c r="AR611" s="1" t="s">
        <v>1152</v>
      </c>
      <c r="AS611" s="1" t="s">
        <v>4124</v>
      </c>
      <c r="AT611" s="1" t="s">
        <v>1152</v>
      </c>
      <c r="AU611" s="1" t="s">
        <v>4124</v>
      </c>
      <c r="AV611" s="1" t="s">
        <v>1152</v>
      </c>
      <c r="AW611" s="1" t="s">
        <v>4124</v>
      </c>
      <c r="AX611" s="1" t="s">
        <v>1152</v>
      </c>
      <c r="AY611" s="1" t="s">
        <v>4124</v>
      </c>
      <c r="AZ611" s="1" t="s">
        <v>936</v>
      </c>
      <c r="BA611" s="1" t="s">
        <v>4124</v>
      </c>
      <c r="BB611" s="1" t="s">
        <v>936</v>
      </c>
      <c r="BC611" s="1" t="s">
        <v>4124</v>
      </c>
      <c r="BD611" s="1" t="s">
        <v>936</v>
      </c>
      <c r="BE611" s="1" t="s">
        <v>4124</v>
      </c>
      <c r="BF611" s="94" t="s">
        <v>780</v>
      </c>
      <c r="BG611" s="85">
        <v>44481</v>
      </c>
      <c r="BH611" s="29" t="s">
        <v>902</v>
      </c>
      <c r="BI611" s="89"/>
      <c r="BJ611" s="53"/>
      <c r="BK611" s="53"/>
      <c r="BL611" s="53"/>
      <c r="BM611" s="53"/>
      <c r="BN611" s="4" t="s">
        <v>955</v>
      </c>
      <c r="BO611" s="89"/>
      <c r="BP611" s="89"/>
      <c r="BR611" s="13" t="s">
        <v>5296</v>
      </c>
      <c r="BS611" s="13" t="s">
        <v>9845</v>
      </c>
      <c r="BT611" s="13" t="s">
        <v>5189</v>
      </c>
      <c r="BU611" s="13"/>
    </row>
    <row r="612" spans="1:73" s="54" customFormat="1" ht="90" hidden="1" customHeight="1">
      <c r="A612" s="28" t="s">
        <v>2393</v>
      </c>
      <c r="B612" s="31" t="s">
        <v>2414</v>
      </c>
      <c r="C612" s="85">
        <v>44183</v>
      </c>
      <c r="D612" s="42" t="s">
        <v>4284</v>
      </c>
      <c r="E612" s="28" t="s">
        <v>1033</v>
      </c>
      <c r="F612" s="71" t="s">
        <v>7923</v>
      </c>
      <c r="G612" s="31" t="s">
        <v>2309</v>
      </c>
      <c r="H612" s="31" t="s">
        <v>2337</v>
      </c>
      <c r="I612" s="31" t="s">
        <v>2338</v>
      </c>
      <c r="J612" s="51" t="s">
        <v>2363</v>
      </c>
      <c r="K612" s="102">
        <v>1</v>
      </c>
      <c r="L612" s="365">
        <v>44242</v>
      </c>
      <c r="M612" s="365">
        <v>44530</v>
      </c>
      <c r="N612" s="34">
        <f t="shared" si="27"/>
        <v>42</v>
      </c>
      <c r="O612" s="92">
        <v>1</v>
      </c>
      <c r="P612" s="13" t="s">
        <v>202</v>
      </c>
      <c r="Q612" s="13"/>
      <c r="R612" s="1" t="s">
        <v>7924</v>
      </c>
      <c r="S612" s="120">
        <f t="shared" si="29"/>
        <v>177</v>
      </c>
      <c r="T612" s="76" t="s">
        <v>936</v>
      </c>
      <c r="U612" s="76" t="s">
        <v>936</v>
      </c>
      <c r="V612" s="76" t="s">
        <v>936</v>
      </c>
      <c r="W612" s="76" t="s">
        <v>936</v>
      </c>
      <c r="X612" s="76" t="s">
        <v>936</v>
      </c>
      <c r="Y612" s="76" t="s">
        <v>936</v>
      </c>
      <c r="Z612" s="76" t="s">
        <v>936</v>
      </c>
      <c r="AA612" s="76" t="s">
        <v>936</v>
      </c>
      <c r="AB612" s="76" t="s">
        <v>936</v>
      </c>
      <c r="AC612" s="76" t="s">
        <v>936</v>
      </c>
      <c r="AD612" s="76" t="s">
        <v>936</v>
      </c>
      <c r="AE612" s="76" t="s">
        <v>936</v>
      </c>
      <c r="AF612" s="76" t="s">
        <v>936</v>
      </c>
      <c r="AG612" s="76" t="s">
        <v>936</v>
      </c>
      <c r="AH612" s="76" t="s">
        <v>936</v>
      </c>
      <c r="AI612" s="76" t="s">
        <v>936</v>
      </c>
      <c r="AJ612" s="76" t="s">
        <v>936</v>
      </c>
      <c r="AK612" s="1" t="s">
        <v>5061</v>
      </c>
      <c r="AL612" s="1" t="s">
        <v>2738</v>
      </c>
      <c r="AM612" s="1" t="s">
        <v>8966</v>
      </c>
      <c r="AN612" s="1" t="s">
        <v>7925</v>
      </c>
      <c r="AO612" s="1" t="s">
        <v>7926</v>
      </c>
      <c r="AP612" s="1" t="s">
        <v>4224</v>
      </c>
      <c r="AQ612" s="1" t="s">
        <v>7927</v>
      </c>
      <c r="AR612" s="1" t="s">
        <v>1152</v>
      </c>
      <c r="AS612" s="1" t="s">
        <v>4274</v>
      </c>
      <c r="AT612" s="1" t="s">
        <v>1152</v>
      </c>
      <c r="AU612" s="1" t="s">
        <v>4274</v>
      </c>
      <c r="AV612" s="1" t="s">
        <v>1152</v>
      </c>
      <c r="AW612" s="1" t="s">
        <v>4274</v>
      </c>
      <c r="AX612" s="1" t="s">
        <v>1152</v>
      </c>
      <c r="AY612" s="1" t="s">
        <v>4274</v>
      </c>
      <c r="AZ612" s="1" t="s">
        <v>936</v>
      </c>
      <c r="BA612" s="1" t="s">
        <v>4274</v>
      </c>
      <c r="BB612" s="1" t="s">
        <v>936</v>
      </c>
      <c r="BC612" s="1" t="s">
        <v>4274</v>
      </c>
      <c r="BD612" s="1" t="s">
        <v>936</v>
      </c>
      <c r="BE612" s="1" t="s">
        <v>4274</v>
      </c>
      <c r="BF612" s="94" t="s">
        <v>780</v>
      </c>
      <c r="BG612" s="85">
        <v>44576</v>
      </c>
      <c r="BH612" s="29" t="s">
        <v>902</v>
      </c>
      <c r="BI612" s="89"/>
      <c r="BJ612" s="53"/>
      <c r="BK612" s="53"/>
      <c r="BL612" s="53"/>
      <c r="BM612" s="53"/>
      <c r="BN612" s="4" t="s">
        <v>955</v>
      </c>
      <c r="BO612" s="89"/>
      <c r="BP612" s="89"/>
      <c r="BR612" s="13" t="s">
        <v>5189</v>
      </c>
      <c r="BS612" s="13" t="s">
        <v>5296</v>
      </c>
      <c r="BT612" s="13" t="s">
        <v>5314</v>
      </c>
      <c r="BU612" s="13"/>
    </row>
    <row r="613" spans="1:73" s="54" customFormat="1" ht="90" hidden="1" customHeight="1">
      <c r="A613" s="28" t="s">
        <v>2394</v>
      </c>
      <c r="B613" s="31" t="s">
        <v>2414</v>
      </c>
      <c r="C613" s="85">
        <v>44183</v>
      </c>
      <c r="D613" s="85" t="s">
        <v>4285</v>
      </c>
      <c r="E613" s="28" t="s">
        <v>1034</v>
      </c>
      <c r="F613" s="71" t="s">
        <v>7928</v>
      </c>
      <c r="G613" s="31" t="s">
        <v>2426</v>
      </c>
      <c r="H613" s="31" t="s">
        <v>2339</v>
      </c>
      <c r="I613" s="31" t="s">
        <v>2340</v>
      </c>
      <c r="J613" s="31" t="s">
        <v>2364</v>
      </c>
      <c r="K613" s="102">
        <v>1</v>
      </c>
      <c r="L613" s="365">
        <v>44263</v>
      </c>
      <c r="M613" s="365">
        <v>44530</v>
      </c>
      <c r="N613" s="34">
        <f t="shared" si="27"/>
        <v>39</v>
      </c>
      <c r="O613" s="92">
        <v>1</v>
      </c>
      <c r="P613" s="13" t="s">
        <v>202</v>
      </c>
      <c r="Q613" s="13"/>
      <c r="R613" s="1" t="s">
        <v>7929</v>
      </c>
      <c r="S613" s="120">
        <f t="shared" si="29"/>
        <v>173</v>
      </c>
      <c r="T613" s="76" t="s">
        <v>936</v>
      </c>
      <c r="U613" s="76" t="s">
        <v>936</v>
      </c>
      <c r="V613" s="76" t="s">
        <v>936</v>
      </c>
      <c r="W613" s="76" t="s">
        <v>936</v>
      </c>
      <c r="X613" s="76" t="s">
        <v>936</v>
      </c>
      <c r="Y613" s="76" t="s">
        <v>936</v>
      </c>
      <c r="Z613" s="76" t="s">
        <v>936</v>
      </c>
      <c r="AA613" s="76" t="s">
        <v>936</v>
      </c>
      <c r="AB613" s="76" t="s">
        <v>936</v>
      </c>
      <c r="AC613" s="76" t="s">
        <v>936</v>
      </c>
      <c r="AD613" s="76" t="s">
        <v>936</v>
      </c>
      <c r="AE613" s="76" t="s">
        <v>936</v>
      </c>
      <c r="AF613" s="76" t="s">
        <v>936</v>
      </c>
      <c r="AG613" s="76" t="s">
        <v>936</v>
      </c>
      <c r="AH613" s="76" t="s">
        <v>936</v>
      </c>
      <c r="AI613" s="76" t="s">
        <v>936</v>
      </c>
      <c r="AJ613" s="76" t="s">
        <v>936</v>
      </c>
      <c r="AK613" s="1" t="s">
        <v>5061</v>
      </c>
      <c r="AL613" s="1" t="s">
        <v>2739</v>
      </c>
      <c r="AM613" s="1" t="s">
        <v>8967</v>
      </c>
      <c r="AN613" s="1" t="s">
        <v>7930</v>
      </c>
      <c r="AO613" s="1" t="s">
        <v>7931</v>
      </c>
      <c r="AP613" s="1" t="s">
        <v>8968</v>
      </c>
      <c r="AQ613" s="1" t="s">
        <v>7932</v>
      </c>
      <c r="AR613" s="1" t="s">
        <v>1152</v>
      </c>
      <c r="AS613" s="1" t="s">
        <v>4274</v>
      </c>
      <c r="AT613" s="1" t="s">
        <v>1152</v>
      </c>
      <c r="AU613" s="1" t="s">
        <v>4274</v>
      </c>
      <c r="AV613" s="1" t="s">
        <v>1152</v>
      </c>
      <c r="AW613" s="1" t="s">
        <v>4274</v>
      </c>
      <c r="AX613" s="1" t="s">
        <v>1152</v>
      </c>
      <c r="AY613" s="1" t="s">
        <v>4274</v>
      </c>
      <c r="AZ613" s="1" t="s">
        <v>936</v>
      </c>
      <c r="BA613" s="1" t="s">
        <v>4274</v>
      </c>
      <c r="BB613" s="1" t="s">
        <v>936</v>
      </c>
      <c r="BC613" s="1" t="s">
        <v>4274</v>
      </c>
      <c r="BD613" s="1" t="s">
        <v>936</v>
      </c>
      <c r="BE613" s="1" t="s">
        <v>4274</v>
      </c>
      <c r="BF613" s="94" t="s">
        <v>780</v>
      </c>
      <c r="BG613" s="85">
        <v>44576</v>
      </c>
      <c r="BH613" s="29" t="s">
        <v>902</v>
      </c>
      <c r="BI613" s="89"/>
      <c r="BJ613" s="53"/>
      <c r="BK613" s="53"/>
      <c r="BL613" s="53"/>
      <c r="BM613" s="53"/>
      <c r="BN613" s="4" t="s">
        <v>955</v>
      </c>
      <c r="BO613" s="89"/>
      <c r="BP613" s="89"/>
      <c r="BR613" s="13" t="s">
        <v>5315</v>
      </c>
      <c r="BS613" s="13" t="s">
        <v>5296</v>
      </c>
      <c r="BT613" s="13" t="s">
        <v>5316</v>
      </c>
      <c r="BU613" s="13"/>
    </row>
    <row r="614" spans="1:73" s="54" customFormat="1" ht="90" hidden="1" customHeight="1">
      <c r="A614" s="28" t="s">
        <v>2395</v>
      </c>
      <c r="B614" s="31" t="s">
        <v>2414</v>
      </c>
      <c r="C614" s="85">
        <v>44183</v>
      </c>
      <c r="D614" s="85" t="s">
        <v>4285</v>
      </c>
      <c r="E614" s="28" t="s">
        <v>1035</v>
      </c>
      <c r="F614" s="71" t="s">
        <v>7933</v>
      </c>
      <c r="G614" s="31" t="s">
        <v>2310</v>
      </c>
      <c r="H614" s="31" t="s">
        <v>2341</v>
      </c>
      <c r="I614" s="31" t="s">
        <v>4227</v>
      </c>
      <c r="J614" s="51" t="s">
        <v>2792</v>
      </c>
      <c r="K614" s="29">
        <v>1</v>
      </c>
      <c r="L614" s="365">
        <v>44228</v>
      </c>
      <c r="M614" s="365">
        <v>44696</v>
      </c>
      <c r="N614" s="34">
        <f t="shared" si="27"/>
        <v>15</v>
      </c>
      <c r="O614" s="92">
        <v>1</v>
      </c>
      <c r="P614" s="13" t="s">
        <v>757</v>
      </c>
      <c r="Q614" s="13" t="s">
        <v>2546</v>
      </c>
      <c r="R614" s="1" t="s">
        <v>7934</v>
      </c>
      <c r="S614" s="120">
        <f t="shared" si="29"/>
        <v>291</v>
      </c>
      <c r="T614" s="76" t="s">
        <v>936</v>
      </c>
      <c r="U614" s="76" t="s">
        <v>936</v>
      </c>
      <c r="V614" s="76" t="s">
        <v>936</v>
      </c>
      <c r="W614" s="76" t="s">
        <v>936</v>
      </c>
      <c r="X614" s="76" t="s">
        <v>936</v>
      </c>
      <c r="Y614" s="76" t="s">
        <v>936</v>
      </c>
      <c r="Z614" s="76" t="s">
        <v>936</v>
      </c>
      <c r="AA614" s="76" t="s">
        <v>936</v>
      </c>
      <c r="AB614" s="76" t="s">
        <v>936</v>
      </c>
      <c r="AC614" s="76" t="s">
        <v>936</v>
      </c>
      <c r="AD614" s="76" t="s">
        <v>936</v>
      </c>
      <c r="AE614" s="76" t="s">
        <v>936</v>
      </c>
      <c r="AF614" s="76" t="s">
        <v>936</v>
      </c>
      <c r="AG614" s="76" t="s">
        <v>936</v>
      </c>
      <c r="AH614" s="76" t="s">
        <v>936</v>
      </c>
      <c r="AI614" s="76" t="s">
        <v>936</v>
      </c>
      <c r="AJ614" s="76" t="s">
        <v>936</v>
      </c>
      <c r="AK614" s="1" t="s">
        <v>5061</v>
      </c>
      <c r="AL614" s="1" t="s">
        <v>2740</v>
      </c>
      <c r="AM614" s="83" t="s">
        <v>7935</v>
      </c>
      <c r="AN614" s="1" t="s">
        <v>7936</v>
      </c>
      <c r="AO614" s="83" t="s">
        <v>7937</v>
      </c>
      <c r="AP614" s="1" t="s">
        <v>8969</v>
      </c>
      <c r="AQ614" s="83" t="s">
        <v>7938</v>
      </c>
      <c r="AR614" s="1" t="s">
        <v>1152</v>
      </c>
      <c r="AS614" s="1" t="s">
        <v>4275</v>
      </c>
      <c r="AT614" s="1" t="s">
        <v>1152</v>
      </c>
      <c r="AU614" s="1" t="s">
        <v>4275</v>
      </c>
      <c r="AV614" s="1" t="s">
        <v>1152</v>
      </c>
      <c r="AW614" s="1" t="s">
        <v>4275</v>
      </c>
      <c r="AX614" s="1" t="s">
        <v>1152</v>
      </c>
      <c r="AY614" s="1" t="s">
        <v>4275</v>
      </c>
      <c r="AZ614" s="1" t="s">
        <v>936</v>
      </c>
      <c r="BA614" s="1" t="s">
        <v>4275</v>
      </c>
      <c r="BB614" s="1" t="s">
        <v>936</v>
      </c>
      <c r="BC614" s="1" t="s">
        <v>4275</v>
      </c>
      <c r="BD614" s="1" t="s">
        <v>936</v>
      </c>
      <c r="BE614" s="1" t="s">
        <v>4275</v>
      </c>
      <c r="BF614" s="94" t="s">
        <v>3060</v>
      </c>
      <c r="BG614" s="85">
        <v>44575</v>
      </c>
      <c r="BH614" s="29" t="s">
        <v>902</v>
      </c>
      <c r="BI614" s="89"/>
      <c r="BJ614" s="53"/>
      <c r="BK614" s="53"/>
      <c r="BL614" s="53"/>
      <c r="BM614" s="53"/>
      <c r="BN614" s="4" t="s">
        <v>955</v>
      </c>
      <c r="BO614" s="89"/>
      <c r="BP614" s="89"/>
      <c r="BR614" s="13" t="s">
        <v>5193</v>
      </c>
      <c r="BS614" s="13" t="s">
        <v>5303</v>
      </c>
      <c r="BT614" s="13" t="s">
        <v>5317</v>
      </c>
      <c r="BU614" s="13"/>
    </row>
    <row r="615" spans="1:73" s="54" customFormat="1" ht="90" hidden="1" customHeight="1">
      <c r="A615" s="28" t="s">
        <v>2396</v>
      </c>
      <c r="B615" s="31" t="s">
        <v>2414</v>
      </c>
      <c r="C615" s="85">
        <v>44183</v>
      </c>
      <c r="D615" s="85" t="s">
        <v>4285</v>
      </c>
      <c r="E615" s="28" t="s">
        <v>1035</v>
      </c>
      <c r="F615" s="71" t="s">
        <v>7939</v>
      </c>
      <c r="G615" s="31" t="s">
        <v>2311</v>
      </c>
      <c r="H615" s="31" t="s">
        <v>7940</v>
      </c>
      <c r="I615" s="31" t="s">
        <v>4226</v>
      </c>
      <c r="J615" s="51" t="s">
        <v>2422</v>
      </c>
      <c r="K615" s="29">
        <v>1</v>
      </c>
      <c r="L615" s="365">
        <v>44228</v>
      </c>
      <c r="M615" s="365">
        <v>44561</v>
      </c>
      <c r="N615" s="34">
        <f t="shared" si="27"/>
        <v>48</v>
      </c>
      <c r="O615" s="92">
        <v>1</v>
      </c>
      <c r="P615" s="13" t="s">
        <v>2202</v>
      </c>
      <c r="Q615" s="13" t="s">
        <v>116</v>
      </c>
      <c r="R615" s="1" t="s">
        <v>7941</v>
      </c>
      <c r="S615" s="120">
        <f t="shared" si="29"/>
        <v>207</v>
      </c>
      <c r="T615" s="76" t="s">
        <v>936</v>
      </c>
      <c r="U615" s="76" t="s">
        <v>936</v>
      </c>
      <c r="V615" s="76" t="s">
        <v>936</v>
      </c>
      <c r="W615" s="76" t="s">
        <v>936</v>
      </c>
      <c r="X615" s="76" t="s">
        <v>936</v>
      </c>
      <c r="Y615" s="76" t="s">
        <v>936</v>
      </c>
      <c r="Z615" s="76" t="s">
        <v>936</v>
      </c>
      <c r="AA615" s="76" t="s">
        <v>936</v>
      </c>
      <c r="AB615" s="76" t="s">
        <v>936</v>
      </c>
      <c r="AC615" s="76" t="s">
        <v>936</v>
      </c>
      <c r="AD615" s="76" t="s">
        <v>936</v>
      </c>
      <c r="AE615" s="76" t="s">
        <v>936</v>
      </c>
      <c r="AF615" s="76" t="s">
        <v>936</v>
      </c>
      <c r="AG615" s="76" t="s">
        <v>936</v>
      </c>
      <c r="AH615" s="76" t="s">
        <v>936</v>
      </c>
      <c r="AI615" s="76" t="s">
        <v>936</v>
      </c>
      <c r="AJ615" s="76" t="s">
        <v>936</v>
      </c>
      <c r="AK615" s="1" t="s">
        <v>5061</v>
      </c>
      <c r="AL615" s="1" t="s">
        <v>2741</v>
      </c>
      <c r="AM615" s="1" t="s">
        <v>7942</v>
      </c>
      <c r="AN615" s="1" t="s">
        <v>7943</v>
      </c>
      <c r="AO615" s="1" t="s">
        <v>7944</v>
      </c>
      <c r="AP615" s="1" t="s">
        <v>8970</v>
      </c>
      <c r="AQ615" s="1" t="s">
        <v>7945</v>
      </c>
      <c r="AR615" s="1" t="s">
        <v>1152</v>
      </c>
      <c r="AS615" s="1" t="s">
        <v>4274</v>
      </c>
      <c r="AT615" s="1" t="s">
        <v>1152</v>
      </c>
      <c r="AU615" s="1" t="s">
        <v>4274</v>
      </c>
      <c r="AV615" s="1" t="s">
        <v>1152</v>
      </c>
      <c r="AW615" s="1" t="s">
        <v>4274</v>
      </c>
      <c r="AX615" s="1" t="s">
        <v>1152</v>
      </c>
      <c r="AY615" s="1" t="s">
        <v>4274</v>
      </c>
      <c r="AZ615" s="1" t="s">
        <v>936</v>
      </c>
      <c r="BA615" s="1" t="s">
        <v>4274</v>
      </c>
      <c r="BB615" s="1" t="s">
        <v>936</v>
      </c>
      <c r="BC615" s="1" t="s">
        <v>4274</v>
      </c>
      <c r="BD615" s="1" t="s">
        <v>936</v>
      </c>
      <c r="BE615" s="1" t="s">
        <v>4274</v>
      </c>
      <c r="BF615" s="94" t="s">
        <v>780</v>
      </c>
      <c r="BG615" s="85">
        <v>44575</v>
      </c>
      <c r="BH615" s="29" t="s">
        <v>902</v>
      </c>
      <c r="BI615" s="89"/>
      <c r="BJ615" s="53"/>
      <c r="BK615" s="53"/>
      <c r="BL615" s="53"/>
      <c r="BM615" s="53"/>
      <c r="BN615" s="4" t="s">
        <v>955</v>
      </c>
      <c r="BO615" s="89"/>
      <c r="BP615" s="89"/>
      <c r="BR615" s="13" t="s">
        <v>5193</v>
      </c>
      <c r="BS615" s="13" t="s">
        <v>5303</v>
      </c>
      <c r="BT615" s="13" t="s">
        <v>5317</v>
      </c>
      <c r="BU615" s="13"/>
    </row>
    <row r="616" spans="1:73" s="54" customFormat="1" ht="90" hidden="1" customHeight="1">
      <c r="A616" s="28" t="s">
        <v>2397</v>
      </c>
      <c r="B616" s="31" t="s">
        <v>2414</v>
      </c>
      <c r="C616" s="85">
        <v>44183</v>
      </c>
      <c r="D616" s="85" t="s">
        <v>4285</v>
      </c>
      <c r="E616" s="28" t="s">
        <v>1060</v>
      </c>
      <c r="F616" s="71" t="s">
        <v>7946</v>
      </c>
      <c r="G616" s="31" t="s">
        <v>4099</v>
      </c>
      <c r="H616" s="31" t="s">
        <v>2342</v>
      </c>
      <c r="I616" s="31" t="s">
        <v>4115</v>
      </c>
      <c r="J616" s="51" t="s">
        <v>2365</v>
      </c>
      <c r="K616" s="29">
        <v>1</v>
      </c>
      <c r="L616" s="365">
        <v>44256</v>
      </c>
      <c r="M616" s="365">
        <v>44561</v>
      </c>
      <c r="N616" s="34">
        <f t="shared" si="27"/>
        <v>44</v>
      </c>
      <c r="O616" s="92">
        <v>1</v>
      </c>
      <c r="P616" s="13" t="s">
        <v>2202</v>
      </c>
      <c r="Q616" s="13" t="s">
        <v>15</v>
      </c>
      <c r="R616" s="1" t="s">
        <v>7947</v>
      </c>
      <c r="S616" s="120">
        <f t="shared" si="29"/>
        <v>300</v>
      </c>
      <c r="T616" s="76" t="s">
        <v>936</v>
      </c>
      <c r="U616" s="76" t="s">
        <v>936</v>
      </c>
      <c r="V616" s="76" t="s">
        <v>936</v>
      </c>
      <c r="W616" s="76" t="s">
        <v>936</v>
      </c>
      <c r="X616" s="76" t="s">
        <v>936</v>
      </c>
      <c r="Y616" s="76" t="s">
        <v>936</v>
      </c>
      <c r="Z616" s="76" t="s">
        <v>936</v>
      </c>
      <c r="AA616" s="76" t="s">
        <v>936</v>
      </c>
      <c r="AB616" s="76" t="s">
        <v>936</v>
      </c>
      <c r="AC616" s="76" t="s">
        <v>936</v>
      </c>
      <c r="AD616" s="76" t="s">
        <v>936</v>
      </c>
      <c r="AE616" s="76" t="s">
        <v>936</v>
      </c>
      <c r="AF616" s="76" t="s">
        <v>936</v>
      </c>
      <c r="AG616" s="76" t="s">
        <v>936</v>
      </c>
      <c r="AH616" s="76" t="s">
        <v>936</v>
      </c>
      <c r="AI616" s="76" t="s">
        <v>936</v>
      </c>
      <c r="AJ616" s="76" t="s">
        <v>936</v>
      </c>
      <c r="AK616" s="1" t="s">
        <v>5061</v>
      </c>
      <c r="AL616" s="1" t="s">
        <v>2742</v>
      </c>
      <c r="AM616" s="1" t="s">
        <v>7948</v>
      </c>
      <c r="AN616" s="1" t="s">
        <v>7949</v>
      </c>
      <c r="AO616" s="1" t="s">
        <v>7950</v>
      </c>
      <c r="AP616" s="1" t="s">
        <v>1152</v>
      </c>
      <c r="AQ616" s="1" t="s">
        <v>4277</v>
      </c>
      <c r="AR616" s="1" t="s">
        <v>1152</v>
      </c>
      <c r="AS616" s="1" t="s">
        <v>4277</v>
      </c>
      <c r="AT616" s="1" t="s">
        <v>1152</v>
      </c>
      <c r="AU616" s="1" t="s">
        <v>4277</v>
      </c>
      <c r="AV616" s="1" t="s">
        <v>1152</v>
      </c>
      <c r="AW616" s="1" t="s">
        <v>4277</v>
      </c>
      <c r="AX616" s="1" t="s">
        <v>1152</v>
      </c>
      <c r="AY616" s="1" t="s">
        <v>4277</v>
      </c>
      <c r="AZ616" s="1" t="s">
        <v>936</v>
      </c>
      <c r="BA616" s="1" t="s">
        <v>4277</v>
      </c>
      <c r="BB616" s="1" t="s">
        <v>936</v>
      </c>
      <c r="BC616" s="1" t="s">
        <v>4277</v>
      </c>
      <c r="BD616" s="1" t="s">
        <v>936</v>
      </c>
      <c r="BE616" s="1" t="s">
        <v>4277</v>
      </c>
      <c r="BF616" s="94" t="s">
        <v>3060</v>
      </c>
      <c r="BG616" s="85">
        <v>44487</v>
      </c>
      <c r="BH616" s="29" t="s">
        <v>902</v>
      </c>
      <c r="BI616" s="89"/>
      <c r="BJ616" s="53"/>
      <c r="BK616" s="53"/>
      <c r="BL616" s="53"/>
      <c r="BM616" s="53"/>
      <c r="BN616" s="4" t="s">
        <v>955</v>
      </c>
      <c r="BO616" s="89"/>
      <c r="BP616" s="89"/>
      <c r="BR616" s="13" t="s">
        <v>5193</v>
      </c>
      <c r="BS616" s="13" t="s">
        <v>5318</v>
      </c>
      <c r="BT616" s="13" t="s">
        <v>5319</v>
      </c>
      <c r="BU616" s="13"/>
    </row>
    <row r="617" spans="1:73" s="54" customFormat="1" ht="90" hidden="1" customHeight="1">
      <c r="A617" s="28" t="s">
        <v>2398</v>
      </c>
      <c r="B617" s="31" t="s">
        <v>2414</v>
      </c>
      <c r="C617" s="85">
        <v>44183</v>
      </c>
      <c r="D617" s="85" t="s">
        <v>4285</v>
      </c>
      <c r="E617" s="28" t="s">
        <v>1061</v>
      </c>
      <c r="F617" s="71" t="s">
        <v>7951</v>
      </c>
      <c r="G617" s="31" t="s">
        <v>4100</v>
      </c>
      <c r="H617" s="31" t="s">
        <v>2343</v>
      </c>
      <c r="I617" s="31" t="s">
        <v>4116</v>
      </c>
      <c r="J617" s="51" t="s">
        <v>2366</v>
      </c>
      <c r="K617" s="29">
        <v>4</v>
      </c>
      <c r="L617" s="365">
        <v>44256</v>
      </c>
      <c r="M617" s="365">
        <v>44407</v>
      </c>
      <c r="N617" s="34">
        <f t="shared" ref="N617:N680" si="30">+WEEKNUM(M617-L617)</f>
        <v>22</v>
      </c>
      <c r="O617" s="92">
        <v>4</v>
      </c>
      <c r="P617" s="13" t="s">
        <v>2202</v>
      </c>
      <c r="Q617" s="13" t="s">
        <v>2409</v>
      </c>
      <c r="R617" s="1" t="s">
        <v>7952</v>
      </c>
      <c r="S617" s="120">
        <f t="shared" si="29"/>
        <v>265</v>
      </c>
      <c r="T617" s="76" t="s">
        <v>936</v>
      </c>
      <c r="U617" s="76" t="s">
        <v>936</v>
      </c>
      <c r="V617" s="76" t="s">
        <v>936</v>
      </c>
      <c r="W617" s="76" t="s">
        <v>936</v>
      </c>
      <c r="X617" s="76" t="s">
        <v>936</v>
      </c>
      <c r="Y617" s="76" t="s">
        <v>936</v>
      </c>
      <c r="Z617" s="76" t="s">
        <v>936</v>
      </c>
      <c r="AA617" s="76" t="s">
        <v>936</v>
      </c>
      <c r="AB617" s="76" t="s">
        <v>936</v>
      </c>
      <c r="AC617" s="76" t="s">
        <v>936</v>
      </c>
      <c r="AD617" s="76" t="s">
        <v>936</v>
      </c>
      <c r="AE617" s="76" t="s">
        <v>936</v>
      </c>
      <c r="AF617" s="76" t="s">
        <v>936</v>
      </c>
      <c r="AG617" s="76" t="s">
        <v>936</v>
      </c>
      <c r="AH617" s="76" t="s">
        <v>936</v>
      </c>
      <c r="AI617" s="76" t="s">
        <v>936</v>
      </c>
      <c r="AJ617" s="76" t="s">
        <v>936</v>
      </c>
      <c r="AK617" s="1" t="s">
        <v>5061</v>
      </c>
      <c r="AL617" s="1" t="s">
        <v>2743</v>
      </c>
      <c r="AM617" s="1" t="s">
        <v>7953</v>
      </c>
      <c r="AN617" s="1" t="s">
        <v>7954</v>
      </c>
      <c r="AO617" s="1" t="s">
        <v>7955</v>
      </c>
      <c r="AP617" s="1" t="s">
        <v>1152</v>
      </c>
      <c r="AQ617" s="1" t="s">
        <v>4124</v>
      </c>
      <c r="AR617" s="1" t="s">
        <v>1152</v>
      </c>
      <c r="AS617" s="1" t="s">
        <v>4124</v>
      </c>
      <c r="AT617" s="1" t="s">
        <v>1152</v>
      </c>
      <c r="AU617" s="1" t="s">
        <v>4124</v>
      </c>
      <c r="AV617" s="1" t="s">
        <v>1152</v>
      </c>
      <c r="AW617" s="1" t="s">
        <v>4124</v>
      </c>
      <c r="AX617" s="1" t="s">
        <v>1152</v>
      </c>
      <c r="AY617" s="1" t="s">
        <v>4124</v>
      </c>
      <c r="AZ617" s="1" t="s">
        <v>936</v>
      </c>
      <c r="BA617" s="1" t="s">
        <v>4124</v>
      </c>
      <c r="BB617" s="1" t="s">
        <v>936</v>
      </c>
      <c r="BC617" s="1" t="s">
        <v>4124</v>
      </c>
      <c r="BD617" s="1" t="s">
        <v>936</v>
      </c>
      <c r="BE617" s="1" t="s">
        <v>4124</v>
      </c>
      <c r="BF617" s="94" t="s">
        <v>780</v>
      </c>
      <c r="BG617" s="85">
        <v>44480</v>
      </c>
      <c r="BH617" s="29" t="s">
        <v>902</v>
      </c>
      <c r="BI617" s="89"/>
      <c r="BJ617" s="53"/>
      <c r="BK617" s="53"/>
      <c r="BL617" s="53"/>
      <c r="BM617" s="53"/>
      <c r="BN617" s="4" t="s">
        <v>955</v>
      </c>
      <c r="BO617" s="89"/>
      <c r="BP617" s="89"/>
      <c r="BR617" s="13" t="s">
        <v>5193</v>
      </c>
      <c r="BS617" s="13" t="s">
        <v>5320</v>
      </c>
      <c r="BT617" s="13" t="s">
        <v>5321</v>
      </c>
      <c r="BU617" s="13"/>
    </row>
    <row r="618" spans="1:73" s="54" customFormat="1" ht="90" hidden="1" customHeight="1">
      <c r="A618" s="28" t="s">
        <v>2399</v>
      </c>
      <c r="B618" s="31" t="s">
        <v>2414</v>
      </c>
      <c r="C618" s="85">
        <v>44183</v>
      </c>
      <c r="D618" s="42" t="s">
        <v>4374</v>
      </c>
      <c r="E618" s="28" t="s">
        <v>1062</v>
      </c>
      <c r="F618" s="71" t="s">
        <v>7956</v>
      </c>
      <c r="G618" s="31" t="s">
        <v>4101</v>
      </c>
      <c r="H618" s="31" t="s">
        <v>4102</v>
      </c>
      <c r="I618" s="31" t="s">
        <v>2344</v>
      </c>
      <c r="J618" s="51" t="s">
        <v>2367</v>
      </c>
      <c r="K618" s="29">
        <v>2</v>
      </c>
      <c r="L618" s="365">
        <v>44228</v>
      </c>
      <c r="M618" s="365">
        <v>44545</v>
      </c>
      <c r="N618" s="34">
        <f t="shared" si="30"/>
        <v>46</v>
      </c>
      <c r="O618" s="92">
        <v>2</v>
      </c>
      <c r="P618" s="13" t="s">
        <v>757</v>
      </c>
      <c r="Q618" s="13" t="s">
        <v>2544</v>
      </c>
      <c r="R618" s="1" t="s">
        <v>7957</v>
      </c>
      <c r="S618" s="120">
        <f t="shared" si="29"/>
        <v>332</v>
      </c>
      <c r="T618" s="76" t="s">
        <v>936</v>
      </c>
      <c r="U618" s="76" t="s">
        <v>936</v>
      </c>
      <c r="V618" s="76" t="s">
        <v>936</v>
      </c>
      <c r="W618" s="76" t="s">
        <v>936</v>
      </c>
      <c r="X618" s="76" t="s">
        <v>936</v>
      </c>
      <c r="Y618" s="76" t="s">
        <v>936</v>
      </c>
      <c r="Z618" s="76" t="s">
        <v>936</v>
      </c>
      <c r="AA618" s="76" t="s">
        <v>936</v>
      </c>
      <c r="AB618" s="76" t="s">
        <v>936</v>
      </c>
      <c r="AC618" s="76" t="s">
        <v>936</v>
      </c>
      <c r="AD618" s="76" t="s">
        <v>936</v>
      </c>
      <c r="AE618" s="76" t="s">
        <v>936</v>
      </c>
      <c r="AF618" s="76" t="s">
        <v>936</v>
      </c>
      <c r="AG618" s="76" t="s">
        <v>936</v>
      </c>
      <c r="AH618" s="76" t="s">
        <v>936</v>
      </c>
      <c r="AI618" s="76" t="s">
        <v>936</v>
      </c>
      <c r="AJ618" s="76" t="s">
        <v>936</v>
      </c>
      <c r="AK618" s="1" t="s">
        <v>5061</v>
      </c>
      <c r="AL618" s="1" t="s">
        <v>2744</v>
      </c>
      <c r="AM618" s="1" t="s">
        <v>7958</v>
      </c>
      <c r="AN618" s="1" t="s">
        <v>7959</v>
      </c>
      <c r="AO618" s="83" t="s">
        <v>7960</v>
      </c>
      <c r="AP618" s="1" t="s">
        <v>1152</v>
      </c>
      <c r="AQ618" s="1" t="s">
        <v>4277</v>
      </c>
      <c r="AR618" s="1" t="s">
        <v>1152</v>
      </c>
      <c r="AS618" s="1" t="s">
        <v>4277</v>
      </c>
      <c r="AT618" s="1" t="s">
        <v>1152</v>
      </c>
      <c r="AU618" s="1" t="s">
        <v>4277</v>
      </c>
      <c r="AV618" s="1" t="s">
        <v>1152</v>
      </c>
      <c r="AW618" s="1" t="s">
        <v>4277</v>
      </c>
      <c r="AX618" s="1" t="s">
        <v>1152</v>
      </c>
      <c r="AY618" s="1" t="s">
        <v>4277</v>
      </c>
      <c r="AZ618" s="1" t="s">
        <v>936</v>
      </c>
      <c r="BA618" s="1" t="s">
        <v>4277</v>
      </c>
      <c r="BB618" s="1" t="s">
        <v>936</v>
      </c>
      <c r="BC618" s="1" t="s">
        <v>4277</v>
      </c>
      <c r="BD618" s="1" t="s">
        <v>936</v>
      </c>
      <c r="BE618" s="1" t="s">
        <v>4277</v>
      </c>
      <c r="BF618" s="94" t="s">
        <v>3060</v>
      </c>
      <c r="BG618" s="85">
        <v>44480</v>
      </c>
      <c r="BH618" s="29" t="s">
        <v>902</v>
      </c>
      <c r="BI618" s="89"/>
      <c r="BJ618" s="53"/>
      <c r="BK618" s="53"/>
      <c r="BL618" s="53"/>
      <c r="BM618" s="53"/>
      <c r="BN618" s="4" t="s">
        <v>955</v>
      </c>
      <c r="BO618" s="89"/>
      <c r="BP618" s="89"/>
      <c r="BR618" s="13" t="s">
        <v>5193</v>
      </c>
      <c r="BS618" s="132" t="s">
        <v>5194</v>
      </c>
      <c r="BT618" s="13"/>
      <c r="BU618" s="13"/>
    </row>
    <row r="619" spans="1:73" s="54" customFormat="1" ht="90" hidden="1" customHeight="1">
      <c r="A619" s="28" t="s">
        <v>2400</v>
      </c>
      <c r="B619" s="31" t="s">
        <v>2414</v>
      </c>
      <c r="C619" s="85">
        <v>44183</v>
      </c>
      <c r="D619" s="42" t="s">
        <v>4374</v>
      </c>
      <c r="E619" s="32" t="s">
        <v>1063</v>
      </c>
      <c r="F619" s="71" t="s">
        <v>7961</v>
      </c>
      <c r="G619" s="31" t="s">
        <v>4219</v>
      </c>
      <c r="H619" s="31" t="s">
        <v>2345</v>
      </c>
      <c r="I619" s="31" t="s">
        <v>2346</v>
      </c>
      <c r="J619" s="31" t="s">
        <v>1244</v>
      </c>
      <c r="K619" s="185">
        <v>3</v>
      </c>
      <c r="L619" s="365">
        <v>44215</v>
      </c>
      <c r="M619" s="365">
        <v>44561</v>
      </c>
      <c r="N619" s="34">
        <f t="shared" si="30"/>
        <v>50</v>
      </c>
      <c r="O619" s="95">
        <v>1</v>
      </c>
      <c r="P619" s="13" t="s">
        <v>15</v>
      </c>
      <c r="Q619" s="13" t="s">
        <v>2405</v>
      </c>
      <c r="R619" s="1" t="s">
        <v>7962</v>
      </c>
      <c r="S619" s="120">
        <f t="shared" si="29"/>
        <v>179</v>
      </c>
      <c r="T619" s="76" t="s">
        <v>936</v>
      </c>
      <c r="U619" s="76" t="s">
        <v>936</v>
      </c>
      <c r="V619" s="76" t="s">
        <v>936</v>
      </c>
      <c r="W619" s="76" t="s">
        <v>936</v>
      </c>
      <c r="X619" s="76" t="s">
        <v>936</v>
      </c>
      <c r="Y619" s="76" t="s">
        <v>936</v>
      </c>
      <c r="Z619" s="76" t="s">
        <v>936</v>
      </c>
      <c r="AA619" s="76" t="s">
        <v>936</v>
      </c>
      <c r="AB619" s="76" t="s">
        <v>936</v>
      </c>
      <c r="AC619" s="76" t="s">
        <v>936</v>
      </c>
      <c r="AD619" s="76" t="s">
        <v>936</v>
      </c>
      <c r="AE619" s="76" t="s">
        <v>936</v>
      </c>
      <c r="AF619" s="76" t="s">
        <v>936</v>
      </c>
      <c r="AG619" s="76" t="s">
        <v>936</v>
      </c>
      <c r="AH619" s="76" t="s">
        <v>936</v>
      </c>
      <c r="AI619" s="76" t="s">
        <v>936</v>
      </c>
      <c r="AJ619" s="76" t="s">
        <v>936</v>
      </c>
      <c r="AK619" s="1" t="s">
        <v>5061</v>
      </c>
      <c r="AL619" s="1" t="s">
        <v>5072</v>
      </c>
      <c r="AM619" s="83" t="s">
        <v>7963</v>
      </c>
      <c r="AN619" s="1" t="s">
        <v>5073</v>
      </c>
      <c r="AO619" s="83" t="s">
        <v>7964</v>
      </c>
      <c r="AP619" s="1" t="s">
        <v>4211</v>
      </c>
      <c r="AQ619" s="1" t="s">
        <v>7965</v>
      </c>
      <c r="AR619" s="1" t="s">
        <v>7966</v>
      </c>
      <c r="AS619" s="1" t="s">
        <v>7967</v>
      </c>
      <c r="AT619" s="78" t="s">
        <v>1152</v>
      </c>
      <c r="AU619" s="78" t="s">
        <v>4799</v>
      </c>
      <c r="AV619" s="78" t="s">
        <v>1152</v>
      </c>
      <c r="AW619" s="78" t="s">
        <v>4799</v>
      </c>
      <c r="AX619" s="78" t="s">
        <v>1152</v>
      </c>
      <c r="AY619" s="78" t="s">
        <v>4799</v>
      </c>
      <c r="AZ619" s="78" t="s">
        <v>936</v>
      </c>
      <c r="BA619" s="78" t="s">
        <v>4799</v>
      </c>
      <c r="BB619" s="78" t="s">
        <v>936</v>
      </c>
      <c r="BC619" s="78" t="s">
        <v>4799</v>
      </c>
      <c r="BD619" s="78" t="s">
        <v>936</v>
      </c>
      <c r="BE619" s="78" t="s">
        <v>4799</v>
      </c>
      <c r="BF619" s="94" t="s">
        <v>1326</v>
      </c>
      <c r="BG619" s="85">
        <v>44677</v>
      </c>
      <c r="BH619" s="29" t="s">
        <v>1806</v>
      </c>
      <c r="BI619" s="85">
        <v>44677</v>
      </c>
      <c r="BJ619" s="57" t="s">
        <v>4360</v>
      </c>
      <c r="BK619" s="81" t="s">
        <v>936</v>
      </c>
      <c r="BL619" s="4" t="s">
        <v>9191</v>
      </c>
      <c r="BM619" s="81" t="s">
        <v>9201</v>
      </c>
      <c r="BN619" s="39" t="s">
        <v>4365</v>
      </c>
      <c r="BO619" s="89" t="s">
        <v>936</v>
      </c>
      <c r="BP619" s="89" t="s">
        <v>2400</v>
      </c>
      <c r="BR619" s="13" t="s">
        <v>5195</v>
      </c>
      <c r="BS619" s="132" t="s">
        <v>5196</v>
      </c>
      <c r="BT619" s="132" t="s">
        <v>5197</v>
      </c>
      <c r="BU619" s="13"/>
    </row>
    <row r="620" spans="1:73" s="54" customFormat="1" ht="90" hidden="1" customHeight="1">
      <c r="A620" s="91" t="s">
        <v>2400</v>
      </c>
      <c r="B620" s="13" t="s">
        <v>2414</v>
      </c>
      <c r="C620" s="85">
        <v>44183</v>
      </c>
      <c r="D620" s="85" t="s">
        <v>4374</v>
      </c>
      <c r="E620" s="61" t="s">
        <v>1063</v>
      </c>
      <c r="F620" s="74" t="s">
        <v>7968</v>
      </c>
      <c r="G620" s="13" t="s">
        <v>4219</v>
      </c>
      <c r="H620" s="74" t="s">
        <v>9122</v>
      </c>
      <c r="I620" s="74" t="s">
        <v>4358</v>
      </c>
      <c r="J620" s="131" t="s">
        <v>4359</v>
      </c>
      <c r="K620" s="94">
        <v>3</v>
      </c>
      <c r="L620" s="364">
        <v>44562</v>
      </c>
      <c r="M620" s="364">
        <v>44742</v>
      </c>
      <c r="N620" s="34">
        <f t="shared" si="30"/>
        <v>26</v>
      </c>
      <c r="O620" s="92">
        <v>3</v>
      </c>
      <c r="P620" s="13" t="s">
        <v>15</v>
      </c>
      <c r="Q620" s="13" t="s">
        <v>2405</v>
      </c>
      <c r="R620" s="1" t="s">
        <v>7969</v>
      </c>
      <c r="S620" s="120">
        <f t="shared" si="29"/>
        <v>225</v>
      </c>
      <c r="T620" s="76" t="s">
        <v>936</v>
      </c>
      <c r="U620" s="76" t="s">
        <v>936</v>
      </c>
      <c r="V620" s="76" t="s">
        <v>936</v>
      </c>
      <c r="W620" s="76" t="s">
        <v>936</v>
      </c>
      <c r="X620" s="76" t="s">
        <v>936</v>
      </c>
      <c r="Y620" s="76" t="s">
        <v>936</v>
      </c>
      <c r="Z620" s="76" t="s">
        <v>936</v>
      </c>
      <c r="AA620" s="76" t="s">
        <v>936</v>
      </c>
      <c r="AB620" s="76" t="s">
        <v>936</v>
      </c>
      <c r="AC620" s="76" t="s">
        <v>936</v>
      </c>
      <c r="AD620" s="76" t="s">
        <v>936</v>
      </c>
      <c r="AE620" s="76" t="s">
        <v>936</v>
      </c>
      <c r="AF620" s="76" t="s">
        <v>936</v>
      </c>
      <c r="AG620" s="76" t="s">
        <v>936</v>
      </c>
      <c r="AH620" s="76" t="s">
        <v>936</v>
      </c>
      <c r="AI620" s="76" t="s">
        <v>936</v>
      </c>
      <c r="AJ620" s="76" t="s">
        <v>936</v>
      </c>
      <c r="AK620" s="1" t="s">
        <v>5061</v>
      </c>
      <c r="AL620" s="1" t="s">
        <v>5072</v>
      </c>
      <c r="AM620" s="83" t="s">
        <v>7963</v>
      </c>
      <c r="AN620" s="1" t="s">
        <v>5073</v>
      </c>
      <c r="AO620" s="83" t="s">
        <v>7964</v>
      </c>
      <c r="AP620" s="1" t="s">
        <v>4211</v>
      </c>
      <c r="AQ620" s="1" t="s">
        <v>7965</v>
      </c>
      <c r="AR620" s="1" t="s">
        <v>7966</v>
      </c>
      <c r="AS620" s="1" t="s">
        <v>7967</v>
      </c>
      <c r="AT620" s="1" t="s">
        <v>7970</v>
      </c>
      <c r="AU620" s="1" t="s">
        <v>7971</v>
      </c>
      <c r="AV620" s="1" t="s">
        <v>936</v>
      </c>
      <c r="AW620" s="1" t="s">
        <v>9238</v>
      </c>
      <c r="AX620" s="1" t="s">
        <v>936</v>
      </c>
      <c r="AY620" s="1" t="s">
        <v>9238</v>
      </c>
      <c r="AZ620" s="1" t="s">
        <v>936</v>
      </c>
      <c r="BA620" s="1" t="s">
        <v>9238</v>
      </c>
      <c r="BB620" s="1" t="s">
        <v>936</v>
      </c>
      <c r="BC620" s="1" t="s">
        <v>9907</v>
      </c>
      <c r="BD620" s="1" t="s">
        <v>936</v>
      </c>
      <c r="BE620" s="1" t="s">
        <v>9907</v>
      </c>
      <c r="BF620" s="94" t="s">
        <v>901</v>
      </c>
      <c r="BG620" s="85">
        <v>44768</v>
      </c>
      <c r="BH620" s="29" t="s">
        <v>902</v>
      </c>
      <c r="BI620" s="89"/>
      <c r="BJ620" s="53"/>
      <c r="BK620" s="53"/>
      <c r="BL620" s="53"/>
      <c r="BM620" s="53"/>
      <c r="BN620" s="4" t="s">
        <v>955</v>
      </c>
      <c r="BO620" s="89"/>
      <c r="BP620" s="89"/>
      <c r="BR620" s="13" t="s">
        <v>5195</v>
      </c>
      <c r="BS620" s="132" t="s">
        <v>5196</v>
      </c>
      <c r="BT620" s="132" t="s">
        <v>5197</v>
      </c>
      <c r="BU620" s="13"/>
    </row>
    <row r="621" spans="1:73" s="54" customFormat="1" ht="90" hidden="1" customHeight="1">
      <c r="A621" s="28" t="s">
        <v>2401</v>
      </c>
      <c r="B621" s="31" t="s">
        <v>2414</v>
      </c>
      <c r="C621" s="85">
        <v>44183</v>
      </c>
      <c r="D621" s="42" t="s">
        <v>4374</v>
      </c>
      <c r="E621" s="28" t="s">
        <v>1021</v>
      </c>
      <c r="F621" s="71" t="s">
        <v>7972</v>
      </c>
      <c r="G621" s="31" t="s">
        <v>2312</v>
      </c>
      <c r="H621" s="31" t="s">
        <v>2347</v>
      </c>
      <c r="I621" s="31" t="s">
        <v>2348</v>
      </c>
      <c r="J621" s="31" t="s">
        <v>2368</v>
      </c>
      <c r="K621" s="102">
        <v>1</v>
      </c>
      <c r="L621" s="365">
        <v>44249</v>
      </c>
      <c r="M621" s="365">
        <v>44442</v>
      </c>
      <c r="N621" s="34">
        <f t="shared" si="30"/>
        <v>28</v>
      </c>
      <c r="O621" s="92">
        <v>1</v>
      </c>
      <c r="P621" s="13" t="s">
        <v>202</v>
      </c>
      <c r="Q621" s="13" t="s">
        <v>2543</v>
      </c>
      <c r="R621" s="1" t="s">
        <v>7973</v>
      </c>
      <c r="S621" s="120">
        <f t="shared" si="29"/>
        <v>250</v>
      </c>
      <c r="T621" s="76" t="s">
        <v>936</v>
      </c>
      <c r="U621" s="76" t="s">
        <v>936</v>
      </c>
      <c r="V621" s="76" t="s">
        <v>936</v>
      </c>
      <c r="W621" s="76" t="s">
        <v>936</v>
      </c>
      <c r="X621" s="76" t="s">
        <v>936</v>
      </c>
      <c r="Y621" s="76" t="s">
        <v>936</v>
      </c>
      <c r="Z621" s="76" t="s">
        <v>936</v>
      </c>
      <c r="AA621" s="76" t="s">
        <v>936</v>
      </c>
      <c r="AB621" s="76" t="s">
        <v>936</v>
      </c>
      <c r="AC621" s="76" t="s">
        <v>936</v>
      </c>
      <c r="AD621" s="76" t="s">
        <v>936</v>
      </c>
      <c r="AE621" s="76" t="s">
        <v>936</v>
      </c>
      <c r="AF621" s="76" t="s">
        <v>936</v>
      </c>
      <c r="AG621" s="76" t="s">
        <v>936</v>
      </c>
      <c r="AH621" s="76" t="s">
        <v>936</v>
      </c>
      <c r="AI621" s="76" t="s">
        <v>936</v>
      </c>
      <c r="AJ621" s="76" t="s">
        <v>936</v>
      </c>
      <c r="AK621" s="1" t="s">
        <v>5061</v>
      </c>
      <c r="AL621" s="1" t="s">
        <v>2745</v>
      </c>
      <c r="AM621" s="1" t="s">
        <v>7974</v>
      </c>
      <c r="AN621" s="1" t="s">
        <v>7975</v>
      </c>
      <c r="AO621" s="1" t="s">
        <v>7976</v>
      </c>
      <c r="AP621" s="1" t="s">
        <v>1152</v>
      </c>
      <c r="AQ621" s="1" t="s">
        <v>4124</v>
      </c>
      <c r="AR621" s="1" t="s">
        <v>1152</v>
      </c>
      <c r="AS621" s="1" t="s">
        <v>4124</v>
      </c>
      <c r="AT621" s="1" t="s">
        <v>1152</v>
      </c>
      <c r="AU621" s="1" t="s">
        <v>4124</v>
      </c>
      <c r="AV621" s="1" t="s">
        <v>1152</v>
      </c>
      <c r="AW621" s="1" t="s">
        <v>4124</v>
      </c>
      <c r="AX621" s="1" t="s">
        <v>1152</v>
      </c>
      <c r="AY621" s="1" t="s">
        <v>4124</v>
      </c>
      <c r="AZ621" s="1" t="s">
        <v>936</v>
      </c>
      <c r="BA621" s="1" t="s">
        <v>4124</v>
      </c>
      <c r="BB621" s="1" t="s">
        <v>936</v>
      </c>
      <c r="BC621" s="1" t="s">
        <v>4124</v>
      </c>
      <c r="BD621" s="1" t="s">
        <v>936</v>
      </c>
      <c r="BE621" s="1" t="s">
        <v>4124</v>
      </c>
      <c r="BF621" s="94" t="s">
        <v>780</v>
      </c>
      <c r="BG621" s="85">
        <v>44478</v>
      </c>
      <c r="BH621" s="29" t="s">
        <v>902</v>
      </c>
      <c r="BI621" s="89"/>
      <c r="BJ621" s="53"/>
      <c r="BK621" s="53"/>
      <c r="BL621" s="53"/>
      <c r="BM621" s="53"/>
      <c r="BN621" s="4" t="s">
        <v>955</v>
      </c>
      <c r="BO621" s="89"/>
      <c r="BP621" s="89"/>
      <c r="BR621" s="132" t="s">
        <v>5189</v>
      </c>
      <c r="BS621" s="132" t="s">
        <v>5190</v>
      </c>
      <c r="BT621" s="13"/>
      <c r="BU621" s="13"/>
    </row>
    <row r="622" spans="1:73" s="54" customFormat="1" ht="90" hidden="1" customHeight="1">
      <c r="A622" s="91" t="s">
        <v>2402</v>
      </c>
      <c r="B622" s="13" t="s">
        <v>2414</v>
      </c>
      <c r="C622" s="85">
        <v>44183</v>
      </c>
      <c r="D622" s="42" t="s">
        <v>4374</v>
      </c>
      <c r="E622" s="28" t="s">
        <v>1021</v>
      </c>
      <c r="F622" s="71" t="s">
        <v>7972</v>
      </c>
      <c r="G622" s="31" t="s">
        <v>2312</v>
      </c>
      <c r="H622" s="31" t="s">
        <v>2349</v>
      </c>
      <c r="I622" s="31" t="s">
        <v>2350</v>
      </c>
      <c r="J622" s="31" t="s">
        <v>2369</v>
      </c>
      <c r="K622" s="102">
        <v>1</v>
      </c>
      <c r="L622" s="365">
        <v>44249</v>
      </c>
      <c r="M622" s="365">
        <v>44505</v>
      </c>
      <c r="N622" s="34">
        <f t="shared" si="30"/>
        <v>37</v>
      </c>
      <c r="O622" s="90">
        <v>1</v>
      </c>
      <c r="P622" s="13" t="s">
        <v>202</v>
      </c>
      <c r="Q622" s="13"/>
      <c r="R622" s="1" t="s">
        <v>7977</v>
      </c>
      <c r="S622" s="120">
        <f t="shared" si="29"/>
        <v>124</v>
      </c>
      <c r="T622" s="76" t="s">
        <v>936</v>
      </c>
      <c r="U622" s="76" t="s">
        <v>936</v>
      </c>
      <c r="V622" s="76" t="s">
        <v>936</v>
      </c>
      <c r="W622" s="76" t="s">
        <v>936</v>
      </c>
      <c r="X622" s="76" t="s">
        <v>936</v>
      </c>
      <c r="Y622" s="76" t="s">
        <v>936</v>
      </c>
      <c r="Z622" s="76" t="s">
        <v>936</v>
      </c>
      <c r="AA622" s="76" t="s">
        <v>936</v>
      </c>
      <c r="AB622" s="76" t="s">
        <v>936</v>
      </c>
      <c r="AC622" s="76" t="s">
        <v>936</v>
      </c>
      <c r="AD622" s="76" t="s">
        <v>936</v>
      </c>
      <c r="AE622" s="76" t="s">
        <v>936</v>
      </c>
      <c r="AF622" s="76" t="s">
        <v>936</v>
      </c>
      <c r="AG622" s="76" t="s">
        <v>936</v>
      </c>
      <c r="AH622" s="76" t="s">
        <v>936</v>
      </c>
      <c r="AI622" s="76" t="s">
        <v>936</v>
      </c>
      <c r="AJ622" s="76" t="s">
        <v>936</v>
      </c>
      <c r="AK622" s="1" t="s">
        <v>5061</v>
      </c>
      <c r="AL622" s="1" t="s">
        <v>7105</v>
      </c>
      <c r="AM622" s="1" t="s">
        <v>7978</v>
      </c>
      <c r="AN622" s="1" t="s">
        <v>2614</v>
      </c>
      <c r="AO622" s="1" t="s">
        <v>3786</v>
      </c>
      <c r="AP622" s="1" t="s">
        <v>1152</v>
      </c>
      <c r="AQ622" s="1" t="s">
        <v>4278</v>
      </c>
      <c r="AR622" s="1" t="s">
        <v>1152</v>
      </c>
      <c r="AS622" s="1" t="s">
        <v>4278</v>
      </c>
      <c r="AT622" s="1" t="s">
        <v>1152</v>
      </c>
      <c r="AU622" s="1" t="s">
        <v>4278</v>
      </c>
      <c r="AV622" s="1" t="s">
        <v>1152</v>
      </c>
      <c r="AW622" s="1" t="s">
        <v>4278</v>
      </c>
      <c r="AX622" s="1" t="s">
        <v>1152</v>
      </c>
      <c r="AY622" s="1" t="s">
        <v>4278</v>
      </c>
      <c r="AZ622" s="1" t="s">
        <v>936</v>
      </c>
      <c r="BA622" s="1" t="s">
        <v>4278</v>
      </c>
      <c r="BB622" s="1" t="s">
        <v>936</v>
      </c>
      <c r="BC622" s="1" t="s">
        <v>4278</v>
      </c>
      <c r="BD622" s="1" t="s">
        <v>936</v>
      </c>
      <c r="BE622" s="1" t="s">
        <v>4278</v>
      </c>
      <c r="BF622" s="94" t="s">
        <v>3060</v>
      </c>
      <c r="BG622" s="85">
        <v>44399</v>
      </c>
      <c r="BH622" s="29" t="s">
        <v>902</v>
      </c>
      <c r="BI622" s="89"/>
      <c r="BJ622" s="53"/>
      <c r="BK622" s="53"/>
      <c r="BL622" s="53"/>
      <c r="BM622" s="53"/>
      <c r="BN622" s="4" t="s">
        <v>955</v>
      </c>
      <c r="BO622" s="89"/>
      <c r="BP622" s="89"/>
      <c r="BR622" s="132" t="s">
        <v>5189</v>
      </c>
      <c r="BS622" s="132" t="s">
        <v>5190</v>
      </c>
      <c r="BT622" s="13"/>
      <c r="BU622" s="13"/>
    </row>
    <row r="623" spans="1:73" s="54" customFormat="1" ht="90" hidden="1" customHeight="1">
      <c r="A623" s="28" t="s">
        <v>2403</v>
      </c>
      <c r="B623" s="31" t="s">
        <v>2414</v>
      </c>
      <c r="C623" s="85">
        <v>44183</v>
      </c>
      <c r="D623" s="42" t="s">
        <v>4374</v>
      </c>
      <c r="E623" s="28" t="s">
        <v>1023</v>
      </c>
      <c r="F623" s="71" t="s">
        <v>7979</v>
      </c>
      <c r="G623" s="39" t="s">
        <v>4103</v>
      </c>
      <c r="H623" s="31" t="s">
        <v>4104</v>
      </c>
      <c r="I623" s="31" t="s">
        <v>4117</v>
      </c>
      <c r="J623" s="31" t="s">
        <v>2370</v>
      </c>
      <c r="K623" s="102">
        <v>2</v>
      </c>
      <c r="L623" s="365">
        <v>44228</v>
      </c>
      <c r="M623" s="365">
        <v>44560</v>
      </c>
      <c r="N623" s="34">
        <f t="shared" si="30"/>
        <v>48</v>
      </c>
      <c r="O623" s="92">
        <v>2</v>
      </c>
      <c r="P623" s="13" t="s">
        <v>757</v>
      </c>
      <c r="Q623" s="13" t="s">
        <v>2543</v>
      </c>
      <c r="R623" s="1" t="s">
        <v>7980</v>
      </c>
      <c r="S623" s="120">
        <f t="shared" si="29"/>
        <v>331</v>
      </c>
      <c r="T623" s="76" t="s">
        <v>936</v>
      </c>
      <c r="U623" s="76" t="s">
        <v>936</v>
      </c>
      <c r="V623" s="76" t="s">
        <v>936</v>
      </c>
      <c r="W623" s="76" t="s">
        <v>936</v>
      </c>
      <c r="X623" s="76" t="s">
        <v>936</v>
      </c>
      <c r="Y623" s="76" t="s">
        <v>936</v>
      </c>
      <c r="Z623" s="76" t="s">
        <v>936</v>
      </c>
      <c r="AA623" s="76" t="s">
        <v>936</v>
      </c>
      <c r="AB623" s="76" t="s">
        <v>936</v>
      </c>
      <c r="AC623" s="76" t="s">
        <v>936</v>
      </c>
      <c r="AD623" s="76" t="s">
        <v>936</v>
      </c>
      <c r="AE623" s="76" t="s">
        <v>936</v>
      </c>
      <c r="AF623" s="76" t="s">
        <v>936</v>
      </c>
      <c r="AG623" s="76" t="s">
        <v>936</v>
      </c>
      <c r="AH623" s="76" t="s">
        <v>936</v>
      </c>
      <c r="AI623" s="76" t="s">
        <v>936</v>
      </c>
      <c r="AJ623" s="76" t="s">
        <v>936</v>
      </c>
      <c r="AK623" s="1" t="s">
        <v>5061</v>
      </c>
      <c r="AL623" s="1" t="s">
        <v>7981</v>
      </c>
      <c r="AM623" s="1" t="s">
        <v>7982</v>
      </c>
      <c r="AN623" s="1" t="s">
        <v>7983</v>
      </c>
      <c r="AO623" s="1" t="s">
        <v>7984</v>
      </c>
      <c r="AP623" s="1" t="s">
        <v>7985</v>
      </c>
      <c r="AQ623" s="1" t="s">
        <v>7986</v>
      </c>
      <c r="AR623" s="1" t="s">
        <v>1152</v>
      </c>
      <c r="AS623" s="1" t="s">
        <v>4274</v>
      </c>
      <c r="AT623" s="1" t="s">
        <v>1152</v>
      </c>
      <c r="AU623" s="1" t="s">
        <v>4274</v>
      </c>
      <c r="AV623" s="1" t="s">
        <v>1152</v>
      </c>
      <c r="AW623" s="1" t="s">
        <v>4274</v>
      </c>
      <c r="AX623" s="1" t="s">
        <v>1152</v>
      </c>
      <c r="AY623" s="1" t="s">
        <v>4274</v>
      </c>
      <c r="AZ623" s="1" t="s">
        <v>936</v>
      </c>
      <c r="BA623" s="1" t="s">
        <v>4274</v>
      </c>
      <c r="BB623" s="1" t="s">
        <v>936</v>
      </c>
      <c r="BC623" s="1" t="s">
        <v>4274</v>
      </c>
      <c r="BD623" s="1" t="s">
        <v>936</v>
      </c>
      <c r="BE623" s="1" t="s">
        <v>4274</v>
      </c>
      <c r="BF623" s="94" t="s">
        <v>780</v>
      </c>
      <c r="BG623" s="85">
        <v>44575</v>
      </c>
      <c r="BH623" s="29" t="s">
        <v>902</v>
      </c>
      <c r="BI623" s="89"/>
      <c r="BJ623" s="53"/>
      <c r="BK623" s="53"/>
      <c r="BL623" s="53"/>
      <c r="BM623" s="53"/>
      <c r="BN623" s="4" t="s">
        <v>955</v>
      </c>
      <c r="BO623" s="89"/>
      <c r="BP623" s="89"/>
      <c r="BR623" s="13" t="s">
        <v>5322</v>
      </c>
      <c r="BS623" s="13" t="s">
        <v>5323</v>
      </c>
      <c r="BT623" s="13"/>
      <c r="BU623" s="13"/>
    </row>
    <row r="624" spans="1:73" s="54" customFormat="1" ht="90" hidden="1" customHeight="1">
      <c r="A624" s="91" t="s">
        <v>2404</v>
      </c>
      <c r="B624" s="13" t="s">
        <v>2414</v>
      </c>
      <c r="C624" s="85">
        <v>44183</v>
      </c>
      <c r="D624" s="42" t="s">
        <v>4374</v>
      </c>
      <c r="E624" s="28" t="s">
        <v>1023</v>
      </c>
      <c r="F624" s="71" t="s">
        <v>7979</v>
      </c>
      <c r="G624" s="31" t="s">
        <v>2423</v>
      </c>
      <c r="H624" s="67" t="s">
        <v>2410</v>
      </c>
      <c r="I624" s="31" t="s">
        <v>2411</v>
      </c>
      <c r="J624" s="51" t="s">
        <v>2412</v>
      </c>
      <c r="K624" s="185" t="s">
        <v>2413</v>
      </c>
      <c r="L624" s="371">
        <v>44230</v>
      </c>
      <c r="M624" s="371">
        <v>44349</v>
      </c>
      <c r="N624" s="34">
        <f t="shared" si="30"/>
        <v>17</v>
      </c>
      <c r="O624" s="90">
        <v>3</v>
      </c>
      <c r="P624" s="13" t="s">
        <v>412</v>
      </c>
      <c r="Q624" s="13" t="s">
        <v>2424</v>
      </c>
      <c r="R624" s="1" t="s">
        <v>7987</v>
      </c>
      <c r="S624" s="120">
        <f t="shared" si="29"/>
        <v>200</v>
      </c>
      <c r="T624" s="76" t="s">
        <v>936</v>
      </c>
      <c r="U624" s="76" t="s">
        <v>936</v>
      </c>
      <c r="V624" s="76" t="s">
        <v>936</v>
      </c>
      <c r="W624" s="76" t="s">
        <v>936</v>
      </c>
      <c r="X624" s="76" t="s">
        <v>936</v>
      </c>
      <c r="Y624" s="76" t="s">
        <v>936</v>
      </c>
      <c r="Z624" s="76" t="s">
        <v>936</v>
      </c>
      <c r="AA624" s="76" t="s">
        <v>936</v>
      </c>
      <c r="AB624" s="76" t="s">
        <v>936</v>
      </c>
      <c r="AC624" s="76" t="s">
        <v>936</v>
      </c>
      <c r="AD624" s="76" t="s">
        <v>936</v>
      </c>
      <c r="AE624" s="76" t="s">
        <v>936</v>
      </c>
      <c r="AF624" s="76" t="s">
        <v>936</v>
      </c>
      <c r="AG624" s="76" t="s">
        <v>936</v>
      </c>
      <c r="AH624" s="76" t="s">
        <v>936</v>
      </c>
      <c r="AI624" s="76" t="s">
        <v>936</v>
      </c>
      <c r="AJ624" s="76" t="s">
        <v>936</v>
      </c>
      <c r="AK624" s="1" t="s">
        <v>5061</v>
      </c>
      <c r="AL624" s="1" t="s">
        <v>5062</v>
      </c>
      <c r="AM624" s="1" t="s">
        <v>7988</v>
      </c>
      <c r="AN624" s="1" t="s">
        <v>2614</v>
      </c>
      <c r="AO624" s="1" t="s">
        <v>3786</v>
      </c>
      <c r="AP624" s="1" t="s">
        <v>1152</v>
      </c>
      <c r="AQ624" s="1" t="s">
        <v>3786</v>
      </c>
      <c r="AR624" s="1" t="s">
        <v>1152</v>
      </c>
      <c r="AS624" s="1" t="s">
        <v>3786</v>
      </c>
      <c r="AT624" s="1" t="s">
        <v>1152</v>
      </c>
      <c r="AU624" s="1" t="s">
        <v>3786</v>
      </c>
      <c r="AV624" s="1" t="s">
        <v>1152</v>
      </c>
      <c r="AW624" s="1" t="s">
        <v>3786</v>
      </c>
      <c r="AX624" s="1" t="s">
        <v>1152</v>
      </c>
      <c r="AY624" s="1" t="s">
        <v>3786</v>
      </c>
      <c r="AZ624" s="1" t="s">
        <v>936</v>
      </c>
      <c r="BA624" s="1" t="s">
        <v>3786</v>
      </c>
      <c r="BB624" s="1" t="s">
        <v>936</v>
      </c>
      <c r="BC624" s="1" t="s">
        <v>3786</v>
      </c>
      <c r="BD624" s="1" t="s">
        <v>936</v>
      </c>
      <c r="BE624" s="1" t="s">
        <v>3786</v>
      </c>
      <c r="BF624" s="94" t="s">
        <v>780</v>
      </c>
      <c r="BG624" s="85">
        <v>44396</v>
      </c>
      <c r="BH624" s="29" t="s">
        <v>902</v>
      </c>
      <c r="BI624" s="89"/>
      <c r="BJ624" s="53"/>
      <c r="BK624" s="53"/>
      <c r="BL624" s="53"/>
      <c r="BM624" s="53"/>
      <c r="BN624" s="4" t="s">
        <v>955</v>
      </c>
      <c r="BO624" s="89"/>
      <c r="BP624" s="89"/>
      <c r="BR624" s="13" t="s">
        <v>5322</v>
      </c>
      <c r="BS624" s="13" t="s">
        <v>5323</v>
      </c>
      <c r="BT624" s="13"/>
      <c r="BU624" s="13"/>
    </row>
    <row r="625" spans="1:73" s="54" customFormat="1" ht="90" hidden="1" customHeight="1">
      <c r="A625" s="91" t="s">
        <v>2503</v>
      </c>
      <c r="B625" s="13" t="s">
        <v>2535</v>
      </c>
      <c r="C625" s="85">
        <v>44183</v>
      </c>
      <c r="D625" s="85" t="s">
        <v>4285</v>
      </c>
      <c r="E625" s="28" t="s">
        <v>1020</v>
      </c>
      <c r="F625" s="71" t="s">
        <v>7989</v>
      </c>
      <c r="G625" s="31" t="s">
        <v>2427</v>
      </c>
      <c r="H625" s="31" t="s">
        <v>2428</v>
      </c>
      <c r="I625" s="31" t="s">
        <v>2429</v>
      </c>
      <c r="J625" s="31" t="s">
        <v>2430</v>
      </c>
      <c r="K625" s="27">
        <v>1</v>
      </c>
      <c r="L625" s="373">
        <v>44228</v>
      </c>
      <c r="M625" s="373">
        <v>44255</v>
      </c>
      <c r="N625" s="34">
        <f t="shared" si="30"/>
        <v>4</v>
      </c>
      <c r="O625" s="90">
        <v>1</v>
      </c>
      <c r="P625" s="13" t="s">
        <v>2753</v>
      </c>
      <c r="Q625" s="13"/>
      <c r="R625" s="1" t="s">
        <v>7990</v>
      </c>
      <c r="S625" s="120">
        <f t="shared" si="29"/>
        <v>182</v>
      </c>
      <c r="T625" s="76"/>
      <c r="U625" s="76"/>
      <c r="V625" s="76" t="s">
        <v>936</v>
      </c>
      <c r="W625" s="76" t="s">
        <v>936</v>
      </c>
      <c r="X625" s="76" t="s">
        <v>936</v>
      </c>
      <c r="Y625" s="76" t="s">
        <v>936</v>
      </c>
      <c r="Z625" s="76" t="s">
        <v>936</v>
      </c>
      <c r="AA625" s="76" t="s">
        <v>936</v>
      </c>
      <c r="AB625" s="76" t="s">
        <v>936</v>
      </c>
      <c r="AC625" s="76" t="s">
        <v>936</v>
      </c>
      <c r="AD625" s="76" t="s">
        <v>936</v>
      </c>
      <c r="AE625" s="76" t="s">
        <v>936</v>
      </c>
      <c r="AF625" s="76" t="s">
        <v>936</v>
      </c>
      <c r="AG625" s="76" t="s">
        <v>936</v>
      </c>
      <c r="AH625" s="76" t="s">
        <v>936</v>
      </c>
      <c r="AI625" s="76" t="s">
        <v>936</v>
      </c>
      <c r="AJ625" s="76" t="s">
        <v>936</v>
      </c>
      <c r="AK625" s="1" t="s">
        <v>2536</v>
      </c>
      <c r="AL625" s="4" t="s">
        <v>5063</v>
      </c>
      <c r="AM625" s="1" t="s">
        <v>7991</v>
      </c>
      <c r="AN625" s="1" t="s">
        <v>2614</v>
      </c>
      <c r="AO625" s="1" t="s">
        <v>3786</v>
      </c>
      <c r="AP625" s="1" t="s">
        <v>1152</v>
      </c>
      <c r="AQ625" s="1" t="s">
        <v>3786</v>
      </c>
      <c r="AR625" s="1" t="s">
        <v>1152</v>
      </c>
      <c r="AS625" s="1" t="s">
        <v>3786</v>
      </c>
      <c r="AT625" s="1" t="s">
        <v>1152</v>
      </c>
      <c r="AU625" s="1" t="s">
        <v>3786</v>
      </c>
      <c r="AV625" s="1" t="s">
        <v>1152</v>
      </c>
      <c r="AW625" s="1" t="s">
        <v>3786</v>
      </c>
      <c r="AX625" s="1" t="s">
        <v>1152</v>
      </c>
      <c r="AY625" s="1" t="s">
        <v>3786</v>
      </c>
      <c r="AZ625" s="1" t="s">
        <v>936</v>
      </c>
      <c r="BA625" s="1" t="s">
        <v>3786</v>
      </c>
      <c r="BB625" s="1" t="s">
        <v>936</v>
      </c>
      <c r="BC625" s="1" t="s">
        <v>3786</v>
      </c>
      <c r="BD625" s="1" t="s">
        <v>936</v>
      </c>
      <c r="BE625" s="1" t="s">
        <v>3786</v>
      </c>
      <c r="BF625" s="94" t="s">
        <v>780</v>
      </c>
      <c r="BG625" s="85">
        <v>44398</v>
      </c>
      <c r="BH625" s="29" t="s">
        <v>902</v>
      </c>
      <c r="BI625" s="89"/>
      <c r="BJ625" s="53"/>
      <c r="BK625" s="53"/>
      <c r="BL625" s="53"/>
      <c r="BM625" s="53"/>
      <c r="BN625" s="4" t="s">
        <v>955</v>
      </c>
      <c r="BO625" s="89"/>
      <c r="BP625" s="89"/>
      <c r="BR625" s="13" t="s">
        <v>5324</v>
      </c>
      <c r="BS625" s="13" t="s">
        <v>5325</v>
      </c>
      <c r="BT625" s="13"/>
      <c r="BU625" s="13"/>
    </row>
    <row r="626" spans="1:73" s="54" customFormat="1" ht="90" hidden="1" customHeight="1">
      <c r="A626" s="28" t="s">
        <v>2504</v>
      </c>
      <c r="B626" s="31" t="s">
        <v>2535</v>
      </c>
      <c r="C626" s="42">
        <v>44183</v>
      </c>
      <c r="D626" s="85" t="s">
        <v>4285</v>
      </c>
      <c r="E626" s="28" t="s">
        <v>1020</v>
      </c>
      <c r="F626" s="71" t="s">
        <v>7989</v>
      </c>
      <c r="G626" s="31" t="s">
        <v>2427</v>
      </c>
      <c r="H626" s="31" t="s">
        <v>2428</v>
      </c>
      <c r="I626" s="31" t="s">
        <v>2429</v>
      </c>
      <c r="J626" s="31" t="s">
        <v>2431</v>
      </c>
      <c r="K626" s="27">
        <v>1</v>
      </c>
      <c r="L626" s="373">
        <v>44228</v>
      </c>
      <c r="M626" s="373">
        <v>44286</v>
      </c>
      <c r="N626" s="34">
        <f t="shared" si="30"/>
        <v>9</v>
      </c>
      <c r="O626" s="92">
        <v>1</v>
      </c>
      <c r="P626" s="13" t="s">
        <v>76</v>
      </c>
      <c r="Q626" s="13" t="s">
        <v>24</v>
      </c>
      <c r="R626" s="1" t="s">
        <v>7992</v>
      </c>
      <c r="S626" s="120">
        <f t="shared" si="29"/>
        <v>171</v>
      </c>
      <c r="T626" s="76"/>
      <c r="U626" s="76"/>
      <c r="V626" s="76" t="s">
        <v>936</v>
      </c>
      <c r="W626" s="76" t="s">
        <v>936</v>
      </c>
      <c r="X626" s="76" t="s">
        <v>936</v>
      </c>
      <c r="Y626" s="76" t="s">
        <v>936</v>
      </c>
      <c r="Z626" s="76" t="s">
        <v>936</v>
      </c>
      <c r="AA626" s="76" t="s">
        <v>936</v>
      </c>
      <c r="AB626" s="76" t="s">
        <v>936</v>
      </c>
      <c r="AC626" s="76" t="s">
        <v>936</v>
      </c>
      <c r="AD626" s="76" t="s">
        <v>936</v>
      </c>
      <c r="AE626" s="76" t="s">
        <v>936</v>
      </c>
      <c r="AF626" s="76" t="s">
        <v>936</v>
      </c>
      <c r="AG626" s="76" t="s">
        <v>936</v>
      </c>
      <c r="AH626" s="76" t="s">
        <v>936</v>
      </c>
      <c r="AI626" s="76" t="s">
        <v>936</v>
      </c>
      <c r="AJ626" s="76" t="s">
        <v>936</v>
      </c>
      <c r="AK626" s="1" t="s">
        <v>2536</v>
      </c>
      <c r="AL626" s="1" t="s">
        <v>2820</v>
      </c>
      <c r="AM626" s="73" t="s">
        <v>7993</v>
      </c>
      <c r="AN626" s="225" t="s">
        <v>4026</v>
      </c>
      <c r="AO626" s="13" t="s">
        <v>7994</v>
      </c>
      <c r="AP626" s="1" t="s">
        <v>936</v>
      </c>
      <c r="AQ626" s="1" t="s">
        <v>9240</v>
      </c>
      <c r="AR626" s="1" t="s">
        <v>936</v>
      </c>
      <c r="AS626" s="1" t="s">
        <v>9240</v>
      </c>
      <c r="AT626" s="1" t="s">
        <v>936</v>
      </c>
      <c r="AU626" s="1" t="s">
        <v>9240</v>
      </c>
      <c r="AV626" s="1" t="s">
        <v>936</v>
      </c>
      <c r="AW626" s="1" t="s">
        <v>9240</v>
      </c>
      <c r="AX626" s="1" t="s">
        <v>936</v>
      </c>
      <c r="AY626" s="1" t="s">
        <v>9240</v>
      </c>
      <c r="AZ626" s="1" t="s">
        <v>936</v>
      </c>
      <c r="BA626" s="1" t="s">
        <v>9240</v>
      </c>
      <c r="BB626" s="1" t="s">
        <v>936</v>
      </c>
      <c r="BC626" s="1" t="s">
        <v>9909</v>
      </c>
      <c r="BD626" s="1" t="s">
        <v>936</v>
      </c>
      <c r="BE626" s="1" t="s">
        <v>9909</v>
      </c>
      <c r="BF626" s="94" t="s">
        <v>901</v>
      </c>
      <c r="BG626" s="85">
        <v>44484</v>
      </c>
      <c r="BH626" s="29" t="s">
        <v>902</v>
      </c>
      <c r="BI626" s="89"/>
      <c r="BJ626" s="53"/>
      <c r="BK626" s="53"/>
      <c r="BL626" s="53"/>
      <c r="BM626" s="53"/>
      <c r="BN626" s="4" t="s">
        <v>955</v>
      </c>
      <c r="BO626" s="89"/>
      <c r="BP626" s="89"/>
      <c r="BR626" s="13" t="s">
        <v>5324</v>
      </c>
      <c r="BS626" s="13" t="s">
        <v>5325</v>
      </c>
      <c r="BT626" s="13"/>
      <c r="BU626" s="13"/>
    </row>
    <row r="627" spans="1:73" s="54" customFormat="1" ht="90" hidden="1" customHeight="1">
      <c r="A627" s="28" t="s">
        <v>2505</v>
      </c>
      <c r="B627" s="31" t="s">
        <v>2535</v>
      </c>
      <c r="C627" s="42">
        <v>44183</v>
      </c>
      <c r="D627" s="85" t="s">
        <v>4285</v>
      </c>
      <c r="E627" s="28" t="s">
        <v>1020</v>
      </c>
      <c r="F627" s="71" t="s">
        <v>7989</v>
      </c>
      <c r="G627" s="31" t="s">
        <v>2427</v>
      </c>
      <c r="H627" s="31" t="s">
        <v>2432</v>
      </c>
      <c r="I627" s="31" t="s">
        <v>2433</v>
      </c>
      <c r="J627" s="31" t="s">
        <v>2434</v>
      </c>
      <c r="K627" s="27">
        <v>2</v>
      </c>
      <c r="L627" s="373">
        <v>44256</v>
      </c>
      <c r="M627" s="373">
        <v>44347</v>
      </c>
      <c r="N627" s="34">
        <f t="shared" si="30"/>
        <v>13</v>
      </c>
      <c r="O627" s="92">
        <v>2</v>
      </c>
      <c r="P627" s="13" t="s">
        <v>76</v>
      </c>
      <c r="Q627" s="13" t="s">
        <v>24</v>
      </c>
      <c r="R627" s="1" t="s">
        <v>7995</v>
      </c>
      <c r="S627" s="120">
        <f t="shared" si="29"/>
        <v>183</v>
      </c>
      <c r="T627" s="76"/>
      <c r="U627" s="76"/>
      <c r="V627" s="76" t="s">
        <v>936</v>
      </c>
      <c r="W627" s="76" t="s">
        <v>936</v>
      </c>
      <c r="X627" s="76" t="s">
        <v>936</v>
      </c>
      <c r="Y627" s="76" t="s">
        <v>936</v>
      </c>
      <c r="Z627" s="76" t="s">
        <v>936</v>
      </c>
      <c r="AA627" s="76" t="s">
        <v>936</v>
      </c>
      <c r="AB627" s="76" t="s">
        <v>936</v>
      </c>
      <c r="AC627" s="76" t="s">
        <v>936</v>
      </c>
      <c r="AD627" s="76" t="s">
        <v>936</v>
      </c>
      <c r="AE627" s="76" t="s">
        <v>936</v>
      </c>
      <c r="AF627" s="76" t="s">
        <v>936</v>
      </c>
      <c r="AG627" s="76" t="s">
        <v>936</v>
      </c>
      <c r="AH627" s="76" t="s">
        <v>936</v>
      </c>
      <c r="AI627" s="76" t="s">
        <v>936</v>
      </c>
      <c r="AJ627" s="76" t="s">
        <v>936</v>
      </c>
      <c r="AK627" s="1" t="s">
        <v>2536</v>
      </c>
      <c r="AL627" s="1" t="s">
        <v>2821</v>
      </c>
      <c r="AM627" s="63" t="s">
        <v>7996</v>
      </c>
      <c r="AN627" s="63" t="s">
        <v>4027</v>
      </c>
      <c r="AO627" s="1" t="s">
        <v>7997</v>
      </c>
      <c r="AP627" s="1" t="s">
        <v>936</v>
      </c>
      <c r="AQ627" s="1" t="s">
        <v>9240</v>
      </c>
      <c r="AR627" s="1" t="s">
        <v>936</v>
      </c>
      <c r="AS627" s="1" t="s">
        <v>9240</v>
      </c>
      <c r="AT627" s="1" t="s">
        <v>936</v>
      </c>
      <c r="AU627" s="1" t="s">
        <v>9240</v>
      </c>
      <c r="AV627" s="1" t="s">
        <v>936</v>
      </c>
      <c r="AW627" s="1" t="s">
        <v>9240</v>
      </c>
      <c r="AX627" s="1" t="s">
        <v>936</v>
      </c>
      <c r="AY627" s="1" t="s">
        <v>9240</v>
      </c>
      <c r="AZ627" s="1" t="s">
        <v>936</v>
      </c>
      <c r="BA627" s="1" t="s">
        <v>9240</v>
      </c>
      <c r="BB627" s="1" t="s">
        <v>936</v>
      </c>
      <c r="BC627" s="1" t="s">
        <v>9909</v>
      </c>
      <c r="BD627" s="1" t="s">
        <v>936</v>
      </c>
      <c r="BE627" s="1" t="s">
        <v>9909</v>
      </c>
      <c r="BF627" s="94" t="s">
        <v>901</v>
      </c>
      <c r="BG627" s="85">
        <v>44484</v>
      </c>
      <c r="BH627" s="29" t="s">
        <v>902</v>
      </c>
      <c r="BI627" s="89"/>
      <c r="BJ627" s="53"/>
      <c r="BK627" s="53"/>
      <c r="BL627" s="53"/>
      <c r="BM627" s="53"/>
      <c r="BN627" s="4" t="s">
        <v>955</v>
      </c>
      <c r="BO627" s="89"/>
      <c r="BP627" s="89"/>
      <c r="BR627" s="13" t="s">
        <v>5324</v>
      </c>
      <c r="BS627" s="13" t="s">
        <v>5325</v>
      </c>
      <c r="BT627" s="13"/>
      <c r="BU627" s="13"/>
    </row>
    <row r="628" spans="1:73" s="54" customFormat="1" ht="90" hidden="1" customHeight="1">
      <c r="A628" s="28" t="s">
        <v>2506</v>
      </c>
      <c r="B628" s="31" t="s">
        <v>2535</v>
      </c>
      <c r="C628" s="42">
        <v>44183</v>
      </c>
      <c r="D628" s="85" t="s">
        <v>4285</v>
      </c>
      <c r="E628" s="28" t="s">
        <v>1020</v>
      </c>
      <c r="F628" s="71" t="s">
        <v>7989</v>
      </c>
      <c r="G628" s="31" t="s">
        <v>2427</v>
      </c>
      <c r="H628" s="31" t="s">
        <v>2435</v>
      </c>
      <c r="I628" s="31" t="s">
        <v>2436</v>
      </c>
      <c r="J628" s="31" t="s">
        <v>2437</v>
      </c>
      <c r="K628" s="27">
        <v>1</v>
      </c>
      <c r="L628" s="373">
        <v>44228</v>
      </c>
      <c r="M628" s="373">
        <v>44525</v>
      </c>
      <c r="N628" s="34">
        <f t="shared" si="30"/>
        <v>43</v>
      </c>
      <c r="O628" s="92">
        <v>1</v>
      </c>
      <c r="P628" s="13" t="s">
        <v>2202</v>
      </c>
      <c r="Q628" s="13" t="s">
        <v>2407</v>
      </c>
      <c r="R628" s="1" t="s">
        <v>7998</v>
      </c>
      <c r="S628" s="120">
        <f t="shared" si="29"/>
        <v>233</v>
      </c>
      <c r="T628" s="76"/>
      <c r="U628" s="76"/>
      <c r="V628" s="76" t="s">
        <v>936</v>
      </c>
      <c r="W628" s="76" t="s">
        <v>936</v>
      </c>
      <c r="X628" s="76" t="s">
        <v>936</v>
      </c>
      <c r="Y628" s="76" t="s">
        <v>936</v>
      </c>
      <c r="Z628" s="76" t="s">
        <v>936</v>
      </c>
      <c r="AA628" s="76" t="s">
        <v>936</v>
      </c>
      <c r="AB628" s="76" t="s">
        <v>936</v>
      </c>
      <c r="AC628" s="76" t="s">
        <v>936</v>
      </c>
      <c r="AD628" s="76" t="s">
        <v>936</v>
      </c>
      <c r="AE628" s="76" t="s">
        <v>936</v>
      </c>
      <c r="AF628" s="76" t="s">
        <v>936</v>
      </c>
      <c r="AG628" s="76" t="s">
        <v>936</v>
      </c>
      <c r="AH628" s="76" t="s">
        <v>936</v>
      </c>
      <c r="AI628" s="76" t="s">
        <v>936</v>
      </c>
      <c r="AJ628" s="76" t="s">
        <v>936</v>
      </c>
      <c r="AK628" s="1" t="s">
        <v>2536</v>
      </c>
      <c r="AL628" s="1" t="s">
        <v>2746</v>
      </c>
      <c r="AM628" s="1" t="s">
        <v>7999</v>
      </c>
      <c r="AN628" s="1" t="s">
        <v>3890</v>
      </c>
      <c r="AO628" s="83" t="s">
        <v>8000</v>
      </c>
      <c r="AP628" s="1" t="s">
        <v>5066</v>
      </c>
      <c r="AQ628" s="83" t="s">
        <v>4228</v>
      </c>
      <c r="AR628" s="1" t="s">
        <v>1152</v>
      </c>
      <c r="AS628" s="1" t="s">
        <v>4274</v>
      </c>
      <c r="AT628" s="1" t="s">
        <v>1152</v>
      </c>
      <c r="AU628" s="1" t="s">
        <v>4274</v>
      </c>
      <c r="AV628" s="1" t="s">
        <v>1152</v>
      </c>
      <c r="AW628" s="1" t="s">
        <v>4274</v>
      </c>
      <c r="AX628" s="1" t="s">
        <v>1152</v>
      </c>
      <c r="AY628" s="1" t="s">
        <v>4274</v>
      </c>
      <c r="AZ628" s="1" t="s">
        <v>936</v>
      </c>
      <c r="BA628" s="1" t="s">
        <v>4274</v>
      </c>
      <c r="BB628" s="1" t="s">
        <v>936</v>
      </c>
      <c r="BC628" s="1" t="s">
        <v>4274</v>
      </c>
      <c r="BD628" s="1" t="s">
        <v>936</v>
      </c>
      <c r="BE628" s="1" t="s">
        <v>4274</v>
      </c>
      <c r="BF628" s="94" t="s">
        <v>780</v>
      </c>
      <c r="BG628" s="85">
        <v>44575</v>
      </c>
      <c r="BH628" s="29" t="s">
        <v>902</v>
      </c>
      <c r="BI628" s="89"/>
      <c r="BJ628" s="53"/>
      <c r="BK628" s="53"/>
      <c r="BL628" s="53"/>
      <c r="BM628" s="53"/>
      <c r="BN628" s="4" t="s">
        <v>955</v>
      </c>
      <c r="BO628" s="89"/>
      <c r="BP628" s="89"/>
      <c r="BR628" s="13" t="s">
        <v>5324</v>
      </c>
      <c r="BS628" s="13" t="s">
        <v>5325</v>
      </c>
      <c r="BT628" s="13"/>
      <c r="BU628" s="13"/>
    </row>
    <row r="629" spans="1:73" s="54" customFormat="1" ht="90" hidden="1" customHeight="1">
      <c r="A629" s="28" t="s">
        <v>2507</v>
      </c>
      <c r="B629" s="31" t="s">
        <v>2535</v>
      </c>
      <c r="C629" s="42">
        <v>44183</v>
      </c>
      <c r="D629" s="85" t="s">
        <v>4285</v>
      </c>
      <c r="E629" s="28" t="s">
        <v>1020</v>
      </c>
      <c r="F629" s="71" t="s">
        <v>7989</v>
      </c>
      <c r="G629" s="31" t="s">
        <v>2427</v>
      </c>
      <c r="H629" s="31" t="s">
        <v>4105</v>
      </c>
      <c r="I629" s="186" t="s">
        <v>2438</v>
      </c>
      <c r="J629" s="31" t="s">
        <v>2439</v>
      </c>
      <c r="K629" s="27">
        <v>3</v>
      </c>
      <c r="L629" s="373">
        <v>44228</v>
      </c>
      <c r="M629" s="373">
        <v>44469</v>
      </c>
      <c r="N629" s="34">
        <f t="shared" si="30"/>
        <v>35</v>
      </c>
      <c r="O629" s="92">
        <v>3</v>
      </c>
      <c r="P629" s="13" t="s">
        <v>202</v>
      </c>
      <c r="Q629" s="13" t="s">
        <v>2538</v>
      </c>
      <c r="R629" s="1" t="s">
        <v>8001</v>
      </c>
      <c r="S629" s="120">
        <f t="shared" si="29"/>
        <v>299</v>
      </c>
      <c r="T629" s="76"/>
      <c r="U629" s="76"/>
      <c r="V629" s="76" t="s">
        <v>936</v>
      </c>
      <c r="W629" s="76" t="s">
        <v>936</v>
      </c>
      <c r="X629" s="76" t="s">
        <v>936</v>
      </c>
      <c r="Y629" s="76" t="s">
        <v>936</v>
      </c>
      <c r="Z629" s="76" t="s">
        <v>936</v>
      </c>
      <c r="AA629" s="76" t="s">
        <v>936</v>
      </c>
      <c r="AB629" s="76" t="s">
        <v>936</v>
      </c>
      <c r="AC629" s="76" t="s">
        <v>936</v>
      </c>
      <c r="AD629" s="76" t="s">
        <v>936</v>
      </c>
      <c r="AE629" s="76" t="s">
        <v>936</v>
      </c>
      <c r="AF629" s="76" t="s">
        <v>936</v>
      </c>
      <c r="AG629" s="76" t="s">
        <v>936</v>
      </c>
      <c r="AH629" s="76" t="s">
        <v>936</v>
      </c>
      <c r="AI629" s="76" t="s">
        <v>936</v>
      </c>
      <c r="AJ629" s="76" t="s">
        <v>936</v>
      </c>
      <c r="AK629" s="1" t="s">
        <v>2536</v>
      </c>
      <c r="AL629" s="1" t="s">
        <v>2747</v>
      </c>
      <c r="AM629" s="1" t="s">
        <v>8002</v>
      </c>
      <c r="AN629" s="1" t="s">
        <v>8003</v>
      </c>
      <c r="AO629" s="1" t="s">
        <v>8004</v>
      </c>
      <c r="AP629" s="1" t="s">
        <v>1152</v>
      </c>
      <c r="AQ629" s="1" t="s">
        <v>4124</v>
      </c>
      <c r="AR629" s="1" t="s">
        <v>1152</v>
      </c>
      <c r="AS629" s="1" t="s">
        <v>4124</v>
      </c>
      <c r="AT629" s="1" t="s">
        <v>1152</v>
      </c>
      <c r="AU629" s="1" t="s">
        <v>4124</v>
      </c>
      <c r="AV629" s="1" t="s">
        <v>1152</v>
      </c>
      <c r="AW629" s="1" t="s">
        <v>4124</v>
      </c>
      <c r="AX629" s="1" t="s">
        <v>1152</v>
      </c>
      <c r="AY629" s="1" t="s">
        <v>4124</v>
      </c>
      <c r="AZ629" s="1" t="s">
        <v>936</v>
      </c>
      <c r="BA629" s="1" t="s">
        <v>4124</v>
      </c>
      <c r="BB629" s="1" t="s">
        <v>936</v>
      </c>
      <c r="BC629" s="1" t="s">
        <v>4124</v>
      </c>
      <c r="BD629" s="1" t="s">
        <v>936</v>
      </c>
      <c r="BE629" s="1" t="s">
        <v>4124</v>
      </c>
      <c r="BF629" s="94" t="s">
        <v>780</v>
      </c>
      <c r="BG629" s="85">
        <v>44481</v>
      </c>
      <c r="BH629" s="29" t="s">
        <v>902</v>
      </c>
      <c r="BI629" s="89"/>
      <c r="BJ629" s="53"/>
      <c r="BK629" s="53"/>
      <c r="BL629" s="53"/>
      <c r="BM629" s="53"/>
      <c r="BN629" s="4" t="s">
        <v>955</v>
      </c>
      <c r="BO629" s="89"/>
      <c r="BP629" s="89"/>
      <c r="BR629" s="13" t="s">
        <v>5324</v>
      </c>
      <c r="BS629" s="13" t="s">
        <v>5325</v>
      </c>
      <c r="BT629" s="13"/>
      <c r="BU629" s="13"/>
    </row>
    <row r="630" spans="1:73" s="54" customFormat="1" ht="90" hidden="1" customHeight="1">
      <c r="A630" s="91" t="s">
        <v>2508</v>
      </c>
      <c r="B630" s="13" t="s">
        <v>2535</v>
      </c>
      <c r="C630" s="85">
        <v>44183</v>
      </c>
      <c r="D630" s="85" t="s">
        <v>4285</v>
      </c>
      <c r="E630" s="28" t="s">
        <v>1020</v>
      </c>
      <c r="F630" s="71" t="s">
        <v>7989</v>
      </c>
      <c r="G630" s="31" t="s">
        <v>2427</v>
      </c>
      <c r="H630" s="31" t="s">
        <v>2440</v>
      </c>
      <c r="I630" s="187" t="s">
        <v>8005</v>
      </c>
      <c r="J630" s="31" t="s">
        <v>2441</v>
      </c>
      <c r="K630" s="27">
        <v>1</v>
      </c>
      <c r="L630" s="373">
        <v>44228</v>
      </c>
      <c r="M630" s="373">
        <v>44286</v>
      </c>
      <c r="N630" s="34">
        <f t="shared" si="30"/>
        <v>9</v>
      </c>
      <c r="O630" s="90">
        <v>1</v>
      </c>
      <c r="P630" s="13" t="s">
        <v>2753</v>
      </c>
      <c r="Q630" s="13"/>
      <c r="R630" s="1" t="s">
        <v>8006</v>
      </c>
      <c r="S630" s="120">
        <f t="shared" si="29"/>
        <v>170</v>
      </c>
      <c r="T630" s="76"/>
      <c r="U630" s="76"/>
      <c r="V630" s="76" t="s">
        <v>936</v>
      </c>
      <c r="W630" s="76" t="s">
        <v>936</v>
      </c>
      <c r="X630" s="76" t="s">
        <v>936</v>
      </c>
      <c r="Y630" s="76" t="s">
        <v>936</v>
      </c>
      <c r="Z630" s="76" t="s">
        <v>936</v>
      </c>
      <c r="AA630" s="76" t="s">
        <v>936</v>
      </c>
      <c r="AB630" s="76" t="s">
        <v>936</v>
      </c>
      <c r="AC630" s="76" t="s">
        <v>936</v>
      </c>
      <c r="AD630" s="76" t="s">
        <v>936</v>
      </c>
      <c r="AE630" s="76" t="s">
        <v>936</v>
      </c>
      <c r="AF630" s="76" t="s">
        <v>936</v>
      </c>
      <c r="AG630" s="76" t="s">
        <v>936</v>
      </c>
      <c r="AH630" s="76" t="s">
        <v>936</v>
      </c>
      <c r="AI630" s="76" t="s">
        <v>936</v>
      </c>
      <c r="AJ630" s="76" t="s">
        <v>936</v>
      </c>
      <c r="AK630" s="1" t="s">
        <v>2536</v>
      </c>
      <c r="AL630" s="1" t="s">
        <v>5067</v>
      </c>
      <c r="AM630" s="1" t="s">
        <v>8007</v>
      </c>
      <c r="AN630" s="1" t="s">
        <v>2614</v>
      </c>
      <c r="AO630" s="1" t="s">
        <v>3786</v>
      </c>
      <c r="AP630" s="1" t="s">
        <v>1152</v>
      </c>
      <c r="AQ630" s="1" t="s">
        <v>3786</v>
      </c>
      <c r="AR630" s="1" t="s">
        <v>1152</v>
      </c>
      <c r="AS630" s="1" t="s">
        <v>3786</v>
      </c>
      <c r="AT630" s="1" t="s">
        <v>1152</v>
      </c>
      <c r="AU630" s="1" t="s">
        <v>3786</v>
      </c>
      <c r="AV630" s="1" t="s">
        <v>1152</v>
      </c>
      <c r="AW630" s="1" t="s">
        <v>3786</v>
      </c>
      <c r="AX630" s="1" t="s">
        <v>1152</v>
      </c>
      <c r="AY630" s="1" t="s">
        <v>3786</v>
      </c>
      <c r="AZ630" s="1" t="s">
        <v>936</v>
      </c>
      <c r="BA630" s="1" t="s">
        <v>3786</v>
      </c>
      <c r="BB630" s="1" t="s">
        <v>936</v>
      </c>
      <c r="BC630" s="1" t="s">
        <v>3786</v>
      </c>
      <c r="BD630" s="1" t="s">
        <v>936</v>
      </c>
      <c r="BE630" s="1" t="s">
        <v>3786</v>
      </c>
      <c r="BF630" s="94" t="s">
        <v>780</v>
      </c>
      <c r="BG630" s="85">
        <v>44398</v>
      </c>
      <c r="BH630" s="29" t="s">
        <v>902</v>
      </c>
      <c r="BI630" s="89"/>
      <c r="BJ630" s="53"/>
      <c r="BK630" s="53"/>
      <c r="BL630" s="53"/>
      <c r="BM630" s="53"/>
      <c r="BN630" s="4" t="s">
        <v>955</v>
      </c>
      <c r="BO630" s="89"/>
      <c r="BP630" s="89"/>
      <c r="BR630" s="13" t="s">
        <v>5324</v>
      </c>
      <c r="BS630" s="13" t="s">
        <v>5325</v>
      </c>
      <c r="BT630" s="13"/>
      <c r="BU630" s="13"/>
    </row>
    <row r="631" spans="1:73" s="54" customFormat="1" ht="90" hidden="1" customHeight="1">
      <c r="A631" s="28" t="s">
        <v>2509</v>
      </c>
      <c r="B631" s="31" t="s">
        <v>2535</v>
      </c>
      <c r="C631" s="42">
        <v>44183</v>
      </c>
      <c r="D631" s="85" t="s">
        <v>4285</v>
      </c>
      <c r="E631" s="28" t="s">
        <v>1020</v>
      </c>
      <c r="F631" s="71" t="s">
        <v>7989</v>
      </c>
      <c r="G631" s="31" t="s">
        <v>2427</v>
      </c>
      <c r="H631" s="31" t="s">
        <v>2442</v>
      </c>
      <c r="I631" s="31" t="s">
        <v>4118</v>
      </c>
      <c r="J631" s="31" t="s">
        <v>2437</v>
      </c>
      <c r="K631" s="27">
        <v>1</v>
      </c>
      <c r="L631" s="373">
        <v>44228</v>
      </c>
      <c r="M631" s="371">
        <v>44554</v>
      </c>
      <c r="N631" s="34">
        <f t="shared" si="30"/>
        <v>47</v>
      </c>
      <c r="O631" s="92">
        <v>1</v>
      </c>
      <c r="P631" s="13" t="s">
        <v>202</v>
      </c>
      <c r="Q631" s="13" t="s">
        <v>2539</v>
      </c>
      <c r="R631" s="1" t="s">
        <v>8008</v>
      </c>
      <c r="S631" s="120">
        <f t="shared" si="29"/>
        <v>300</v>
      </c>
      <c r="T631" s="76"/>
      <c r="U631" s="76"/>
      <c r="V631" s="76" t="s">
        <v>936</v>
      </c>
      <c r="W631" s="76" t="s">
        <v>936</v>
      </c>
      <c r="X631" s="76" t="s">
        <v>936</v>
      </c>
      <c r="Y631" s="76" t="s">
        <v>936</v>
      </c>
      <c r="Z631" s="76" t="s">
        <v>936</v>
      </c>
      <c r="AA631" s="76" t="s">
        <v>936</v>
      </c>
      <c r="AB631" s="76" t="s">
        <v>936</v>
      </c>
      <c r="AC631" s="76" t="s">
        <v>936</v>
      </c>
      <c r="AD631" s="76" t="s">
        <v>936</v>
      </c>
      <c r="AE631" s="76" t="s">
        <v>936</v>
      </c>
      <c r="AF631" s="76" t="s">
        <v>936</v>
      </c>
      <c r="AG631" s="76" t="s">
        <v>936</v>
      </c>
      <c r="AH631" s="76" t="s">
        <v>936</v>
      </c>
      <c r="AI631" s="76" t="s">
        <v>936</v>
      </c>
      <c r="AJ631" s="76" t="s">
        <v>936</v>
      </c>
      <c r="AK631" s="1" t="s">
        <v>2536</v>
      </c>
      <c r="AL631" s="1" t="s">
        <v>8971</v>
      </c>
      <c r="AM631" s="1" t="s">
        <v>8972</v>
      </c>
      <c r="AN631" s="1" t="s">
        <v>8009</v>
      </c>
      <c r="AO631" s="1" t="s">
        <v>8010</v>
      </c>
      <c r="AP631" s="1" t="s">
        <v>4225</v>
      </c>
      <c r="AQ631" s="1" t="s">
        <v>8011</v>
      </c>
      <c r="AR631" s="1" t="s">
        <v>1152</v>
      </c>
      <c r="AS631" s="1" t="s">
        <v>4274</v>
      </c>
      <c r="AT631" s="1" t="s">
        <v>1152</v>
      </c>
      <c r="AU631" s="1" t="s">
        <v>4274</v>
      </c>
      <c r="AV631" s="1" t="s">
        <v>1152</v>
      </c>
      <c r="AW631" s="1" t="s">
        <v>4274</v>
      </c>
      <c r="AX631" s="1" t="s">
        <v>1152</v>
      </c>
      <c r="AY631" s="1" t="s">
        <v>4274</v>
      </c>
      <c r="AZ631" s="1" t="s">
        <v>936</v>
      </c>
      <c r="BA631" s="1" t="s">
        <v>4274</v>
      </c>
      <c r="BB631" s="1" t="s">
        <v>936</v>
      </c>
      <c r="BC631" s="1" t="s">
        <v>4274</v>
      </c>
      <c r="BD631" s="1" t="s">
        <v>936</v>
      </c>
      <c r="BE631" s="1" t="s">
        <v>4274</v>
      </c>
      <c r="BF631" s="94" t="s">
        <v>780</v>
      </c>
      <c r="BG631" s="85">
        <v>44575</v>
      </c>
      <c r="BH631" s="29" t="s">
        <v>902</v>
      </c>
      <c r="BI631" s="89"/>
      <c r="BJ631" s="53"/>
      <c r="BK631" s="53"/>
      <c r="BL631" s="53"/>
      <c r="BM631" s="53"/>
      <c r="BN631" s="4" t="s">
        <v>955</v>
      </c>
      <c r="BO631" s="89"/>
      <c r="BP631" s="89"/>
      <c r="BR631" s="13" t="s">
        <v>5324</v>
      </c>
      <c r="BS631" s="13" t="s">
        <v>5325</v>
      </c>
      <c r="BT631" s="13"/>
      <c r="BU631" s="13"/>
    </row>
    <row r="632" spans="1:73" s="54" customFormat="1" ht="90" hidden="1" customHeight="1">
      <c r="A632" s="91" t="s">
        <v>2510</v>
      </c>
      <c r="B632" s="13" t="s">
        <v>2535</v>
      </c>
      <c r="C632" s="85">
        <v>44183</v>
      </c>
      <c r="D632" s="85" t="s">
        <v>4285</v>
      </c>
      <c r="E632" s="28" t="s">
        <v>1020</v>
      </c>
      <c r="F632" s="71" t="s">
        <v>7989</v>
      </c>
      <c r="G632" s="31" t="s">
        <v>2427</v>
      </c>
      <c r="H632" s="31" t="s">
        <v>2443</v>
      </c>
      <c r="I632" s="186" t="s">
        <v>2444</v>
      </c>
      <c r="J632" s="31" t="s">
        <v>2445</v>
      </c>
      <c r="K632" s="27">
        <v>1</v>
      </c>
      <c r="L632" s="373">
        <v>44228</v>
      </c>
      <c r="M632" s="371">
        <v>44348</v>
      </c>
      <c r="N632" s="34">
        <f t="shared" si="30"/>
        <v>18</v>
      </c>
      <c r="O632" s="90">
        <v>1</v>
      </c>
      <c r="P632" s="13" t="s">
        <v>2753</v>
      </c>
      <c r="Q632" s="13" t="s">
        <v>112</v>
      </c>
      <c r="R632" s="1" t="s">
        <v>8012</v>
      </c>
      <c r="S632" s="120">
        <f t="shared" si="29"/>
        <v>213</v>
      </c>
      <c r="T632" s="76"/>
      <c r="U632" s="76"/>
      <c r="V632" s="76" t="s">
        <v>936</v>
      </c>
      <c r="W632" s="76" t="s">
        <v>936</v>
      </c>
      <c r="X632" s="76" t="s">
        <v>936</v>
      </c>
      <c r="Y632" s="76" t="s">
        <v>936</v>
      </c>
      <c r="Z632" s="76" t="s">
        <v>936</v>
      </c>
      <c r="AA632" s="76" t="s">
        <v>936</v>
      </c>
      <c r="AB632" s="76" t="s">
        <v>936</v>
      </c>
      <c r="AC632" s="76" t="s">
        <v>936</v>
      </c>
      <c r="AD632" s="76" t="s">
        <v>936</v>
      </c>
      <c r="AE632" s="76" t="s">
        <v>936</v>
      </c>
      <c r="AF632" s="76" t="s">
        <v>936</v>
      </c>
      <c r="AG632" s="76" t="s">
        <v>936</v>
      </c>
      <c r="AH632" s="76" t="s">
        <v>936</v>
      </c>
      <c r="AI632" s="76" t="s">
        <v>936</v>
      </c>
      <c r="AJ632" s="76" t="s">
        <v>936</v>
      </c>
      <c r="AK632" s="1" t="s">
        <v>2536</v>
      </c>
      <c r="AL632" s="1" t="s">
        <v>5068</v>
      </c>
      <c r="AM632" s="1" t="s">
        <v>8013</v>
      </c>
      <c r="AN632" s="1" t="s">
        <v>2614</v>
      </c>
      <c r="AO632" s="1" t="s">
        <v>3786</v>
      </c>
      <c r="AP632" s="1" t="s">
        <v>1152</v>
      </c>
      <c r="AQ632" s="1" t="s">
        <v>3786</v>
      </c>
      <c r="AR632" s="1" t="s">
        <v>1152</v>
      </c>
      <c r="AS632" s="1" t="s">
        <v>3786</v>
      </c>
      <c r="AT632" s="1" t="s">
        <v>1152</v>
      </c>
      <c r="AU632" s="1" t="s">
        <v>3786</v>
      </c>
      <c r="AV632" s="1" t="s">
        <v>1152</v>
      </c>
      <c r="AW632" s="1" t="s">
        <v>3786</v>
      </c>
      <c r="AX632" s="1" t="s">
        <v>1152</v>
      </c>
      <c r="AY632" s="1" t="s">
        <v>3786</v>
      </c>
      <c r="AZ632" s="1" t="s">
        <v>936</v>
      </c>
      <c r="BA632" s="1" t="s">
        <v>3786</v>
      </c>
      <c r="BB632" s="1" t="s">
        <v>936</v>
      </c>
      <c r="BC632" s="1" t="s">
        <v>3786</v>
      </c>
      <c r="BD632" s="1" t="s">
        <v>936</v>
      </c>
      <c r="BE632" s="1" t="s">
        <v>3786</v>
      </c>
      <c r="BF632" s="94" t="s">
        <v>780</v>
      </c>
      <c r="BG632" s="85">
        <v>44397</v>
      </c>
      <c r="BH632" s="29" t="s">
        <v>902</v>
      </c>
      <c r="BI632" s="89"/>
      <c r="BJ632" s="53"/>
      <c r="BK632" s="53"/>
      <c r="BL632" s="53"/>
      <c r="BM632" s="53"/>
      <c r="BN632" s="4" t="s">
        <v>955</v>
      </c>
      <c r="BO632" s="89"/>
      <c r="BP632" s="89"/>
      <c r="BR632" s="13" t="s">
        <v>5324</v>
      </c>
      <c r="BS632" s="13" t="s">
        <v>5325</v>
      </c>
      <c r="BT632" s="13"/>
      <c r="BU632" s="13"/>
    </row>
    <row r="633" spans="1:73" s="54" customFormat="1" ht="90" hidden="1" customHeight="1">
      <c r="A633" s="28" t="s">
        <v>2511</v>
      </c>
      <c r="B633" s="31" t="s">
        <v>2535</v>
      </c>
      <c r="C633" s="42">
        <v>44183</v>
      </c>
      <c r="D633" s="85" t="s">
        <v>4285</v>
      </c>
      <c r="E633" s="28" t="s">
        <v>1020</v>
      </c>
      <c r="F633" s="71" t="s">
        <v>7989</v>
      </c>
      <c r="G633" s="31" t="s">
        <v>2427</v>
      </c>
      <c r="H633" s="31" t="s">
        <v>2446</v>
      </c>
      <c r="I633" s="31" t="s">
        <v>2447</v>
      </c>
      <c r="J633" s="31" t="s">
        <v>2448</v>
      </c>
      <c r="K633" s="27">
        <v>2</v>
      </c>
      <c r="L633" s="373">
        <v>44228</v>
      </c>
      <c r="M633" s="373">
        <v>44592</v>
      </c>
      <c r="N633" s="34">
        <f t="shared" si="30"/>
        <v>52</v>
      </c>
      <c r="O633" s="92">
        <v>2</v>
      </c>
      <c r="P633" s="13" t="s">
        <v>799</v>
      </c>
      <c r="Q633" s="13" t="s">
        <v>112</v>
      </c>
      <c r="R633" s="1" t="s">
        <v>8014</v>
      </c>
      <c r="S633" s="120">
        <f t="shared" ref="S633:S664" si="31">LEN(R633)</f>
        <v>269</v>
      </c>
      <c r="T633" s="76"/>
      <c r="U633" s="76"/>
      <c r="V633" s="76" t="s">
        <v>936</v>
      </c>
      <c r="W633" s="76" t="s">
        <v>936</v>
      </c>
      <c r="X633" s="76" t="s">
        <v>936</v>
      </c>
      <c r="Y633" s="76" t="s">
        <v>936</v>
      </c>
      <c r="Z633" s="76" t="s">
        <v>936</v>
      </c>
      <c r="AA633" s="76" t="s">
        <v>936</v>
      </c>
      <c r="AB633" s="76" t="s">
        <v>936</v>
      </c>
      <c r="AC633" s="76" t="s">
        <v>936</v>
      </c>
      <c r="AD633" s="76" t="s">
        <v>936</v>
      </c>
      <c r="AE633" s="76" t="s">
        <v>936</v>
      </c>
      <c r="AF633" s="76" t="s">
        <v>936</v>
      </c>
      <c r="AG633" s="76" t="s">
        <v>936</v>
      </c>
      <c r="AH633" s="76" t="s">
        <v>936</v>
      </c>
      <c r="AI633" s="76" t="s">
        <v>936</v>
      </c>
      <c r="AJ633" s="76" t="s">
        <v>936</v>
      </c>
      <c r="AK633" s="1" t="s">
        <v>2536</v>
      </c>
      <c r="AL633" s="1" t="s">
        <v>2674</v>
      </c>
      <c r="AM633" s="1" t="s">
        <v>8015</v>
      </c>
      <c r="AN633" s="1" t="s">
        <v>8973</v>
      </c>
      <c r="AO633" s="1" t="s">
        <v>8016</v>
      </c>
      <c r="AP633" s="33" t="s">
        <v>8974</v>
      </c>
      <c r="AQ633" s="1" t="s">
        <v>8017</v>
      </c>
      <c r="AR633" s="1" t="s">
        <v>8975</v>
      </c>
      <c r="AS633" s="1" t="s">
        <v>8018</v>
      </c>
      <c r="AT633" s="1" t="s">
        <v>1152</v>
      </c>
      <c r="AU633" s="1" t="s">
        <v>4798</v>
      </c>
      <c r="AV633" s="1" t="s">
        <v>1152</v>
      </c>
      <c r="AW633" s="1" t="s">
        <v>4798</v>
      </c>
      <c r="AX633" s="1" t="s">
        <v>1152</v>
      </c>
      <c r="AY633" s="1" t="s">
        <v>4798</v>
      </c>
      <c r="AZ633" s="1" t="s">
        <v>936</v>
      </c>
      <c r="BA633" s="1" t="s">
        <v>4798</v>
      </c>
      <c r="BB633" s="1" t="s">
        <v>936</v>
      </c>
      <c r="BC633" s="1" t="s">
        <v>4798</v>
      </c>
      <c r="BD633" s="1" t="s">
        <v>936</v>
      </c>
      <c r="BE633" s="1" t="s">
        <v>4798</v>
      </c>
      <c r="BF633" s="94" t="s">
        <v>780</v>
      </c>
      <c r="BG633" s="85">
        <v>44652</v>
      </c>
      <c r="BH633" s="29" t="s">
        <v>902</v>
      </c>
      <c r="BI633" s="89"/>
      <c r="BJ633" s="53"/>
      <c r="BK633" s="53"/>
      <c r="BL633" s="53"/>
      <c r="BM633" s="53"/>
      <c r="BN633" s="4" t="s">
        <v>955</v>
      </c>
      <c r="BO633" s="89"/>
      <c r="BP633" s="89"/>
      <c r="BR633" s="13" t="s">
        <v>5324</v>
      </c>
      <c r="BS633" s="13" t="s">
        <v>5325</v>
      </c>
      <c r="BT633" s="13"/>
      <c r="BU633" s="13"/>
    </row>
    <row r="634" spans="1:73" s="54" customFormat="1" ht="90" hidden="1" customHeight="1">
      <c r="A634" s="28" t="s">
        <v>2512</v>
      </c>
      <c r="B634" s="31" t="s">
        <v>2535</v>
      </c>
      <c r="C634" s="42">
        <v>44183</v>
      </c>
      <c r="D634" s="85" t="s">
        <v>4285</v>
      </c>
      <c r="E634" s="28" t="s">
        <v>1020</v>
      </c>
      <c r="F634" s="71" t="s">
        <v>7989</v>
      </c>
      <c r="G634" s="31" t="s">
        <v>2427</v>
      </c>
      <c r="H634" s="31" t="s">
        <v>2449</v>
      </c>
      <c r="I634" s="31" t="s">
        <v>2450</v>
      </c>
      <c r="J634" s="31" t="s">
        <v>2451</v>
      </c>
      <c r="K634" s="27">
        <v>1</v>
      </c>
      <c r="L634" s="373">
        <v>44228</v>
      </c>
      <c r="M634" s="370">
        <v>44561</v>
      </c>
      <c r="N634" s="34">
        <f t="shared" si="30"/>
        <v>48</v>
      </c>
      <c r="O634" s="92">
        <v>1</v>
      </c>
      <c r="P634" s="13" t="s">
        <v>799</v>
      </c>
      <c r="Q634" s="13" t="s">
        <v>112</v>
      </c>
      <c r="R634" s="1" t="s">
        <v>8019</v>
      </c>
      <c r="S634" s="120">
        <f t="shared" si="31"/>
        <v>265</v>
      </c>
      <c r="T634" s="76"/>
      <c r="U634" s="76"/>
      <c r="V634" s="76" t="s">
        <v>936</v>
      </c>
      <c r="W634" s="76" t="s">
        <v>936</v>
      </c>
      <c r="X634" s="76" t="s">
        <v>936</v>
      </c>
      <c r="Y634" s="76" t="s">
        <v>936</v>
      </c>
      <c r="Z634" s="76" t="s">
        <v>936</v>
      </c>
      <c r="AA634" s="76" t="s">
        <v>936</v>
      </c>
      <c r="AB634" s="76" t="s">
        <v>936</v>
      </c>
      <c r="AC634" s="76" t="s">
        <v>936</v>
      </c>
      <c r="AD634" s="76" t="s">
        <v>936</v>
      </c>
      <c r="AE634" s="76" t="s">
        <v>936</v>
      </c>
      <c r="AF634" s="76" t="s">
        <v>936</v>
      </c>
      <c r="AG634" s="76" t="s">
        <v>936</v>
      </c>
      <c r="AH634" s="76" t="s">
        <v>936</v>
      </c>
      <c r="AI634" s="76" t="s">
        <v>936</v>
      </c>
      <c r="AJ634" s="76" t="s">
        <v>936</v>
      </c>
      <c r="AK634" s="1" t="s">
        <v>2536</v>
      </c>
      <c r="AL634" s="1" t="s">
        <v>8976</v>
      </c>
      <c r="AM634" s="1" t="s">
        <v>8977</v>
      </c>
      <c r="AN634" s="1" t="s">
        <v>8978</v>
      </c>
      <c r="AO634" s="1" t="s">
        <v>8020</v>
      </c>
      <c r="AP634" s="33" t="s">
        <v>4180</v>
      </c>
      <c r="AQ634" s="1" t="s">
        <v>8021</v>
      </c>
      <c r="AR634" s="1" t="s">
        <v>1152</v>
      </c>
      <c r="AS634" s="1" t="s">
        <v>4274</v>
      </c>
      <c r="AT634" s="1" t="s">
        <v>1152</v>
      </c>
      <c r="AU634" s="1" t="s">
        <v>4274</v>
      </c>
      <c r="AV634" s="1" t="s">
        <v>1152</v>
      </c>
      <c r="AW634" s="1" t="s">
        <v>4274</v>
      </c>
      <c r="AX634" s="1" t="s">
        <v>1152</v>
      </c>
      <c r="AY634" s="1" t="s">
        <v>4274</v>
      </c>
      <c r="AZ634" s="1" t="s">
        <v>936</v>
      </c>
      <c r="BA634" s="1" t="s">
        <v>4274</v>
      </c>
      <c r="BB634" s="1" t="s">
        <v>936</v>
      </c>
      <c r="BC634" s="1" t="s">
        <v>4274</v>
      </c>
      <c r="BD634" s="1" t="s">
        <v>936</v>
      </c>
      <c r="BE634" s="1" t="s">
        <v>4274</v>
      </c>
      <c r="BF634" s="94" t="s">
        <v>780</v>
      </c>
      <c r="BG634" s="85">
        <v>44579</v>
      </c>
      <c r="BH634" s="29" t="s">
        <v>902</v>
      </c>
      <c r="BI634" s="89"/>
      <c r="BJ634" s="53"/>
      <c r="BK634" s="53"/>
      <c r="BL634" s="53"/>
      <c r="BM634" s="53"/>
      <c r="BN634" s="4" t="s">
        <v>955</v>
      </c>
      <c r="BO634" s="89"/>
      <c r="BP634" s="89"/>
      <c r="BR634" s="13" t="s">
        <v>5324</v>
      </c>
      <c r="BS634" s="13" t="s">
        <v>5325</v>
      </c>
      <c r="BT634" s="13"/>
      <c r="BU634" s="13"/>
    </row>
    <row r="635" spans="1:73" s="54" customFormat="1" ht="90" hidden="1" customHeight="1">
      <c r="A635" s="91" t="s">
        <v>2513</v>
      </c>
      <c r="B635" s="13" t="s">
        <v>2535</v>
      </c>
      <c r="C635" s="85">
        <v>44183</v>
      </c>
      <c r="D635" s="85" t="s">
        <v>4285</v>
      </c>
      <c r="E635" s="28" t="s">
        <v>1020</v>
      </c>
      <c r="F635" s="71" t="s">
        <v>7989</v>
      </c>
      <c r="G635" s="31" t="s">
        <v>2427</v>
      </c>
      <c r="H635" s="31" t="s">
        <v>2452</v>
      </c>
      <c r="I635" s="31" t="s">
        <v>2453</v>
      </c>
      <c r="J635" s="31" t="s">
        <v>2454</v>
      </c>
      <c r="K635" s="27">
        <v>1</v>
      </c>
      <c r="L635" s="373">
        <v>44256</v>
      </c>
      <c r="M635" s="373">
        <v>44348</v>
      </c>
      <c r="N635" s="34">
        <f t="shared" si="30"/>
        <v>14</v>
      </c>
      <c r="O635" s="90">
        <v>1</v>
      </c>
      <c r="P635" s="13" t="s">
        <v>48</v>
      </c>
      <c r="Q635" s="13"/>
      <c r="R635" s="1" t="s">
        <v>8022</v>
      </c>
      <c r="S635" s="120">
        <f t="shared" si="31"/>
        <v>322</v>
      </c>
      <c r="T635" s="76"/>
      <c r="U635" s="76"/>
      <c r="V635" s="76" t="s">
        <v>936</v>
      </c>
      <c r="W635" s="76" t="s">
        <v>936</v>
      </c>
      <c r="X635" s="76" t="s">
        <v>936</v>
      </c>
      <c r="Y635" s="76" t="s">
        <v>936</v>
      </c>
      <c r="Z635" s="76" t="s">
        <v>936</v>
      </c>
      <c r="AA635" s="76" t="s">
        <v>936</v>
      </c>
      <c r="AB635" s="76" t="s">
        <v>936</v>
      </c>
      <c r="AC635" s="76" t="s">
        <v>936</v>
      </c>
      <c r="AD635" s="76" t="s">
        <v>936</v>
      </c>
      <c r="AE635" s="76" t="s">
        <v>936</v>
      </c>
      <c r="AF635" s="76" t="s">
        <v>936</v>
      </c>
      <c r="AG635" s="76" t="s">
        <v>936</v>
      </c>
      <c r="AH635" s="76" t="s">
        <v>936</v>
      </c>
      <c r="AI635" s="76" t="s">
        <v>936</v>
      </c>
      <c r="AJ635" s="76" t="s">
        <v>936</v>
      </c>
      <c r="AK635" s="1" t="s">
        <v>2536</v>
      </c>
      <c r="AL635" s="1" t="s">
        <v>8023</v>
      </c>
      <c r="AM635" s="1" t="s">
        <v>2791</v>
      </c>
      <c r="AN635" s="1" t="s">
        <v>2614</v>
      </c>
      <c r="AO635" s="1" t="s">
        <v>3786</v>
      </c>
      <c r="AP635" s="1" t="s">
        <v>1152</v>
      </c>
      <c r="AQ635" s="1" t="s">
        <v>3786</v>
      </c>
      <c r="AR635" s="1" t="s">
        <v>1152</v>
      </c>
      <c r="AS635" s="1" t="s">
        <v>3786</v>
      </c>
      <c r="AT635" s="1" t="s">
        <v>1152</v>
      </c>
      <c r="AU635" s="1" t="s">
        <v>3786</v>
      </c>
      <c r="AV635" s="1" t="s">
        <v>1152</v>
      </c>
      <c r="AW635" s="1" t="s">
        <v>3786</v>
      </c>
      <c r="AX635" s="1" t="s">
        <v>1152</v>
      </c>
      <c r="AY635" s="1" t="s">
        <v>3786</v>
      </c>
      <c r="AZ635" s="1" t="s">
        <v>936</v>
      </c>
      <c r="BA635" s="1" t="s">
        <v>3786</v>
      </c>
      <c r="BB635" s="1" t="s">
        <v>936</v>
      </c>
      <c r="BC635" s="1" t="s">
        <v>3786</v>
      </c>
      <c r="BD635" s="1" t="s">
        <v>936</v>
      </c>
      <c r="BE635" s="1" t="s">
        <v>3786</v>
      </c>
      <c r="BF635" s="94" t="s">
        <v>780</v>
      </c>
      <c r="BG635" s="85">
        <v>44390</v>
      </c>
      <c r="BH635" s="29" t="s">
        <v>902</v>
      </c>
      <c r="BI635" s="89"/>
      <c r="BJ635" s="53"/>
      <c r="BK635" s="53"/>
      <c r="BL635" s="53"/>
      <c r="BM635" s="53"/>
      <c r="BN635" s="4" t="s">
        <v>955</v>
      </c>
      <c r="BO635" s="89"/>
      <c r="BP635" s="89"/>
      <c r="BR635" s="13" t="s">
        <v>5324</v>
      </c>
      <c r="BS635" s="13" t="s">
        <v>5325</v>
      </c>
      <c r="BT635" s="354"/>
      <c r="BU635" s="354"/>
    </row>
    <row r="636" spans="1:73" s="54" customFormat="1" ht="90" hidden="1" customHeight="1">
      <c r="A636" s="28" t="s">
        <v>2514</v>
      </c>
      <c r="B636" s="31" t="s">
        <v>2535</v>
      </c>
      <c r="C636" s="42">
        <v>44183</v>
      </c>
      <c r="D636" s="85" t="s">
        <v>4285</v>
      </c>
      <c r="E636" s="28" t="s">
        <v>1020</v>
      </c>
      <c r="F636" s="71" t="s">
        <v>7989</v>
      </c>
      <c r="G636" s="31" t="s">
        <v>2427</v>
      </c>
      <c r="H636" s="31" t="s">
        <v>2455</v>
      </c>
      <c r="I636" s="31" t="s">
        <v>2456</v>
      </c>
      <c r="J636" s="31" t="s">
        <v>2457</v>
      </c>
      <c r="K636" s="27">
        <v>1</v>
      </c>
      <c r="L636" s="373">
        <v>44348</v>
      </c>
      <c r="M636" s="373">
        <v>44409</v>
      </c>
      <c r="N636" s="34">
        <f t="shared" si="30"/>
        <v>9</v>
      </c>
      <c r="O636" s="122">
        <v>1</v>
      </c>
      <c r="P636" s="13" t="s">
        <v>48</v>
      </c>
      <c r="Q636" s="13" t="s">
        <v>2537</v>
      </c>
      <c r="R636" s="1" t="s">
        <v>8024</v>
      </c>
      <c r="S636" s="120">
        <f t="shared" si="31"/>
        <v>269</v>
      </c>
      <c r="T636" s="76"/>
      <c r="U636" s="76"/>
      <c r="V636" s="76" t="s">
        <v>936</v>
      </c>
      <c r="W636" s="76" t="s">
        <v>936</v>
      </c>
      <c r="X636" s="76" t="s">
        <v>936</v>
      </c>
      <c r="Y636" s="76" t="s">
        <v>936</v>
      </c>
      <c r="Z636" s="76" t="s">
        <v>936</v>
      </c>
      <c r="AA636" s="76" t="s">
        <v>936</v>
      </c>
      <c r="AB636" s="76" t="s">
        <v>936</v>
      </c>
      <c r="AC636" s="76" t="s">
        <v>936</v>
      </c>
      <c r="AD636" s="76" t="s">
        <v>936</v>
      </c>
      <c r="AE636" s="76" t="s">
        <v>936</v>
      </c>
      <c r="AF636" s="76" t="s">
        <v>936</v>
      </c>
      <c r="AG636" s="76" t="s">
        <v>936</v>
      </c>
      <c r="AH636" s="76" t="s">
        <v>936</v>
      </c>
      <c r="AI636" s="76" t="s">
        <v>936</v>
      </c>
      <c r="AJ636" s="76" t="s">
        <v>936</v>
      </c>
      <c r="AK636" s="1" t="s">
        <v>2536</v>
      </c>
      <c r="AL636" s="123" t="s">
        <v>8025</v>
      </c>
      <c r="AM636" s="1" t="s">
        <v>8026</v>
      </c>
      <c r="AN636" s="49" t="s">
        <v>8979</v>
      </c>
      <c r="AO636" s="1" t="s">
        <v>8027</v>
      </c>
      <c r="AP636" s="1" t="s">
        <v>936</v>
      </c>
      <c r="AQ636" s="1" t="s">
        <v>9240</v>
      </c>
      <c r="AR636" s="1" t="s">
        <v>936</v>
      </c>
      <c r="AS636" s="1" t="s">
        <v>9240</v>
      </c>
      <c r="AT636" s="1" t="s">
        <v>936</v>
      </c>
      <c r="AU636" s="1" t="s">
        <v>9240</v>
      </c>
      <c r="AV636" s="1" t="s">
        <v>936</v>
      </c>
      <c r="AW636" s="1" t="s">
        <v>9240</v>
      </c>
      <c r="AX636" s="1" t="s">
        <v>936</v>
      </c>
      <c r="AY636" s="1" t="s">
        <v>9240</v>
      </c>
      <c r="AZ636" s="1" t="s">
        <v>936</v>
      </c>
      <c r="BA636" s="1" t="s">
        <v>9240</v>
      </c>
      <c r="BB636" s="1" t="s">
        <v>936</v>
      </c>
      <c r="BC636" s="1" t="s">
        <v>9909</v>
      </c>
      <c r="BD636" s="1" t="s">
        <v>936</v>
      </c>
      <c r="BE636" s="1" t="s">
        <v>9909</v>
      </c>
      <c r="BF636" s="94" t="s">
        <v>901</v>
      </c>
      <c r="BG636" s="85">
        <v>44484</v>
      </c>
      <c r="BH636" s="29" t="s">
        <v>902</v>
      </c>
      <c r="BI636" s="89"/>
      <c r="BJ636" s="53"/>
      <c r="BK636" s="53"/>
      <c r="BL636" s="53"/>
      <c r="BM636" s="53"/>
      <c r="BN636" s="4" t="s">
        <v>955</v>
      </c>
      <c r="BO636" s="89"/>
      <c r="BP636" s="89"/>
      <c r="BR636" s="13" t="s">
        <v>5326</v>
      </c>
      <c r="BS636" s="13" t="s">
        <v>5327</v>
      </c>
      <c r="BT636" s="13" t="s">
        <v>5328</v>
      </c>
      <c r="BU636" s="13"/>
    </row>
    <row r="637" spans="1:73" s="54" customFormat="1" ht="90" hidden="1" customHeight="1">
      <c r="A637" s="28" t="s">
        <v>2515</v>
      </c>
      <c r="B637" s="31" t="s">
        <v>2535</v>
      </c>
      <c r="C637" s="42">
        <v>44183</v>
      </c>
      <c r="D637" s="85" t="s">
        <v>4285</v>
      </c>
      <c r="E637" s="28" t="s">
        <v>1024</v>
      </c>
      <c r="F637" s="71" t="s">
        <v>8028</v>
      </c>
      <c r="G637" s="31" t="s">
        <v>2458</v>
      </c>
      <c r="H637" s="31" t="s">
        <v>2459</v>
      </c>
      <c r="I637" s="31" t="s">
        <v>2460</v>
      </c>
      <c r="J637" s="188" t="s">
        <v>597</v>
      </c>
      <c r="K637" s="27">
        <v>1</v>
      </c>
      <c r="L637" s="371">
        <v>44228</v>
      </c>
      <c r="M637" s="371">
        <v>44296</v>
      </c>
      <c r="N637" s="34">
        <f t="shared" si="30"/>
        <v>10</v>
      </c>
      <c r="O637" s="92">
        <v>1</v>
      </c>
      <c r="P637" s="13" t="s">
        <v>15</v>
      </c>
      <c r="Q637" s="13"/>
      <c r="R637" s="1" t="s">
        <v>8029</v>
      </c>
      <c r="S637" s="120">
        <f t="shared" si="31"/>
        <v>273</v>
      </c>
      <c r="T637" s="76"/>
      <c r="U637" s="76"/>
      <c r="V637" s="76" t="s">
        <v>936</v>
      </c>
      <c r="W637" s="76" t="s">
        <v>936</v>
      </c>
      <c r="X637" s="76" t="s">
        <v>936</v>
      </c>
      <c r="Y637" s="76" t="s">
        <v>936</v>
      </c>
      <c r="Z637" s="76" t="s">
        <v>936</v>
      </c>
      <c r="AA637" s="76" t="s">
        <v>936</v>
      </c>
      <c r="AB637" s="76" t="s">
        <v>936</v>
      </c>
      <c r="AC637" s="76" t="s">
        <v>936</v>
      </c>
      <c r="AD637" s="76" t="s">
        <v>936</v>
      </c>
      <c r="AE637" s="76" t="s">
        <v>936</v>
      </c>
      <c r="AF637" s="76" t="s">
        <v>936</v>
      </c>
      <c r="AG637" s="76" t="s">
        <v>936</v>
      </c>
      <c r="AH637" s="76" t="s">
        <v>936</v>
      </c>
      <c r="AI637" s="76" t="s">
        <v>936</v>
      </c>
      <c r="AJ637" s="76" t="s">
        <v>936</v>
      </c>
      <c r="AK637" s="1" t="s">
        <v>2536</v>
      </c>
      <c r="AL637" s="63"/>
      <c r="AM637" s="63" t="s">
        <v>8030</v>
      </c>
      <c r="AN637" s="63" t="s">
        <v>8980</v>
      </c>
      <c r="AO637" s="63" t="s">
        <v>8031</v>
      </c>
      <c r="AP637" s="1" t="s">
        <v>936</v>
      </c>
      <c r="AQ637" s="1" t="s">
        <v>9240</v>
      </c>
      <c r="AR637" s="1" t="s">
        <v>936</v>
      </c>
      <c r="AS637" s="1" t="s">
        <v>9240</v>
      </c>
      <c r="AT637" s="1" t="s">
        <v>936</v>
      </c>
      <c r="AU637" s="1" t="s">
        <v>9240</v>
      </c>
      <c r="AV637" s="1" t="s">
        <v>936</v>
      </c>
      <c r="AW637" s="1" t="s">
        <v>9240</v>
      </c>
      <c r="AX637" s="1" t="s">
        <v>936</v>
      </c>
      <c r="AY637" s="1" t="s">
        <v>9240</v>
      </c>
      <c r="AZ637" s="1" t="s">
        <v>936</v>
      </c>
      <c r="BA637" s="1" t="s">
        <v>9240</v>
      </c>
      <c r="BB637" s="1" t="s">
        <v>936</v>
      </c>
      <c r="BC637" s="1" t="s">
        <v>9909</v>
      </c>
      <c r="BD637" s="1" t="s">
        <v>936</v>
      </c>
      <c r="BE637" s="1" t="s">
        <v>9909</v>
      </c>
      <c r="BF637" s="94" t="s">
        <v>901</v>
      </c>
      <c r="BG637" s="85">
        <v>44488</v>
      </c>
      <c r="BH637" s="29" t="s">
        <v>902</v>
      </c>
      <c r="BI637" s="89"/>
      <c r="BJ637" s="53"/>
      <c r="BK637" s="53"/>
      <c r="BL637" s="53"/>
      <c r="BM637" s="53"/>
      <c r="BN637" s="4" t="s">
        <v>955</v>
      </c>
      <c r="BO637" s="89"/>
      <c r="BP637" s="89"/>
      <c r="BR637" s="13" t="s">
        <v>5326</v>
      </c>
      <c r="BS637" s="13" t="s">
        <v>5327</v>
      </c>
      <c r="BT637" s="13" t="s">
        <v>5329</v>
      </c>
      <c r="BU637" s="13"/>
    </row>
    <row r="638" spans="1:73" s="54" customFormat="1" ht="90" hidden="1" customHeight="1">
      <c r="A638" s="28" t="s">
        <v>2516</v>
      </c>
      <c r="B638" s="31" t="s">
        <v>2535</v>
      </c>
      <c r="C638" s="42">
        <v>44183</v>
      </c>
      <c r="D638" s="85" t="s">
        <v>4285</v>
      </c>
      <c r="E638" s="28" t="s">
        <v>1024</v>
      </c>
      <c r="F638" s="71" t="s">
        <v>8028</v>
      </c>
      <c r="G638" s="31" t="s">
        <v>2458</v>
      </c>
      <c r="H638" s="31" t="s">
        <v>2459</v>
      </c>
      <c r="I638" s="31" t="s">
        <v>9123</v>
      </c>
      <c r="J638" s="188" t="s">
        <v>597</v>
      </c>
      <c r="K638" s="27">
        <v>1</v>
      </c>
      <c r="L638" s="371">
        <v>44228</v>
      </c>
      <c r="M638" s="371">
        <v>44418</v>
      </c>
      <c r="N638" s="34">
        <f t="shared" si="30"/>
        <v>28</v>
      </c>
      <c r="O638" s="95">
        <v>0</v>
      </c>
      <c r="P638" s="13" t="s">
        <v>15</v>
      </c>
      <c r="Q638" s="13"/>
      <c r="R638" s="1" t="s">
        <v>8032</v>
      </c>
      <c r="S638" s="120">
        <f t="shared" si="31"/>
        <v>331</v>
      </c>
      <c r="T638" s="76"/>
      <c r="U638" s="76"/>
      <c r="V638" s="76" t="s">
        <v>936</v>
      </c>
      <c r="W638" s="76" t="s">
        <v>936</v>
      </c>
      <c r="X638" s="76" t="s">
        <v>936</v>
      </c>
      <c r="Y638" s="76" t="s">
        <v>936</v>
      </c>
      <c r="Z638" s="76" t="s">
        <v>936</v>
      </c>
      <c r="AA638" s="76" t="s">
        <v>936</v>
      </c>
      <c r="AB638" s="76" t="s">
        <v>936</v>
      </c>
      <c r="AC638" s="76" t="s">
        <v>936</v>
      </c>
      <c r="AD638" s="76" t="s">
        <v>936</v>
      </c>
      <c r="AE638" s="76" t="s">
        <v>936</v>
      </c>
      <c r="AF638" s="76" t="s">
        <v>936</v>
      </c>
      <c r="AG638" s="76" t="s">
        <v>936</v>
      </c>
      <c r="AH638" s="76" t="s">
        <v>936</v>
      </c>
      <c r="AI638" s="76" t="s">
        <v>936</v>
      </c>
      <c r="AJ638" s="76" t="s">
        <v>936</v>
      </c>
      <c r="AK638" s="1" t="s">
        <v>2536</v>
      </c>
      <c r="AL638" s="123" t="s">
        <v>8981</v>
      </c>
      <c r="AM638" s="158" t="s">
        <v>8982</v>
      </c>
      <c r="AN638" s="123" t="s">
        <v>8983</v>
      </c>
      <c r="AO638" s="158" t="s">
        <v>8984</v>
      </c>
      <c r="AP638" s="1" t="s">
        <v>1152</v>
      </c>
      <c r="AQ638" s="1" t="s">
        <v>8033</v>
      </c>
      <c r="AR638" s="1" t="s">
        <v>1152</v>
      </c>
      <c r="AS638" s="1" t="s">
        <v>4282</v>
      </c>
      <c r="AT638" s="1" t="s">
        <v>1152</v>
      </c>
      <c r="AU638" s="1" t="s">
        <v>4282</v>
      </c>
      <c r="AV638" s="1" t="s">
        <v>1152</v>
      </c>
      <c r="AW638" s="1" t="s">
        <v>4282</v>
      </c>
      <c r="AX638" s="1" t="s">
        <v>1152</v>
      </c>
      <c r="AY638" s="1" t="s">
        <v>4282</v>
      </c>
      <c r="AZ638" s="1" t="s">
        <v>936</v>
      </c>
      <c r="BA638" s="1" t="s">
        <v>4282</v>
      </c>
      <c r="BB638" s="1" t="s">
        <v>936</v>
      </c>
      <c r="BC638" s="1" t="s">
        <v>4282</v>
      </c>
      <c r="BD638" s="1" t="s">
        <v>936</v>
      </c>
      <c r="BE638" s="1" t="s">
        <v>4282</v>
      </c>
      <c r="BF638" s="94" t="s">
        <v>1326</v>
      </c>
      <c r="BG638" s="85">
        <v>44529</v>
      </c>
      <c r="BH638" s="29" t="s">
        <v>1806</v>
      </c>
      <c r="BI638" s="85">
        <v>44529</v>
      </c>
      <c r="BJ638" s="57" t="s">
        <v>4125</v>
      </c>
      <c r="BK638" s="81" t="s">
        <v>936</v>
      </c>
      <c r="BL638" s="81" t="s">
        <v>9202</v>
      </c>
      <c r="BM638" s="81" t="s">
        <v>9201</v>
      </c>
      <c r="BN638" s="39" t="s">
        <v>4365</v>
      </c>
      <c r="BO638" s="89" t="s">
        <v>936</v>
      </c>
      <c r="BP638" s="89" t="s">
        <v>2516</v>
      </c>
      <c r="BR638" s="13" t="s">
        <v>5326</v>
      </c>
      <c r="BS638" s="13" t="s">
        <v>5327</v>
      </c>
      <c r="BT638" s="13" t="s">
        <v>5329</v>
      </c>
      <c r="BU638" s="13"/>
    </row>
    <row r="639" spans="1:73" s="54" customFormat="1" ht="90" hidden="1" customHeight="1">
      <c r="A639" s="28" t="s">
        <v>2516</v>
      </c>
      <c r="B639" s="31" t="s">
        <v>2535</v>
      </c>
      <c r="C639" s="42">
        <v>44183</v>
      </c>
      <c r="D639" s="85" t="s">
        <v>4285</v>
      </c>
      <c r="E639" s="28" t="s">
        <v>1024</v>
      </c>
      <c r="F639" s="71" t="s">
        <v>8028</v>
      </c>
      <c r="G639" s="31" t="s">
        <v>2458</v>
      </c>
      <c r="H639" s="31" t="s">
        <v>2459</v>
      </c>
      <c r="I639" s="31" t="s">
        <v>9123</v>
      </c>
      <c r="J639" s="188" t="s">
        <v>597</v>
      </c>
      <c r="K639" s="27">
        <v>1</v>
      </c>
      <c r="L639" s="371">
        <v>44228</v>
      </c>
      <c r="M639" s="362">
        <v>44651</v>
      </c>
      <c r="N639" s="34">
        <f t="shared" si="30"/>
        <v>9</v>
      </c>
      <c r="O639" s="92">
        <v>1</v>
      </c>
      <c r="P639" s="13" t="s">
        <v>15</v>
      </c>
      <c r="Q639" s="13"/>
      <c r="R639" s="1" t="s">
        <v>8034</v>
      </c>
      <c r="S639" s="120">
        <f t="shared" si="31"/>
        <v>271</v>
      </c>
      <c r="T639" s="76"/>
      <c r="U639" s="76"/>
      <c r="V639" s="76" t="s">
        <v>936</v>
      </c>
      <c r="W639" s="76" t="s">
        <v>936</v>
      </c>
      <c r="X639" s="76" t="s">
        <v>936</v>
      </c>
      <c r="Y639" s="76" t="s">
        <v>936</v>
      </c>
      <c r="Z639" s="76" t="s">
        <v>936</v>
      </c>
      <c r="AA639" s="76" t="s">
        <v>936</v>
      </c>
      <c r="AB639" s="76" t="s">
        <v>936</v>
      </c>
      <c r="AC639" s="76" t="s">
        <v>936</v>
      </c>
      <c r="AD639" s="76" t="s">
        <v>936</v>
      </c>
      <c r="AE639" s="76" t="s">
        <v>936</v>
      </c>
      <c r="AF639" s="76" t="s">
        <v>936</v>
      </c>
      <c r="AG639" s="76" t="s">
        <v>936</v>
      </c>
      <c r="AH639" s="76" t="s">
        <v>936</v>
      </c>
      <c r="AI639" s="76" t="s">
        <v>936</v>
      </c>
      <c r="AJ639" s="76" t="s">
        <v>936</v>
      </c>
      <c r="AK639" s="1" t="s">
        <v>2536</v>
      </c>
      <c r="AL639" s="123" t="s">
        <v>8981</v>
      </c>
      <c r="AM639" s="158" t="s">
        <v>8982</v>
      </c>
      <c r="AN639" s="123" t="s">
        <v>8983</v>
      </c>
      <c r="AO639" s="158" t="s">
        <v>8984</v>
      </c>
      <c r="AP639" s="1" t="s">
        <v>4212</v>
      </c>
      <c r="AQ639" s="1" t="s">
        <v>8035</v>
      </c>
      <c r="AR639" s="1" t="s">
        <v>4328</v>
      </c>
      <c r="AS639" s="1" t="s">
        <v>8036</v>
      </c>
      <c r="AT639" s="1" t="s">
        <v>1152</v>
      </c>
      <c r="AU639" s="1" t="s">
        <v>4798</v>
      </c>
      <c r="AV639" s="1" t="s">
        <v>1152</v>
      </c>
      <c r="AW639" s="1" t="s">
        <v>4798</v>
      </c>
      <c r="AX639" s="1" t="s">
        <v>1152</v>
      </c>
      <c r="AY639" s="1" t="s">
        <v>4798</v>
      </c>
      <c r="AZ639" s="1" t="s">
        <v>936</v>
      </c>
      <c r="BA639" s="1" t="s">
        <v>4798</v>
      </c>
      <c r="BB639" s="1" t="s">
        <v>936</v>
      </c>
      <c r="BC639" s="1" t="s">
        <v>4798</v>
      </c>
      <c r="BD639" s="1" t="s">
        <v>936</v>
      </c>
      <c r="BE639" s="1" t="s">
        <v>4798</v>
      </c>
      <c r="BF639" s="94" t="s">
        <v>780</v>
      </c>
      <c r="BG639" s="85">
        <v>44663</v>
      </c>
      <c r="BH639" s="29" t="s">
        <v>902</v>
      </c>
      <c r="BI639" s="103"/>
      <c r="BJ639" s="104"/>
      <c r="BK639" s="104"/>
      <c r="BL639" s="104"/>
      <c r="BM639" s="104"/>
      <c r="BN639" s="4" t="s">
        <v>955</v>
      </c>
      <c r="BO639" s="103"/>
      <c r="BP639" s="103"/>
      <c r="BR639" s="13" t="s">
        <v>5326</v>
      </c>
      <c r="BS639" s="13" t="s">
        <v>5327</v>
      </c>
      <c r="BT639" s="13" t="s">
        <v>5329</v>
      </c>
      <c r="BU639" s="13"/>
    </row>
    <row r="640" spans="1:73" s="54" customFormat="1" ht="90" hidden="1" customHeight="1">
      <c r="A640" s="28" t="s">
        <v>2517</v>
      </c>
      <c r="B640" s="31" t="s">
        <v>2535</v>
      </c>
      <c r="C640" s="42">
        <v>44183</v>
      </c>
      <c r="D640" s="85" t="s">
        <v>4285</v>
      </c>
      <c r="E640" s="28" t="s">
        <v>1024</v>
      </c>
      <c r="F640" s="71" t="s">
        <v>8028</v>
      </c>
      <c r="G640" s="31" t="s">
        <v>2458</v>
      </c>
      <c r="H640" s="31" t="s">
        <v>2459</v>
      </c>
      <c r="I640" s="31" t="s">
        <v>2461</v>
      </c>
      <c r="J640" s="188" t="s">
        <v>597</v>
      </c>
      <c r="K640" s="27">
        <v>1</v>
      </c>
      <c r="L640" s="371">
        <v>44419</v>
      </c>
      <c r="M640" s="371">
        <v>44560</v>
      </c>
      <c r="N640" s="34">
        <f t="shared" si="30"/>
        <v>21</v>
      </c>
      <c r="O640" s="95">
        <v>0</v>
      </c>
      <c r="P640" s="13" t="s">
        <v>15</v>
      </c>
      <c r="Q640" s="13"/>
      <c r="R640" s="1" t="s">
        <v>8032</v>
      </c>
      <c r="S640" s="120">
        <f t="shared" si="31"/>
        <v>331</v>
      </c>
      <c r="T640" s="76"/>
      <c r="U640" s="76"/>
      <c r="V640" s="76" t="s">
        <v>936</v>
      </c>
      <c r="W640" s="76" t="s">
        <v>936</v>
      </c>
      <c r="X640" s="76" t="s">
        <v>936</v>
      </c>
      <c r="Y640" s="76" t="s">
        <v>936</v>
      </c>
      <c r="Z640" s="76" t="s">
        <v>936</v>
      </c>
      <c r="AA640" s="76" t="s">
        <v>936</v>
      </c>
      <c r="AB640" s="76" t="s">
        <v>936</v>
      </c>
      <c r="AC640" s="76" t="s">
        <v>936</v>
      </c>
      <c r="AD640" s="76" t="s">
        <v>936</v>
      </c>
      <c r="AE640" s="76" t="s">
        <v>936</v>
      </c>
      <c r="AF640" s="76" t="s">
        <v>936</v>
      </c>
      <c r="AG640" s="76" t="s">
        <v>936</v>
      </c>
      <c r="AH640" s="76" t="s">
        <v>936</v>
      </c>
      <c r="AI640" s="76" t="s">
        <v>936</v>
      </c>
      <c r="AJ640" s="76" t="s">
        <v>936</v>
      </c>
      <c r="AK640" s="1" t="s">
        <v>2536</v>
      </c>
      <c r="AL640" s="1" t="s">
        <v>8985</v>
      </c>
      <c r="AM640" s="1" t="s">
        <v>8986</v>
      </c>
      <c r="AN640" s="1" t="s">
        <v>5073</v>
      </c>
      <c r="AO640" s="83" t="s">
        <v>8037</v>
      </c>
      <c r="AP640" s="1" t="s">
        <v>1152</v>
      </c>
      <c r="AQ640" s="1" t="s">
        <v>8038</v>
      </c>
      <c r="AR640" s="1" t="s">
        <v>1152</v>
      </c>
      <c r="AS640" s="1" t="s">
        <v>4282</v>
      </c>
      <c r="AT640" s="1" t="s">
        <v>1152</v>
      </c>
      <c r="AU640" s="1" t="s">
        <v>4282</v>
      </c>
      <c r="AV640" s="1" t="s">
        <v>1152</v>
      </c>
      <c r="AW640" s="1" t="s">
        <v>4282</v>
      </c>
      <c r="AX640" s="1" t="s">
        <v>1152</v>
      </c>
      <c r="AY640" s="1" t="s">
        <v>4282</v>
      </c>
      <c r="AZ640" s="1" t="s">
        <v>936</v>
      </c>
      <c r="BA640" s="1" t="s">
        <v>4282</v>
      </c>
      <c r="BB640" s="1" t="s">
        <v>936</v>
      </c>
      <c r="BC640" s="1" t="s">
        <v>4282</v>
      </c>
      <c r="BD640" s="1" t="s">
        <v>936</v>
      </c>
      <c r="BE640" s="1" t="s">
        <v>4282</v>
      </c>
      <c r="BF640" s="94" t="s">
        <v>1326</v>
      </c>
      <c r="BG640" s="85">
        <v>44529</v>
      </c>
      <c r="BH640" s="29" t="s">
        <v>1806</v>
      </c>
      <c r="BI640" s="85">
        <v>44529</v>
      </c>
      <c r="BJ640" s="57" t="s">
        <v>4161</v>
      </c>
      <c r="BK640" s="81" t="s">
        <v>936</v>
      </c>
      <c r="BL640" s="81" t="s">
        <v>9202</v>
      </c>
      <c r="BM640" s="81" t="s">
        <v>9201</v>
      </c>
      <c r="BN640" s="39" t="s">
        <v>4365</v>
      </c>
      <c r="BO640" s="89" t="s">
        <v>936</v>
      </c>
      <c r="BP640" s="89" t="s">
        <v>2517</v>
      </c>
      <c r="BR640" s="13" t="s">
        <v>5326</v>
      </c>
      <c r="BS640" s="13" t="s">
        <v>5327</v>
      </c>
      <c r="BT640" s="13" t="s">
        <v>5329</v>
      </c>
      <c r="BU640" s="13"/>
    </row>
    <row r="641" spans="1:73" s="54" customFormat="1" ht="90" hidden="1" customHeight="1">
      <c r="A641" s="28" t="s">
        <v>2517</v>
      </c>
      <c r="B641" s="31" t="s">
        <v>2535</v>
      </c>
      <c r="C641" s="42">
        <v>44183</v>
      </c>
      <c r="D641" s="85" t="s">
        <v>4285</v>
      </c>
      <c r="E641" s="28" t="s">
        <v>1024</v>
      </c>
      <c r="F641" s="71" t="s">
        <v>8028</v>
      </c>
      <c r="G641" s="31" t="s">
        <v>2458</v>
      </c>
      <c r="H641" s="31" t="s">
        <v>2459</v>
      </c>
      <c r="I641" s="31" t="s">
        <v>2461</v>
      </c>
      <c r="J641" s="188" t="s">
        <v>597</v>
      </c>
      <c r="K641" s="27">
        <v>1</v>
      </c>
      <c r="L641" s="371">
        <v>44419</v>
      </c>
      <c r="M641" s="371">
        <v>44651</v>
      </c>
      <c r="N641" s="34">
        <f t="shared" si="30"/>
        <v>34</v>
      </c>
      <c r="O641" s="92">
        <v>1</v>
      </c>
      <c r="P641" s="13" t="s">
        <v>15</v>
      </c>
      <c r="Q641" s="13"/>
      <c r="R641" s="1" t="s">
        <v>8039</v>
      </c>
      <c r="S641" s="120">
        <f t="shared" si="31"/>
        <v>220</v>
      </c>
      <c r="T641" s="76"/>
      <c r="U641" s="76"/>
      <c r="V641" s="76" t="s">
        <v>936</v>
      </c>
      <c r="W641" s="76" t="s">
        <v>936</v>
      </c>
      <c r="X641" s="76" t="s">
        <v>936</v>
      </c>
      <c r="Y641" s="76" t="s">
        <v>936</v>
      </c>
      <c r="Z641" s="76" t="s">
        <v>936</v>
      </c>
      <c r="AA641" s="76" t="s">
        <v>936</v>
      </c>
      <c r="AB641" s="76" t="s">
        <v>936</v>
      </c>
      <c r="AC641" s="76" t="s">
        <v>936</v>
      </c>
      <c r="AD641" s="76" t="s">
        <v>936</v>
      </c>
      <c r="AE641" s="76" t="s">
        <v>936</v>
      </c>
      <c r="AF641" s="76" t="s">
        <v>936</v>
      </c>
      <c r="AG641" s="76" t="s">
        <v>936</v>
      </c>
      <c r="AH641" s="76" t="s">
        <v>936</v>
      </c>
      <c r="AI641" s="76" t="s">
        <v>936</v>
      </c>
      <c r="AJ641" s="76" t="s">
        <v>936</v>
      </c>
      <c r="AK641" s="1" t="s">
        <v>2536</v>
      </c>
      <c r="AL641" s="1" t="s">
        <v>8985</v>
      </c>
      <c r="AM641" s="1" t="s">
        <v>8986</v>
      </c>
      <c r="AN641" s="1" t="s">
        <v>5073</v>
      </c>
      <c r="AO641" s="83" t="s">
        <v>8037</v>
      </c>
      <c r="AP641" s="1" t="s">
        <v>4212</v>
      </c>
      <c r="AQ641" s="1" t="s">
        <v>8040</v>
      </c>
      <c r="AR641" s="1" t="s">
        <v>8987</v>
      </c>
      <c r="AS641" s="83" t="s">
        <v>8041</v>
      </c>
      <c r="AT641" s="1" t="s">
        <v>1152</v>
      </c>
      <c r="AU641" s="1" t="s">
        <v>4798</v>
      </c>
      <c r="AV641" s="1" t="s">
        <v>1152</v>
      </c>
      <c r="AW641" s="1" t="s">
        <v>4798</v>
      </c>
      <c r="AX641" s="1" t="s">
        <v>1152</v>
      </c>
      <c r="AY641" s="1" t="s">
        <v>4798</v>
      </c>
      <c r="AZ641" s="1" t="s">
        <v>936</v>
      </c>
      <c r="BA641" s="1" t="s">
        <v>4798</v>
      </c>
      <c r="BB641" s="1" t="s">
        <v>936</v>
      </c>
      <c r="BC641" s="1" t="s">
        <v>4798</v>
      </c>
      <c r="BD641" s="1" t="s">
        <v>936</v>
      </c>
      <c r="BE641" s="1" t="s">
        <v>4798</v>
      </c>
      <c r="BF641" s="94" t="s">
        <v>780</v>
      </c>
      <c r="BG641" s="85">
        <v>44663</v>
      </c>
      <c r="BH641" s="29" t="s">
        <v>902</v>
      </c>
      <c r="BI641" s="103"/>
      <c r="BJ641" s="104"/>
      <c r="BK641" s="104"/>
      <c r="BL641" s="104"/>
      <c r="BM641" s="104"/>
      <c r="BN641" s="4" t="s">
        <v>955</v>
      </c>
      <c r="BO641" s="103"/>
      <c r="BP641" s="103"/>
      <c r="BR641" s="13" t="s">
        <v>5326</v>
      </c>
      <c r="BS641" s="13" t="s">
        <v>5327</v>
      </c>
      <c r="BT641" s="13" t="s">
        <v>5329</v>
      </c>
      <c r="BU641" s="13"/>
    </row>
    <row r="642" spans="1:73" s="54" customFormat="1" ht="90" hidden="1" customHeight="1">
      <c r="A642" s="28" t="s">
        <v>2518</v>
      </c>
      <c r="B642" s="31" t="s">
        <v>2535</v>
      </c>
      <c r="C642" s="42">
        <v>44183</v>
      </c>
      <c r="D642" s="85" t="s">
        <v>4285</v>
      </c>
      <c r="E642" s="28" t="s">
        <v>1113</v>
      </c>
      <c r="F642" s="71" t="s">
        <v>8042</v>
      </c>
      <c r="G642" s="31" t="s">
        <v>2462</v>
      </c>
      <c r="H642" s="31" t="s">
        <v>2463</v>
      </c>
      <c r="I642" s="31" t="s">
        <v>2464</v>
      </c>
      <c r="J642" s="188" t="s">
        <v>2465</v>
      </c>
      <c r="K642" s="27">
        <v>1</v>
      </c>
      <c r="L642" s="371">
        <v>44228</v>
      </c>
      <c r="M642" s="371">
        <v>44561</v>
      </c>
      <c r="N642" s="34">
        <f t="shared" si="30"/>
        <v>48</v>
      </c>
      <c r="O642" s="95">
        <v>0</v>
      </c>
      <c r="P642" s="13" t="s">
        <v>15</v>
      </c>
      <c r="Q642" s="13"/>
      <c r="R642" s="1" t="s">
        <v>8032</v>
      </c>
      <c r="S642" s="120">
        <f t="shared" si="31"/>
        <v>331</v>
      </c>
      <c r="T642" s="76"/>
      <c r="U642" s="76"/>
      <c r="V642" s="76" t="s">
        <v>936</v>
      </c>
      <c r="W642" s="76" t="s">
        <v>936</v>
      </c>
      <c r="X642" s="76" t="s">
        <v>936</v>
      </c>
      <c r="Y642" s="76" t="s">
        <v>936</v>
      </c>
      <c r="Z642" s="76" t="s">
        <v>936</v>
      </c>
      <c r="AA642" s="76" t="s">
        <v>936</v>
      </c>
      <c r="AB642" s="76" t="s">
        <v>936</v>
      </c>
      <c r="AC642" s="76" t="s">
        <v>936</v>
      </c>
      <c r="AD642" s="76" t="s">
        <v>936</v>
      </c>
      <c r="AE642" s="76" t="s">
        <v>936</v>
      </c>
      <c r="AF642" s="76" t="s">
        <v>936</v>
      </c>
      <c r="AG642" s="76" t="s">
        <v>936</v>
      </c>
      <c r="AH642" s="76" t="s">
        <v>936</v>
      </c>
      <c r="AI642" s="76" t="s">
        <v>936</v>
      </c>
      <c r="AJ642" s="76" t="s">
        <v>936</v>
      </c>
      <c r="AK642" s="1" t="s">
        <v>2536</v>
      </c>
      <c r="AL642" s="123" t="s">
        <v>8988</v>
      </c>
      <c r="AM642" s="123" t="s">
        <v>8989</v>
      </c>
      <c r="AN642" s="123" t="s">
        <v>5073</v>
      </c>
      <c r="AO642" s="83" t="s">
        <v>7964</v>
      </c>
      <c r="AP642" s="1" t="s">
        <v>1152</v>
      </c>
      <c r="AQ642" s="1" t="s">
        <v>8038</v>
      </c>
      <c r="AR642" s="1" t="s">
        <v>1152</v>
      </c>
      <c r="AS642" s="1" t="s">
        <v>4282</v>
      </c>
      <c r="AT642" s="1" t="s">
        <v>1152</v>
      </c>
      <c r="AU642" s="1" t="s">
        <v>4282</v>
      </c>
      <c r="AV642" s="1" t="s">
        <v>1152</v>
      </c>
      <c r="AW642" s="1" t="s">
        <v>4282</v>
      </c>
      <c r="AX642" s="1" t="s">
        <v>1152</v>
      </c>
      <c r="AY642" s="1" t="s">
        <v>4282</v>
      </c>
      <c r="AZ642" s="1" t="s">
        <v>936</v>
      </c>
      <c r="BA642" s="1" t="s">
        <v>4282</v>
      </c>
      <c r="BB642" s="1" t="s">
        <v>936</v>
      </c>
      <c r="BC642" s="1" t="s">
        <v>4282</v>
      </c>
      <c r="BD642" s="1" t="s">
        <v>936</v>
      </c>
      <c r="BE642" s="1" t="s">
        <v>4282</v>
      </c>
      <c r="BF642" s="94" t="s">
        <v>1326</v>
      </c>
      <c r="BG642" s="85">
        <v>44529</v>
      </c>
      <c r="BH642" s="29" t="s">
        <v>1806</v>
      </c>
      <c r="BI642" s="85">
        <v>44529</v>
      </c>
      <c r="BJ642" s="57" t="s">
        <v>4161</v>
      </c>
      <c r="BK642" s="81" t="s">
        <v>936</v>
      </c>
      <c r="BL642" s="81" t="s">
        <v>9202</v>
      </c>
      <c r="BM642" s="81" t="s">
        <v>9201</v>
      </c>
      <c r="BN642" s="39" t="s">
        <v>4365</v>
      </c>
      <c r="BO642" s="89" t="s">
        <v>936</v>
      </c>
      <c r="BP642" s="89" t="s">
        <v>2518</v>
      </c>
      <c r="BR642" s="13" t="s">
        <v>5326</v>
      </c>
      <c r="BS642" s="13" t="s">
        <v>5327</v>
      </c>
      <c r="BT642" s="13" t="s">
        <v>5330</v>
      </c>
      <c r="BU642" s="13"/>
    </row>
    <row r="643" spans="1:73" s="54" customFormat="1" ht="90" hidden="1" customHeight="1">
      <c r="A643" s="28" t="s">
        <v>2518</v>
      </c>
      <c r="B643" s="31" t="s">
        <v>2535</v>
      </c>
      <c r="C643" s="42">
        <v>44183</v>
      </c>
      <c r="D643" s="85" t="s">
        <v>4285</v>
      </c>
      <c r="E643" s="28" t="s">
        <v>1113</v>
      </c>
      <c r="F643" s="71" t="s">
        <v>8042</v>
      </c>
      <c r="G643" s="31" t="s">
        <v>2462</v>
      </c>
      <c r="H643" s="31" t="s">
        <v>2463</v>
      </c>
      <c r="I643" s="31" t="s">
        <v>8043</v>
      </c>
      <c r="J643" s="188" t="s">
        <v>2465</v>
      </c>
      <c r="K643" s="27">
        <v>1</v>
      </c>
      <c r="L643" s="371">
        <v>44228</v>
      </c>
      <c r="M643" s="371">
        <v>44651</v>
      </c>
      <c r="N643" s="34">
        <f t="shared" si="30"/>
        <v>9</v>
      </c>
      <c r="O643" s="92">
        <v>1</v>
      </c>
      <c r="P643" s="13" t="s">
        <v>15</v>
      </c>
      <c r="Q643" s="13"/>
      <c r="R643" s="1" t="s">
        <v>8044</v>
      </c>
      <c r="S643" s="120">
        <f t="shared" si="31"/>
        <v>311</v>
      </c>
      <c r="T643" s="76"/>
      <c r="U643" s="76"/>
      <c r="V643" s="76" t="s">
        <v>936</v>
      </c>
      <c r="W643" s="76" t="s">
        <v>936</v>
      </c>
      <c r="X643" s="76" t="s">
        <v>936</v>
      </c>
      <c r="Y643" s="76" t="s">
        <v>936</v>
      </c>
      <c r="Z643" s="76" t="s">
        <v>936</v>
      </c>
      <c r="AA643" s="76" t="s">
        <v>936</v>
      </c>
      <c r="AB643" s="76" t="s">
        <v>936</v>
      </c>
      <c r="AC643" s="76" t="s">
        <v>936</v>
      </c>
      <c r="AD643" s="76" t="s">
        <v>936</v>
      </c>
      <c r="AE643" s="76" t="s">
        <v>936</v>
      </c>
      <c r="AF643" s="76" t="s">
        <v>936</v>
      </c>
      <c r="AG643" s="76" t="s">
        <v>936</v>
      </c>
      <c r="AH643" s="76" t="s">
        <v>936</v>
      </c>
      <c r="AI643" s="76" t="s">
        <v>936</v>
      </c>
      <c r="AJ643" s="76" t="s">
        <v>936</v>
      </c>
      <c r="AK643" s="1" t="s">
        <v>2536</v>
      </c>
      <c r="AL643" s="123" t="s">
        <v>8988</v>
      </c>
      <c r="AM643" s="123" t="s">
        <v>8989</v>
      </c>
      <c r="AN643" s="123" t="s">
        <v>5073</v>
      </c>
      <c r="AO643" s="83" t="s">
        <v>7964</v>
      </c>
      <c r="AP643" s="1" t="s">
        <v>4213</v>
      </c>
      <c r="AQ643" s="1" t="s">
        <v>8040</v>
      </c>
      <c r="AR643" s="1" t="s">
        <v>8990</v>
      </c>
      <c r="AS643" s="1" t="s">
        <v>8045</v>
      </c>
      <c r="AT643" s="1" t="s">
        <v>1152</v>
      </c>
      <c r="AU643" s="1" t="s">
        <v>4798</v>
      </c>
      <c r="AV643" s="1" t="s">
        <v>1152</v>
      </c>
      <c r="AW643" s="1" t="s">
        <v>4798</v>
      </c>
      <c r="AX643" s="1" t="s">
        <v>1152</v>
      </c>
      <c r="AY643" s="1" t="s">
        <v>4798</v>
      </c>
      <c r="AZ643" s="1" t="s">
        <v>936</v>
      </c>
      <c r="BA643" s="1" t="s">
        <v>4798</v>
      </c>
      <c r="BB643" s="1" t="s">
        <v>936</v>
      </c>
      <c r="BC643" s="1" t="s">
        <v>4798</v>
      </c>
      <c r="BD643" s="1" t="s">
        <v>936</v>
      </c>
      <c r="BE643" s="1" t="s">
        <v>4798</v>
      </c>
      <c r="BF643" s="94" t="s">
        <v>780</v>
      </c>
      <c r="BG643" s="85">
        <v>44664</v>
      </c>
      <c r="BH643" s="29" t="s">
        <v>902</v>
      </c>
      <c r="BI643" s="103"/>
      <c r="BJ643" s="104"/>
      <c r="BK643" s="104"/>
      <c r="BL643" s="104"/>
      <c r="BM643" s="104"/>
      <c r="BN643" s="4" t="s">
        <v>955</v>
      </c>
      <c r="BO643" s="103"/>
      <c r="BP643" s="103"/>
      <c r="BR643" s="13" t="s">
        <v>5326</v>
      </c>
      <c r="BS643" s="13" t="s">
        <v>5327</v>
      </c>
      <c r="BT643" s="13" t="s">
        <v>5330</v>
      </c>
      <c r="BU643" s="13"/>
    </row>
    <row r="644" spans="1:73" s="54" customFormat="1" ht="90" hidden="1" customHeight="1">
      <c r="A644" s="28" t="s">
        <v>2519</v>
      </c>
      <c r="B644" s="31" t="s">
        <v>2535</v>
      </c>
      <c r="C644" s="42">
        <v>44183</v>
      </c>
      <c r="D644" s="85" t="s">
        <v>4285</v>
      </c>
      <c r="E644" s="28" t="s">
        <v>1025</v>
      </c>
      <c r="F644" s="71" t="s">
        <v>8046</v>
      </c>
      <c r="G644" s="31" t="s">
        <v>2466</v>
      </c>
      <c r="H644" s="31" t="s">
        <v>2467</v>
      </c>
      <c r="I644" s="31" t="s">
        <v>2468</v>
      </c>
      <c r="J644" s="188" t="s">
        <v>2469</v>
      </c>
      <c r="K644" s="27">
        <v>1</v>
      </c>
      <c r="L644" s="371">
        <v>44228</v>
      </c>
      <c r="M644" s="371">
        <v>44418</v>
      </c>
      <c r="N644" s="34">
        <f t="shared" si="30"/>
        <v>28</v>
      </c>
      <c r="O644" s="95">
        <v>0</v>
      </c>
      <c r="P644" s="13" t="s">
        <v>15</v>
      </c>
      <c r="Q644" s="13" t="s">
        <v>2540</v>
      </c>
      <c r="R644" s="1" t="s">
        <v>8032</v>
      </c>
      <c r="S644" s="120">
        <f t="shared" si="31"/>
        <v>331</v>
      </c>
      <c r="T644" s="76"/>
      <c r="U644" s="76"/>
      <c r="V644" s="76" t="s">
        <v>936</v>
      </c>
      <c r="W644" s="76" t="s">
        <v>936</v>
      </c>
      <c r="X644" s="76" t="s">
        <v>936</v>
      </c>
      <c r="Y644" s="76" t="s">
        <v>936</v>
      </c>
      <c r="Z644" s="76" t="s">
        <v>936</v>
      </c>
      <c r="AA644" s="76" t="s">
        <v>936</v>
      </c>
      <c r="AB644" s="76" t="s">
        <v>936</v>
      </c>
      <c r="AC644" s="76" t="s">
        <v>936</v>
      </c>
      <c r="AD644" s="76" t="s">
        <v>936</v>
      </c>
      <c r="AE644" s="76" t="s">
        <v>936</v>
      </c>
      <c r="AF644" s="76" t="s">
        <v>936</v>
      </c>
      <c r="AG644" s="76" t="s">
        <v>936</v>
      </c>
      <c r="AH644" s="76" t="s">
        <v>936</v>
      </c>
      <c r="AI644" s="76" t="s">
        <v>936</v>
      </c>
      <c r="AJ644" s="76" t="s">
        <v>936</v>
      </c>
      <c r="AK644" s="1" t="s">
        <v>2536</v>
      </c>
      <c r="AL644" s="1" t="s">
        <v>8991</v>
      </c>
      <c r="AM644" s="1" t="s">
        <v>8992</v>
      </c>
      <c r="AN644" s="123" t="s">
        <v>8983</v>
      </c>
      <c r="AO644" s="158" t="s">
        <v>8993</v>
      </c>
      <c r="AP644" s="1" t="s">
        <v>1152</v>
      </c>
      <c r="AQ644" s="1" t="s">
        <v>8033</v>
      </c>
      <c r="AR644" s="1" t="s">
        <v>1152</v>
      </c>
      <c r="AS644" s="1" t="s">
        <v>4282</v>
      </c>
      <c r="AT644" s="1" t="s">
        <v>1152</v>
      </c>
      <c r="AU644" s="1" t="s">
        <v>4282</v>
      </c>
      <c r="AV644" s="1" t="s">
        <v>1152</v>
      </c>
      <c r="AW644" s="1" t="s">
        <v>4282</v>
      </c>
      <c r="AX644" s="1" t="s">
        <v>1152</v>
      </c>
      <c r="AY644" s="1" t="s">
        <v>4282</v>
      </c>
      <c r="AZ644" s="1" t="s">
        <v>936</v>
      </c>
      <c r="BA644" s="1" t="s">
        <v>4282</v>
      </c>
      <c r="BB644" s="1" t="s">
        <v>936</v>
      </c>
      <c r="BC644" s="1" t="s">
        <v>4282</v>
      </c>
      <c r="BD644" s="1" t="s">
        <v>936</v>
      </c>
      <c r="BE644" s="1" t="s">
        <v>4282</v>
      </c>
      <c r="BF644" s="94" t="s">
        <v>1326</v>
      </c>
      <c r="BG644" s="85">
        <v>44529</v>
      </c>
      <c r="BH644" s="29" t="s">
        <v>1806</v>
      </c>
      <c r="BI644" s="85">
        <v>44529</v>
      </c>
      <c r="BJ644" s="57" t="s">
        <v>4125</v>
      </c>
      <c r="BK644" s="81" t="s">
        <v>936</v>
      </c>
      <c r="BL644" s="81" t="s">
        <v>9202</v>
      </c>
      <c r="BM644" s="81" t="s">
        <v>9201</v>
      </c>
      <c r="BN644" s="39" t="s">
        <v>4365</v>
      </c>
      <c r="BO644" s="89" t="s">
        <v>936</v>
      </c>
      <c r="BP644" s="89" t="s">
        <v>2519</v>
      </c>
      <c r="BR644" s="13" t="s">
        <v>5326</v>
      </c>
      <c r="BS644" s="13" t="s">
        <v>5327</v>
      </c>
      <c r="BT644" s="354" t="s">
        <v>5331</v>
      </c>
      <c r="BU644" s="354"/>
    </row>
    <row r="645" spans="1:73" s="54" customFormat="1" ht="90" hidden="1" customHeight="1">
      <c r="A645" s="28" t="s">
        <v>2519</v>
      </c>
      <c r="B645" s="31" t="s">
        <v>2535</v>
      </c>
      <c r="C645" s="42">
        <v>44183</v>
      </c>
      <c r="D645" s="85" t="s">
        <v>4285</v>
      </c>
      <c r="E645" s="28" t="s">
        <v>1025</v>
      </c>
      <c r="F645" s="71" t="s">
        <v>8046</v>
      </c>
      <c r="G645" s="31" t="s">
        <v>2466</v>
      </c>
      <c r="H645" s="31" t="s">
        <v>2467</v>
      </c>
      <c r="I645" s="31" t="s">
        <v>2468</v>
      </c>
      <c r="J645" s="188" t="s">
        <v>2469</v>
      </c>
      <c r="K645" s="27">
        <v>1</v>
      </c>
      <c r="L645" s="371">
        <v>44228</v>
      </c>
      <c r="M645" s="362">
        <v>44651</v>
      </c>
      <c r="N645" s="34">
        <f t="shared" si="30"/>
        <v>9</v>
      </c>
      <c r="O645" s="92">
        <v>1</v>
      </c>
      <c r="P645" s="13" t="s">
        <v>15</v>
      </c>
      <c r="Q645" s="13" t="s">
        <v>2540</v>
      </c>
      <c r="R645" s="1" t="s">
        <v>8047</v>
      </c>
      <c r="S645" s="120">
        <f t="shared" si="31"/>
        <v>195</v>
      </c>
      <c r="T645" s="76"/>
      <c r="U645" s="76"/>
      <c r="V645" s="76" t="s">
        <v>936</v>
      </c>
      <c r="W645" s="76" t="s">
        <v>936</v>
      </c>
      <c r="X645" s="76" t="s">
        <v>936</v>
      </c>
      <c r="Y645" s="76" t="s">
        <v>936</v>
      </c>
      <c r="Z645" s="76" t="s">
        <v>936</v>
      </c>
      <c r="AA645" s="76" t="s">
        <v>936</v>
      </c>
      <c r="AB645" s="76" t="s">
        <v>936</v>
      </c>
      <c r="AC645" s="76" t="s">
        <v>936</v>
      </c>
      <c r="AD645" s="76" t="s">
        <v>936</v>
      </c>
      <c r="AE645" s="76" t="s">
        <v>936</v>
      </c>
      <c r="AF645" s="76" t="s">
        <v>936</v>
      </c>
      <c r="AG645" s="76" t="s">
        <v>936</v>
      </c>
      <c r="AH645" s="76" t="s">
        <v>936</v>
      </c>
      <c r="AI645" s="76" t="s">
        <v>936</v>
      </c>
      <c r="AJ645" s="76" t="s">
        <v>936</v>
      </c>
      <c r="AK645" s="1" t="s">
        <v>2536</v>
      </c>
      <c r="AL645" s="1" t="s">
        <v>8991</v>
      </c>
      <c r="AM645" s="1" t="s">
        <v>8992</v>
      </c>
      <c r="AN645" s="123" t="s">
        <v>8983</v>
      </c>
      <c r="AO645" s="158" t="s">
        <v>8993</v>
      </c>
      <c r="AP645" s="1" t="s">
        <v>4214</v>
      </c>
      <c r="AQ645" s="1" t="s">
        <v>8048</v>
      </c>
      <c r="AR645" s="1" t="s">
        <v>4329</v>
      </c>
      <c r="AS645" s="1" t="s">
        <v>8049</v>
      </c>
      <c r="AT645" s="1" t="s">
        <v>1152</v>
      </c>
      <c r="AU645" s="1" t="s">
        <v>4798</v>
      </c>
      <c r="AV645" s="1" t="s">
        <v>1152</v>
      </c>
      <c r="AW645" s="1" t="s">
        <v>4798</v>
      </c>
      <c r="AX645" s="1" t="s">
        <v>1152</v>
      </c>
      <c r="AY645" s="1" t="s">
        <v>4798</v>
      </c>
      <c r="AZ645" s="1" t="s">
        <v>936</v>
      </c>
      <c r="BA645" s="1" t="s">
        <v>4798</v>
      </c>
      <c r="BB645" s="1" t="s">
        <v>936</v>
      </c>
      <c r="BC645" s="1" t="s">
        <v>4798</v>
      </c>
      <c r="BD645" s="1" t="s">
        <v>936</v>
      </c>
      <c r="BE645" s="1" t="s">
        <v>4798</v>
      </c>
      <c r="BF645" s="94" t="s">
        <v>780</v>
      </c>
      <c r="BG645" s="85">
        <v>44663</v>
      </c>
      <c r="BH645" s="29" t="s">
        <v>902</v>
      </c>
      <c r="BI645" s="103"/>
      <c r="BJ645" s="104"/>
      <c r="BK645" s="104"/>
      <c r="BL645" s="104"/>
      <c r="BM645" s="104"/>
      <c r="BN645" s="4" t="s">
        <v>955</v>
      </c>
      <c r="BO645" s="103"/>
      <c r="BP645" s="103"/>
      <c r="BR645" s="13" t="s">
        <v>5326</v>
      </c>
      <c r="BS645" s="13" t="s">
        <v>5327</v>
      </c>
      <c r="BT645" s="354" t="s">
        <v>5331</v>
      </c>
      <c r="BU645" s="354"/>
    </row>
    <row r="646" spans="1:73" s="54" customFormat="1" ht="90" hidden="1" customHeight="1">
      <c r="A646" s="28" t="s">
        <v>2520</v>
      </c>
      <c r="B646" s="31" t="s">
        <v>2535</v>
      </c>
      <c r="C646" s="42">
        <v>44183</v>
      </c>
      <c r="D646" s="85" t="s">
        <v>4285</v>
      </c>
      <c r="E646" s="28" t="s">
        <v>1025</v>
      </c>
      <c r="F646" s="71" t="s">
        <v>8046</v>
      </c>
      <c r="G646" s="31" t="s">
        <v>2466</v>
      </c>
      <c r="H646" s="31" t="s">
        <v>2467</v>
      </c>
      <c r="I646" s="31" t="s">
        <v>2470</v>
      </c>
      <c r="J646" s="188" t="s">
        <v>2471</v>
      </c>
      <c r="K646" s="27">
        <v>1</v>
      </c>
      <c r="L646" s="371">
        <v>44419</v>
      </c>
      <c r="M646" s="371">
        <v>44530</v>
      </c>
      <c r="N646" s="34">
        <f t="shared" si="30"/>
        <v>16</v>
      </c>
      <c r="O646" s="95">
        <v>0</v>
      </c>
      <c r="P646" s="13" t="s">
        <v>15</v>
      </c>
      <c r="Q646" s="13"/>
      <c r="R646" s="1" t="s">
        <v>8032</v>
      </c>
      <c r="S646" s="120">
        <f t="shared" si="31"/>
        <v>331</v>
      </c>
      <c r="T646" s="76"/>
      <c r="U646" s="76"/>
      <c r="V646" s="76" t="s">
        <v>936</v>
      </c>
      <c r="W646" s="76" t="s">
        <v>936</v>
      </c>
      <c r="X646" s="76" t="s">
        <v>936</v>
      </c>
      <c r="Y646" s="76" t="s">
        <v>936</v>
      </c>
      <c r="Z646" s="76" t="s">
        <v>936</v>
      </c>
      <c r="AA646" s="76" t="s">
        <v>936</v>
      </c>
      <c r="AB646" s="76" t="s">
        <v>936</v>
      </c>
      <c r="AC646" s="76" t="s">
        <v>936</v>
      </c>
      <c r="AD646" s="76" t="s">
        <v>936</v>
      </c>
      <c r="AE646" s="76" t="s">
        <v>936</v>
      </c>
      <c r="AF646" s="76" t="s">
        <v>936</v>
      </c>
      <c r="AG646" s="76" t="s">
        <v>936</v>
      </c>
      <c r="AH646" s="76" t="s">
        <v>936</v>
      </c>
      <c r="AI646" s="76" t="s">
        <v>936</v>
      </c>
      <c r="AJ646" s="76" t="s">
        <v>936</v>
      </c>
      <c r="AK646" s="1" t="s">
        <v>2536</v>
      </c>
      <c r="AL646" s="1" t="s">
        <v>8994</v>
      </c>
      <c r="AM646" s="1" t="s">
        <v>8995</v>
      </c>
      <c r="AN646" s="1" t="s">
        <v>5073</v>
      </c>
      <c r="AO646" s="83" t="s">
        <v>8037</v>
      </c>
      <c r="AP646" s="1" t="s">
        <v>1152</v>
      </c>
      <c r="AQ646" s="1" t="s">
        <v>8038</v>
      </c>
      <c r="AR646" s="1" t="s">
        <v>1152</v>
      </c>
      <c r="AS646" s="1" t="s">
        <v>4282</v>
      </c>
      <c r="AT646" s="1" t="s">
        <v>1152</v>
      </c>
      <c r="AU646" s="1" t="s">
        <v>4282</v>
      </c>
      <c r="AV646" s="1" t="s">
        <v>1152</v>
      </c>
      <c r="AW646" s="1" t="s">
        <v>4282</v>
      </c>
      <c r="AX646" s="1" t="s">
        <v>1152</v>
      </c>
      <c r="AY646" s="1" t="s">
        <v>4282</v>
      </c>
      <c r="AZ646" s="1" t="s">
        <v>936</v>
      </c>
      <c r="BA646" s="1" t="s">
        <v>4282</v>
      </c>
      <c r="BB646" s="1" t="s">
        <v>936</v>
      </c>
      <c r="BC646" s="1" t="s">
        <v>4282</v>
      </c>
      <c r="BD646" s="1" t="s">
        <v>936</v>
      </c>
      <c r="BE646" s="1" t="s">
        <v>4282</v>
      </c>
      <c r="BF646" s="94" t="s">
        <v>1326</v>
      </c>
      <c r="BG646" s="85">
        <v>44529</v>
      </c>
      <c r="BH646" s="29" t="s">
        <v>1806</v>
      </c>
      <c r="BI646" s="85">
        <v>44529</v>
      </c>
      <c r="BJ646" s="57" t="s">
        <v>4161</v>
      </c>
      <c r="BK646" s="81" t="s">
        <v>936</v>
      </c>
      <c r="BL646" s="81" t="s">
        <v>9202</v>
      </c>
      <c r="BM646" s="81" t="s">
        <v>9201</v>
      </c>
      <c r="BN646" s="39" t="s">
        <v>4365</v>
      </c>
      <c r="BO646" s="89" t="s">
        <v>936</v>
      </c>
      <c r="BP646" s="89" t="s">
        <v>2520</v>
      </c>
      <c r="BR646" s="13" t="s">
        <v>5326</v>
      </c>
      <c r="BS646" s="13" t="s">
        <v>5327</v>
      </c>
      <c r="BT646" s="354" t="s">
        <v>5331</v>
      </c>
      <c r="BU646" s="13"/>
    </row>
    <row r="647" spans="1:73" s="54" customFormat="1" ht="90" hidden="1" customHeight="1">
      <c r="A647" s="28" t="s">
        <v>2520</v>
      </c>
      <c r="B647" s="31" t="s">
        <v>2535</v>
      </c>
      <c r="C647" s="42">
        <v>44183</v>
      </c>
      <c r="D647" s="85" t="s">
        <v>4285</v>
      </c>
      <c r="E647" s="28" t="s">
        <v>1025</v>
      </c>
      <c r="F647" s="71" t="s">
        <v>8046</v>
      </c>
      <c r="G647" s="31" t="s">
        <v>2466</v>
      </c>
      <c r="H647" s="31" t="s">
        <v>2467</v>
      </c>
      <c r="I647" s="31" t="s">
        <v>2470</v>
      </c>
      <c r="J647" s="188" t="s">
        <v>2471</v>
      </c>
      <c r="K647" s="27">
        <v>1</v>
      </c>
      <c r="L647" s="371">
        <v>44419</v>
      </c>
      <c r="M647" s="371">
        <v>44651</v>
      </c>
      <c r="N647" s="34">
        <f t="shared" si="30"/>
        <v>34</v>
      </c>
      <c r="O647" s="92">
        <v>1</v>
      </c>
      <c r="P647" s="13" t="s">
        <v>15</v>
      </c>
      <c r="Q647" s="13"/>
      <c r="R647" s="1" t="s">
        <v>8050</v>
      </c>
      <c r="S647" s="120">
        <f t="shared" si="31"/>
        <v>230</v>
      </c>
      <c r="T647" s="76"/>
      <c r="U647" s="76"/>
      <c r="V647" s="76" t="s">
        <v>936</v>
      </c>
      <c r="W647" s="76" t="s">
        <v>936</v>
      </c>
      <c r="X647" s="76" t="s">
        <v>936</v>
      </c>
      <c r="Y647" s="76" t="s">
        <v>936</v>
      </c>
      <c r="Z647" s="76" t="s">
        <v>936</v>
      </c>
      <c r="AA647" s="76" t="s">
        <v>936</v>
      </c>
      <c r="AB647" s="76" t="s">
        <v>936</v>
      </c>
      <c r="AC647" s="76" t="s">
        <v>936</v>
      </c>
      <c r="AD647" s="76" t="s">
        <v>936</v>
      </c>
      <c r="AE647" s="76" t="s">
        <v>936</v>
      </c>
      <c r="AF647" s="76" t="s">
        <v>936</v>
      </c>
      <c r="AG647" s="76" t="s">
        <v>936</v>
      </c>
      <c r="AH647" s="76" t="s">
        <v>936</v>
      </c>
      <c r="AI647" s="76" t="s">
        <v>936</v>
      </c>
      <c r="AJ647" s="76" t="s">
        <v>936</v>
      </c>
      <c r="AK647" s="1" t="s">
        <v>2536</v>
      </c>
      <c r="AL647" s="1" t="s">
        <v>8994</v>
      </c>
      <c r="AM647" s="1" t="s">
        <v>8995</v>
      </c>
      <c r="AN647" s="1" t="s">
        <v>5073</v>
      </c>
      <c r="AO647" s="83" t="s">
        <v>8037</v>
      </c>
      <c r="AP647" s="1" t="s">
        <v>4215</v>
      </c>
      <c r="AQ647" s="1" t="s">
        <v>8040</v>
      </c>
      <c r="AR647" s="1" t="s">
        <v>4328</v>
      </c>
      <c r="AS647" s="1" t="s">
        <v>8051</v>
      </c>
      <c r="AT647" s="1" t="s">
        <v>1152</v>
      </c>
      <c r="AU647" s="1" t="s">
        <v>4798</v>
      </c>
      <c r="AV647" s="1" t="s">
        <v>1152</v>
      </c>
      <c r="AW647" s="1" t="s">
        <v>4798</v>
      </c>
      <c r="AX647" s="1" t="s">
        <v>1152</v>
      </c>
      <c r="AY647" s="1" t="s">
        <v>4798</v>
      </c>
      <c r="AZ647" s="1" t="s">
        <v>936</v>
      </c>
      <c r="BA647" s="1" t="s">
        <v>4798</v>
      </c>
      <c r="BB647" s="1" t="s">
        <v>936</v>
      </c>
      <c r="BC647" s="1" t="s">
        <v>4798</v>
      </c>
      <c r="BD647" s="1" t="s">
        <v>936</v>
      </c>
      <c r="BE647" s="1" t="s">
        <v>4798</v>
      </c>
      <c r="BF647" s="94" t="s">
        <v>780</v>
      </c>
      <c r="BG647" s="85">
        <v>44663</v>
      </c>
      <c r="BH647" s="29" t="s">
        <v>902</v>
      </c>
      <c r="BI647" s="103"/>
      <c r="BJ647" s="104"/>
      <c r="BK647" s="104"/>
      <c r="BL647" s="104"/>
      <c r="BM647" s="104"/>
      <c r="BN647" s="4" t="s">
        <v>955</v>
      </c>
      <c r="BO647" s="103"/>
      <c r="BP647" s="103"/>
      <c r="BR647" s="13" t="s">
        <v>5326</v>
      </c>
      <c r="BS647" s="13" t="s">
        <v>5327</v>
      </c>
      <c r="BT647" s="354" t="s">
        <v>5331</v>
      </c>
      <c r="BU647" s="13"/>
    </row>
    <row r="648" spans="1:73" s="54" customFormat="1" ht="90" hidden="1" customHeight="1">
      <c r="A648" s="28" t="s">
        <v>2521</v>
      </c>
      <c r="B648" s="31" t="s">
        <v>2535</v>
      </c>
      <c r="C648" s="42">
        <v>44183</v>
      </c>
      <c r="D648" s="85" t="s">
        <v>4285</v>
      </c>
      <c r="E648" s="28" t="s">
        <v>1028</v>
      </c>
      <c r="F648" s="71" t="s">
        <v>8052</v>
      </c>
      <c r="G648" s="31" t="s">
        <v>2472</v>
      </c>
      <c r="H648" s="31" t="s">
        <v>2473</v>
      </c>
      <c r="I648" s="31" t="s">
        <v>2474</v>
      </c>
      <c r="J648" s="188" t="s">
        <v>1244</v>
      </c>
      <c r="K648" s="27">
        <v>1</v>
      </c>
      <c r="L648" s="371">
        <v>44228</v>
      </c>
      <c r="M648" s="371">
        <v>44561</v>
      </c>
      <c r="N648" s="34">
        <f t="shared" si="30"/>
        <v>48</v>
      </c>
      <c r="O648" s="95">
        <v>0</v>
      </c>
      <c r="P648" s="13" t="s">
        <v>15</v>
      </c>
      <c r="Q648" s="13" t="s">
        <v>2541</v>
      </c>
      <c r="R648" s="1" t="s">
        <v>8032</v>
      </c>
      <c r="S648" s="120">
        <f t="shared" si="31"/>
        <v>331</v>
      </c>
      <c r="T648" s="76"/>
      <c r="U648" s="76"/>
      <c r="V648" s="76" t="s">
        <v>936</v>
      </c>
      <c r="W648" s="76" t="s">
        <v>936</v>
      </c>
      <c r="X648" s="76" t="s">
        <v>936</v>
      </c>
      <c r="Y648" s="76" t="s">
        <v>936</v>
      </c>
      <c r="Z648" s="76" t="s">
        <v>936</v>
      </c>
      <c r="AA648" s="76" t="s">
        <v>936</v>
      </c>
      <c r="AB648" s="76" t="s">
        <v>936</v>
      </c>
      <c r="AC648" s="76" t="s">
        <v>936</v>
      </c>
      <c r="AD648" s="76" t="s">
        <v>936</v>
      </c>
      <c r="AE648" s="76" t="s">
        <v>936</v>
      </c>
      <c r="AF648" s="76" t="s">
        <v>936</v>
      </c>
      <c r="AG648" s="76" t="s">
        <v>936</v>
      </c>
      <c r="AH648" s="76" t="s">
        <v>936</v>
      </c>
      <c r="AI648" s="76" t="s">
        <v>936</v>
      </c>
      <c r="AJ648" s="76" t="s">
        <v>936</v>
      </c>
      <c r="AK648" s="1" t="s">
        <v>2536</v>
      </c>
      <c r="AL648" s="1"/>
      <c r="AM648" s="1" t="s">
        <v>8053</v>
      </c>
      <c r="AN648" s="1" t="s">
        <v>8996</v>
      </c>
      <c r="AO648" s="1" t="s">
        <v>8054</v>
      </c>
      <c r="AP648" s="1" t="s">
        <v>1152</v>
      </c>
      <c r="AQ648" s="1" t="s">
        <v>8033</v>
      </c>
      <c r="AR648" s="1" t="s">
        <v>1152</v>
      </c>
      <c r="AS648" s="1" t="s">
        <v>4282</v>
      </c>
      <c r="AT648" s="1" t="s">
        <v>1152</v>
      </c>
      <c r="AU648" s="1" t="s">
        <v>4282</v>
      </c>
      <c r="AV648" s="1" t="s">
        <v>1152</v>
      </c>
      <c r="AW648" s="1" t="s">
        <v>4282</v>
      </c>
      <c r="AX648" s="1" t="s">
        <v>1152</v>
      </c>
      <c r="AY648" s="1" t="s">
        <v>4282</v>
      </c>
      <c r="AZ648" s="1" t="s">
        <v>936</v>
      </c>
      <c r="BA648" s="1" t="s">
        <v>4282</v>
      </c>
      <c r="BB648" s="1" t="s">
        <v>936</v>
      </c>
      <c r="BC648" s="1" t="s">
        <v>4282</v>
      </c>
      <c r="BD648" s="1" t="s">
        <v>936</v>
      </c>
      <c r="BE648" s="1" t="s">
        <v>4282</v>
      </c>
      <c r="BF648" s="94" t="s">
        <v>1326</v>
      </c>
      <c r="BG648" s="85">
        <v>44529</v>
      </c>
      <c r="BH648" s="29" t="s">
        <v>1806</v>
      </c>
      <c r="BI648" s="85">
        <v>44529</v>
      </c>
      <c r="BJ648" s="57" t="s">
        <v>4126</v>
      </c>
      <c r="BK648" s="81" t="s">
        <v>936</v>
      </c>
      <c r="BL648" s="81" t="s">
        <v>9202</v>
      </c>
      <c r="BM648" s="81" t="s">
        <v>9201</v>
      </c>
      <c r="BN648" s="39" t="s">
        <v>4365</v>
      </c>
      <c r="BO648" s="89" t="s">
        <v>936</v>
      </c>
      <c r="BP648" s="89" t="s">
        <v>2521</v>
      </c>
      <c r="BR648" s="13" t="s">
        <v>5324</v>
      </c>
      <c r="BS648" s="13" t="s">
        <v>5325</v>
      </c>
      <c r="BT648" s="354"/>
      <c r="BU648" s="354"/>
    </row>
    <row r="649" spans="1:73" s="54" customFormat="1" ht="90" hidden="1" customHeight="1">
      <c r="A649" s="28" t="s">
        <v>2521</v>
      </c>
      <c r="B649" s="31" t="s">
        <v>2535</v>
      </c>
      <c r="C649" s="42">
        <v>44183</v>
      </c>
      <c r="D649" s="85" t="s">
        <v>4285</v>
      </c>
      <c r="E649" s="28" t="s">
        <v>1028</v>
      </c>
      <c r="F649" s="71" t="s">
        <v>8052</v>
      </c>
      <c r="G649" s="31" t="s">
        <v>2472</v>
      </c>
      <c r="H649" s="31" t="s">
        <v>2473</v>
      </c>
      <c r="I649" s="31" t="s">
        <v>2474</v>
      </c>
      <c r="J649" s="188" t="s">
        <v>1244</v>
      </c>
      <c r="K649" s="27">
        <v>1</v>
      </c>
      <c r="L649" s="371">
        <v>44228</v>
      </c>
      <c r="M649" s="371">
        <v>44651</v>
      </c>
      <c r="N649" s="34">
        <f t="shared" si="30"/>
        <v>9</v>
      </c>
      <c r="O649" s="92">
        <v>1</v>
      </c>
      <c r="P649" s="13" t="s">
        <v>15</v>
      </c>
      <c r="Q649" s="13" t="s">
        <v>2541</v>
      </c>
      <c r="R649" s="1" t="s">
        <v>8055</v>
      </c>
      <c r="S649" s="120">
        <f t="shared" si="31"/>
        <v>274</v>
      </c>
      <c r="T649" s="76"/>
      <c r="U649" s="76"/>
      <c r="V649" s="76" t="s">
        <v>936</v>
      </c>
      <c r="W649" s="76" t="s">
        <v>936</v>
      </c>
      <c r="X649" s="76" t="s">
        <v>936</v>
      </c>
      <c r="Y649" s="76" t="s">
        <v>936</v>
      </c>
      <c r="Z649" s="76" t="s">
        <v>936</v>
      </c>
      <c r="AA649" s="76" t="s">
        <v>936</v>
      </c>
      <c r="AB649" s="76" t="s">
        <v>936</v>
      </c>
      <c r="AC649" s="76" t="s">
        <v>936</v>
      </c>
      <c r="AD649" s="76" t="s">
        <v>936</v>
      </c>
      <c r="AE649" s="76" t="s">
        <v>936</v>
      </c>
      <c r="AF649" s="76" t="s">
        <v>936</v>
      </c>
      <c r="AG649" s="76" t="s">
        <v>936</v>
      </c>
      <c r="AH649" s="76" t="s">
        <v>936</v>
      </c>
      <c r="AI649" s="76" t="s">
        <v>936</v>
      </c>
      <c r="AJ649" s="76" t="s">
        <v>936</v>
      </c>
      <c r="AK649" s="1" t="s">
        <v>2536</v>
      </c>
      <c r="AL649" s="1"/>
      <c r="AM649" s="1" t="s">
        <v>8053</v>
      </c>
      <c r="AN649" s="1" t="s">
        <v>8996</v>
      </c>
      <c r="AO649" s="1" t="s">
        <v>8054</v>
      </c>
      <c r="AP649" s="1" t="s">
        <v>4216</v>
      </c>
      <c r="AQ649" s="1" t="s">
        <v>8056</v>
      </c>
      <c r="AR649" s="1" t="s">
        <v>8997</v>
      </c>
      <c r="AS649" s="1" t="s">
        <v>8057</v>
      </c>
      <c r="AT649" s="1" t="s">
        <v>1152</v>
      </c>
      <c r="AU649" s="1" t="s">
        <v>4798</v>
      </c>
      <c r="AV649" s="1" t="s">
        <v>1152</v>
      </c>
      <c r="AW649" s="1" t="s">
        <v>4798</v>
      </c>
      <c r="AX649" s="1" t="s">
        <v>1152</v>
      </c>
      <c r="AY649" s="1" t="s">
        <v>4798</v>
      </c>
      <c r="AZ649" s="1" t="s">
        <v>936</v>
      </c>
      <c r="BA649" s="1" t="s">
        <v>4798</v>
      </c>
      <c r="BB649" s="1" t="s">
        <v>936</v>
      </c>
      <c r="BC649" s="1" t="s">
        <v>4798</v>
      </c>
      <c r="BD649" s="1" t="s">
        <v>936</v>
      </c>
      <c r="BE649" s="1" t="s">
        <v>4798</v>
      </c>
      <c r="BF649" s="94" t="s">
        <v>780</v>
      </c>
      <c r="BG649" s="85">
        <v>44664</v>
      </c>
      <c r="BH649" s="29" t="s">
        <v>902</v>
      </c>
      <c r="BI649" s="103"/>
      <c r="BJ649" s="104"/>
      <c r="BK649" s="104"/>
      <c r="BL649" s="104"/>
      <c r="BM649" s="104"/>
      <c r="BN649" s="4" t="s">
        <v>955</v>
      </c>
      <c r="BO649" s="103"/>
      <c r="BP649" s="103"/>
      <c r="BR649" s="13" t="s">
        <v>5324</v>
      </c>
      <c r="BS649" s="13" t="s">
        <v>5325</v>
      </c>
      <c r="BT649" s="354"/>
      <c r="BU649" s="354"/>
    </row>
    <row r="650" spans="1:73" s="54" customFormat="1" ht="90" hidden="1" customHeight="1">
      <c r="A650" s="28" t="s">
        <v>2522</v>
      </c>
      <c r="B650" s="31" t="s">
        <v>2535</v>
      </c>
      <c r="C650" s="42">
        <v>44183</v>
      </c>
      <c r="D650" s="85" t="s">
        <v>4285</v>
      </c>
      <c r="E650" s="28" t="s">
        <v>1028</v>
      </c>
      <c r="F650" s="71" t="s">
        <v>8052</v>
      </c>
      <c r="G650" s="31" t="s">
        <v>2472</v>
      </c>
      <c r="H650" s="31" t="s">
        <v>2473</v>
      </c>
      <c r="I650" s="31" t="s">
        <v>2475</v>
      </c>
      <c r="J650" s="188" t="s">
        <v>1244</v>
      </c>
      <c r="K650" s="27">
        <v>1</v>
      </c>
      <c r="L650" s="371">
        <v>44228</v>
      </c>
      <c r="M650" s="371">
        <v>44561</v>
      </c>
      <c r="N650" s="34">
        <f t="shared" si="30"/>
        <v>48</v>
      </c>
      <c r="O650" s="95">
        <v>0</v>
      </c>
      <c r="P650" s="13" t="s">
        <v>15</v>
      </c>
      <c r="Q650" s="13" t="s">
        <v>2537</v>
      </c>
      <c r="R650" s="1" t="s">
        <v>8032</v>
      </c>
      <c r="S650" s="120">
        <f t="shared" si="31"/>
        <v>331</v>
      </c>
      <c r="T650" s="76"/>
      <c r="U650" s="76"/>
      <c r="V650" s="76" t="s">
        <v>936</v>
      </c>
      <c r="W650" s="76" t="s">
        <v>936</v>
      </c>
      <c r="X650" s="76" t="s">
        <v>936</v>
      </c>
      <c r="Y650" s="76" t="s">
        <v>936</v>
      </c>
      <c r="Z650" s="76" t="s">
        <v>936</v>
      </c>
      <c r="AA650" s="76" t="s">
        <v>936</v>
      </c>
      <c r="AB650" s="76" t="s">
        <v>936</v>
      </c>
      <c r="AC650" s="76" t="s">
        <v>936</v>
      </c>
      <c r="AD650" s="76" t="s">
        <v>936</v>
      </c>
      <c r="AE650" s="76" t="s">
        <v>936</v>
      </c>
      <c r="AF650" s="76" t="s">
        <v>936</v>
      </c>
      <c r="AG650" s="76" t="s">
        <v>936</v>
      </c>
      <c r="AH650" s="76" t="s">
        <v>936</v>
      </c>
      <c r="AI650" s="76" t="s">
        <v>936</v>
      </c>
      <c r="AJ650" s="76" t="s">
        <v>936</v>
      </c>
      <c r="AK650" s="1" t="s">
        <v>2536</v>
      </c>
      <c r="AL650" s="1"/>
      <c r="AM650" s="1" t="s">
        <v>8058</v>
      </c>
      <c r="AN650" s="1" t="s">
        <v>8996</v>
      </c>
      <c r="AO650" s="1" t="s">
        <v>8059</v>
      </c>
      <c r="AP650" s="1" t="s">
        <v>1152</v>
      </c>
      <c r="AQ650" s="1" t="s">
        <v>8038</v>
      </c>
      <c r="AR650" s="1" t="s">
        <v>1152</v>
      </c>
      <c r="AS650" s="1" t="s">
        <v>4282</v>
      </c>
      <c r="AT650" s="1" t="s">
        <v>1152</v>
      </c>
      <c r="AU650" s="1" t="s">
        <v>4282</v>
      </c>
      <c r="AV650" s="1" t="s">
        <v>1152</v>
      </c>
      <c r="AW650" s="1" t="s">
        <v>4282</v>
      </c>
      <c r="AX650" s="1" t="s">
        <v>1152</v>
      </c>
      <c r="AY650" s="1" t="s">
        <v>4282</v>
      </c>
      <c r="AZ650" s="1" t="s">
        <v>936</v>
      </c>
      <c r="BA650" s="1" t="s">
        <v>4282</v>
      </c>
      <c r="BB650" s="1" t="s">
        <v>936</v>
      </c>
      <c r="BC650" s="1" t="s">
        <v>4282</v>
      </c>
      <c r="BD650" s="1" t="s">
        <v>936</v>
      </c>
      <c r="BE650" s="1" t="s">
        <v>4282</v>
      </c>
      <c r="BF650" s="94" t="s">
        <v>1326</v>
      </c>
      <c r="BG650" s="85">
        <v>44529</v>
      </c>
      <c r="BH650" s="29" t="s">
        <v>1806</v>
      </c>
      <c r="BI650" s="85">
        <v>44529</v>
      </c>
      <c r="BJ650" s="57" t="s">
        <v>4161</v>
      </c>
      <c r="BK650" s="81" t="s">
        <v>936</v>
      </c>
      <c r="BL650" s="81" t="s">
        <v>9202</v>
      </c>
      <c r="BM650" s="81" t="s">
        <v>9201</v>
      </c>
      <c r="BN650" s="39" t="s">
        <v>4365</v>
      </c>
      <c r="BO650" s="89" t="s">
        <v>936</v>
      </c>
      <c r="BP650" s="89" t="s">
        <v>2522</v>
      </c>
      <c r="BR650" s="13" t="s">
        <v>5324</v>
      </c>
      <c r="BS650" s="13" t="s">
        <v>5325</v>
      </c>
      <c r="BT650" s="13"/>
      <c r="BU650" s="13"/>
    </row>
    <row r="651" spans="1:73" s="54" customFormat="1" ht="90" hidden="1" customHeight="1">
      <c r="A651" s="28" t="s">
        <v>2522</v>
      </c>
      <c r="B651" s="31" t="s">
        <v>2535</v>
      </c>
      <c r="C651" s="42">
        <v>44183</v>
      </c>
      <c r="D651" s="85" t="s">
        <v>4285</v>
      </c>
      <c r="E651" s="28" t="s">
        <v>1028</v>
      </c>
      <c r="F651" s="71" t="s">
        <v>8052</v>
      </c>
      <c r="G651" s="31" t="s">
        <v>2472</v>
      </c>
      <c r="H651" s="31" t="s">
        <v>2473</v>
      </c>
      <c r="I651" s="31" t="s">
        <v>2475</v>
      </c>
      <c r="J651" s="188" t="s">
        <v>1244</v>
      </c>
      <c r="K651" s="27">
        <v>1</v>
      </c>
      <c r="L651" s="371">
        <v>44228</v>
      </c>
      <c r="M651" s="371">
        <v>44651</v>
      </c>
      <c r="N651" s="34">
        <f t="shared" si="30"/>
        <v>9</v>
      </c>
      <c r="O651" s="92">
        <v>1</v>
      </c>
      <c r="P651" s="13" t="s">
        <v>15</v>
      </c>
      <c r="Q651" s="13" t="s">
        <v>2537</v>
      </c>
      <c r="R651" s="1" t="s">
        <v>8060</v>
      </c>
      <c r="S651" s="120">
        <f t="shared" si="31"/>
        <v>226</v>
      </c>
      <c r="T651" s="76"/>
      <c r="U651" s="76"/>
      <c r="V651" s="76" t="s">
        <v>936</v>
      </c>
      <c r="W651" s="76" t="s">
        <v>936</v>
      </c>
      <c r="X651" s="76" t="s">
        <v>936</v>
      </c>
      <c r="Y651" s="76" t="s">
        <v>936</v>
      </c>
      <c r="Z651" s="76" t="s">
        <v>936</v>
      </c>
      <c r="AA651" s="76" t="s">
        <v>936</v>
      </c>
      <c r="AB651" s="76" t="s">
        <v>936</v>
      </c>
      <c r="AC651" s="76" t="s">
        <v>936</v>
      </c>
      <c r="AD651" s="76" t="s">
        <v>936</v>
      </c>
      <c r="AE651" s="76" t="s">
        <v>936</v>
      </c>
      <c r="AF651" s="76" t="s">
        <v>936</v>
      </c>
      <c r="AG651" s="76" t="s">
        <v>936</v>
      </c>
      <c r="AH651" s="76" t="s">
        <v>936</v>
      </c>
      <c r="AI651" s="76" t="s">
        <v>936</v>
      </c>
      <c r="AJ651" s="76" t="s">
        <v>936</v>
      </c>
      <c r="AK651" s="1" t="s">
        <v>2536</v>
      </c>
      <c r="AL651" s="1"/>
      <c r="AM651" s="1" t="s">
        <v>8058</v>
      </c>
      <c r="AN651" s="1" t="s">
        <v>8996</v>
      </c>
      <c r="AO651" s="1" t="s">
        <v>8059</v>
      </c>
      <c r="AP651" s="1" t="s">
        <v>4217</v>
      </c>
      <c r="AQ651" s="1" t="s">
        <v>8056</v>
      </c>
      <c r="AR651" s="1" t="s">
        <v>8998</v>
      </c>
      <c r="AS651" s="1" t="s">
        <v>8061</v>
      </c>
      <c r="AT651" s="1" t="s">
        <v>1152</v>
      </c>
      <c r="AU651" s="1" t="s">
        <v>4798</v>
      </c>
      <c r="AV651" s="1" t="s">
        <v>1152</v>
      </c>
      <c r="AW651" s="1" t="s">
        <v>4798</v>
      </c>
      <c r="AX651" s="1" t="s">
        <v>1152</v>
      </c>
      <c r="AY651" s="1" t="s">
        <v>4798</v>
      </c>
      <c r="AZ651" s="1" t="s">
        <v>936</v>
      </c>
      <c r="BA651" s="1" t="s">
        <v>4798</v>
      </c>
      <c r="BB651" s="1" t="s">
        <v>936</v>
      </c>
      <c r="BC651" s="1" t="s">
        <v>4798</v>
      </c>
      <c r="BD651" s="1" t="s">
        <v>936</v>
      </c>
      <c r="BE651" s="1" t="s">
        <v>4798</v>
      </c>
      <c r="BF651" s="94" t="s">
        <v>780</v>
      </c>
      <c r="BG651" s="85">
        <v>44664</v>
      </c>
      <c r="BH651" s="29" t="s">
        <v>902</v>
      </c>
      <c r="BI651" s="103"/>
      <c r="BJ651" s="104"/>
      <c r="BK651" s="104"/>
      <c r="BL651" s="104"/>
      <c r="BM651" s="104"/>
      <c r="BN651" s="4" t="s">
        <v>955</v>
      </c>
      <c r="BO651" s="103"/>
      <c r="BP651" s="103"/>
      <c r="BR651" s="13" t="s">
        <v>5324</v>
      </c>
      <c r="BS651" s="13" t="s">
        <v>5325</v>
      </c>
      <c r="BT651" s="13"/>
      <c r="BU651" s="13"/>
    </row>
    <row r="652" spans="1:73" s="54" customFormat="1" ht="90" hidden="1" customHeight="1">
      <c r="A652" s="91" t="s">
        <v>2523</v>
      </c>
      <c r="B652" s="13" t="s">
        <v>2535</v>
      </c>
      <c r="C652" s="85">
        <v>44183</v>
      </c>
      <c r="D652" s="85" t="s">
        <v>4285</v>
      </c>
      <c r="E652" s="28" t="s">
        <v>1029</v>
      </c>
      <c r="F652" s="71" t="s">
        <v>8062</v>
      </c>
      <c r="G652" s="31" t="s">
        <v>2476</v>
      </c>
      <c r="H652" s="31" t="s">
        <v>2477</v>
      </c>
      <c r="I652" s="31" t="s">
        <v>2478</v>
      </c>
      <c r="J652" s="188" t="s">
        <v>1244</v>
      </c>
      <c r="K652" s="27">
        <v>1</v>
      </c>
      <c r="L652" s="371">
        <v>44228</v>
      </c>
      <c r="M652" s="371">
        <v>44317</v>
      </c>
      <c r="N652" s="34">
        <f t="shared" si="30"/>
        <v>13</v>
      </c>
      <c r="O652" s="90">
        <v>1</v>
      </c>
      <c r="P652" s="13" t="s">
        <v>15</v>
      </c>
      <c r="Q652" s="13"/>
      <c r="R652" s="1" t="s">
        <v>8063</v>
      </c>
      <c r="S652" s="120">
        <f t="shared" si="31"/>
        <v>171</v>
      </c>
      <c r="T652" s="76"/>
      <c r="U652" s="76"/>
      <c r="V652" s="76" t="s">
        <v>936</v>
      </c>
      <c r="W652" s="76" t="s">
        <v>936</v>
      </c>
      <c r="X652" s="76" t="s">
        <v>936</v>
      </c>
      <c r="Y652" s="76" t="s">
        <v>936</v>
      </c>
      <c r="Z652" s="76" t="s">
        <v>936</v>
      </c>
      <c r="AA652" s="76" t="s">
        <v>936</v>
      </c>
      <c r="AB652" s="76" t="s">
        <v>936</v>
      </c>
      <c r="AC652" s="76" t="s">
        <v>936</v>
      </c>
      <c r="AD652" s="76" t="s">
        <v>936</v>
      </c>
      <c r="AE652" s="76" t="s">
        <v>936</v>
      </c>
      <c r="AF652" s="76" t="s">
        <v>936</v>
      </c>
      <c r="AG652" s="76" t="s">
        <v>936</v>
      </c>
      <c r="AH652" s="76" t="s">
        <v>936</v>
      </c>
      <c r="AI652" s="76" t="s">
        <v>936</v>
      </c>
      <c r="AJ652" s="76" t="s">
        <v>936</v>
      </c>
      <c r="AK652" s="1" t="s">
        <v>2536</v>
      </c>
      <c r="AL652" s="1" t="s">
        <v>2816</v>
      </c>
      <c r="AM652" s="1" t="s">
        <v>8064</v>
      </c>
      <c r="AN652" s="1" t="s">
        <v>2614</v>
      </c>
      <c r="AO652" s="1" t="s">
        <v>3786</v>
      </c>
      <c r="AP652" s="1" t="s">
        <v>1152</v>
      </c>
      <c r="AQ652" s="1" t="s">
        <v>3786</v>
      </c>
      <c r="AR652" s="1" t="s">
        <v>1152</v>
      </c>
      <c r="AS652" s="1" t="s">
        <v>3786</v>
      </c>
      <c r="AT652" s="1" t="s">
        <v>1152</v>
      </c>
      <c r="AU652" s="1" t="s">
        <v>3786</v>
      </c>
      <c r="AV652" s="1" t="s">
        <v>1152</v>
      </c>
      <c r="AW652" s="1" t="s">
        <v>3786</v>
      </c>
      <c r="AX652" s="1" t="s">
        <v>1152</v>
      </c>
      <c r="AY652" s="1" t="s">
        <v>3786</v>
      </c>
      <c r="AZ652" s="1" t="s">
        <v>936</v>
      </c>
      <c r="BA652" s="1" t="s">
        <v>3786</v>
      </c>
      <c r="BB652" s="1" t="s">
        <v>936</v>
      </c>
      <c r="BC652" s="1" t="s">
        <v>3786</v>
      </c>
      <c r="BD652" s="1" t="s">
        <v>936</v>
      </c>
      <c r="BE652" s="1" t="s">
        <v>3786</v>
      </c>
      <c r="BF652" s="94" t="s">
        <v>780</v>
      </c>
      <c r="BG652" s="85">
        <v>44398</v>
      </c>
      <c r="BH652" s="29" t="s">
        <v>902</v>
      </c>
      <c r="BI652" s="89"/>
      <c r="BJ652" s="53"/>
      <c r="BK652" s="53"/>
      <c r="BL652" s="53"/>
      <c r="BM652" s="53"/>
      <c r="BN652" s="4" t="s">
        <v>955</v>
      </c>
      <c r="BO652" s="89"/>
      <c r="BP652" s="89"/>
      <c r="BR652" s="13" t="s">
        <v>5324</v>
      </c>
      <c r="BS652" s="13" t="s">
        <v>5332</v>
      </c>
      <c r="BT652" s="13"/>
      <c r="BU652" s="13"/>
    </row>
    <row r="653" spans="1:73" s="54" customFormat="1" ht="90" hidden="1" customHeight="1">
      <c r="A653" s="91" t="s">
        <v>2524</v>
      </c>
      <c r="B653" s="13" t="s">
        <v>2535</v>
      </c>
      <c r="C653" s="85">
        <v>44183</v>
      </c>
      <c r="D653" s="85" t="s">
        <v>4285</v>
      </c>
      <c r="E653" s="28" t="s">
        <v>1030</v>
      </c>
      <c r="F653" s="71" t="s">
        <v>8065</v>
      </c>
      <c r="G653" s="31" t="s">
        <v>2479</v>
      </c>
      <c r="H653" s="31" t="s">
        <v>2480</v>
      </c>
      <c r="I653" s="31" t="s">
        <v>2481</v>
      </c>
      <c r="J653" s="51" t="s">
        <v>2482</v>
      </c>
      <c r="K653" s="168">
        <v>1</v>
      </c>
      <c r="L653" s="371">
        <v>44198</v>
      </c>
      <c r="M653" s="371">
        <v>44377</v>
      </c>
      <c r="N653" s="34">
        <f t="shared" si="30"/>
        <v>26</v>
      </c>
      <c r="O653" s="181">
        <v>1</v>
      </c>
      <c r="P653" s="13" t="s">
        <v>15</v>
      </c>
      <c r="Q653" s="13" t="s">
        <v>2540</v>
      </c>
      <c r="R653" s="1" t="s">
        <v>8066</v>
      </c>
      <c r="S653" s="120">
        <f t="shared" si="31"/>
        <v>388</v>
      </c>
      <c r="T653" s="76"/>
      <c r="U653" s="76"/>
      <c r="V653" s="76" t="s">
        <v>936</v>
      </c>
      <c r="W653" s="76" t="s">
        <v>936</v>
      </c>
      <c r="X653" s="76" t="s">
        <v>936</v>
      </c>
      <c r="Y653" s="76" t="s">
        <v>936</v>
      </c>
      <c r="Z653" s="76" t="s">
        <v>936</v>
      </c>
      <c r="AA653" s="76" t="s">
        <v>936</v>
      </c>
      <c r="AB653" s="76" t="s">
        <v>936</v>
      </c>
      <c r="AC653" s="76" t="s">
        <v>936</v>
      </c>
      <c r="AD653" s="76" t="s">
        <v>936</v>
      </c>
      <c r="AE653" s="76" t="s">
        <v>936</v>
      </c>
      <c r="AF653" s="76" t="s">
        <v>936</v>
      </c>
      <c r="AG653" s="76" t="s">
        <v>936</v>
      </c>
      <c r="AH653" s="76" t="s">
        <v>936</v>
      </c>
      <c r="AI653" s="76" t="s">
        <v>936</v>
      </c>
      <c r="AJ653" s="76" t="s">
        <v>936</v>
      </c>
      <c r="AK653" s="1" t="s">
        <v>2536</v>
      </c>
      <c r="AL653" s="1" t="s">
        <v>2817</v>
      </c>
      <c r="AM653" s="1" t="s">
        <v>8067</v>
      </c>
      <c r="AN653" s="1" t="s">
        <v>2614</v>
      </c>
      <c r="AO653" s="1" t="s">
        <v>3786</v>
      </c>
      <c r="AP653" s="1" t="s">
        <v>1152</v>
      </c>
      <c r="AQ653" s="1" t="s">
        <v>3786</v>
      </c>
      <c r="AR653" s="1" t="s">
        <v>1152</v>
      </c>
      <c r="AS653" s="1" t="s">
        <v>3786</v>
      </c>
      <c r="AT653" s="1" t="s">
        <v>1152</v>
      </c>
      <c r="AU653" s="1" t="s">
        <v>3786</v>
      </c>
      <c r="AV653" s="1" t="s">
        <v>1152</v>
      </c>
      <c r="AW653" s="1" t="s">
        <v>3786</v>
      </c>
      <c r="AX653" s="1" t="s">
        <v>1152</v>
      </c>
      <c r="AY653" s="1" t="s">
        <v>3786</v>
      </c>
      <c r="AZ653" s="1" t="s">
        <v>936</v>
      </c>
      <c r="BA653" s="1" t="s">
        <v>3786</v>
      </c>
      <c r="BB653" s="1" t="s">
        <v>936</v>
      </c>
      <c r="BC653" s="1" t="s">
        <v>3786</v>
      </c>
      <c r="BD653" s="1" t="s">
        <v>936</v>
      </c>
      <c r="BE653" s="1" t="s">
        <v>3786</v>
      </c>
      <c r="BF653" s="94" t="s">
        <v>780</v>
      </c>
      <c r="BG653" s="85">
        <v>44397</v>
      </c>
      <c r="BH653" s="29" t="s">
        <v>902</v>
      </c>
      <c r="BI653" s="89"/>
      <c r="BJ653" s="53"/>
      <c r="BK653" s="53"/>
      <c r="BL653" s="53"/>
      <c r="BM653" s="53"/>
      <c r="BN653" s="4" t="s">
        <v>955</v>
      </c>
      <c r="BO653" s="89"/>
      <c r="BP653" s="89"/>
      <c r="BR653" s="13" t="s">
        <v>5324</v>
      </c>
      <c r="BS653" s="13" t="s">
        <v>5332</v>
      </c>
      <c r="BT653" s="13"/>
      <c r="BU653" s="13"/>
    </row>
    <row r="654" spans="1:73" s="54" customFormat="1" ht="90" hidden="1" customHeight="1">
      <c r="A654" s="91" t="s">
        <v>2525</v>
      </c>
      <c r="B654" s="13" t="s">
        <v>2535</v>
      </c>
      <c r="C654" s="85">
        <v>44183</v>
      </c>
      <c r="D654" s="85" t="s">
        <v>4285</v>
      </c>
      <c r="E654" s="28" t="s">
        <v>1030</v>
      </c>
      <c r="F654" s="71" t="s">
        <v>8065</v>
      </c>
      <c r="G654" s="31" t="s">
        <v>2479</v>
      </c>
      <c r="H654" s="31" t="s">
        <v>2480</v>
      </c>
      <c r="I654" s="31" t="s">
        <v>2483</v>
      </c>
      <c r="J654" s="188" t="s">
        <v>2484</v>
      </c>
      <c r="K654" s="168">
        <v>1</v>
      </c>
      <c r="L654" s="371">
        <v>44198</v>
      </c>
      <c r="M654" s="371">
        <v>44377</v>
      </c>
      <c r="N654" s="34">
        <f t="shared" si="30"/>
        <v>26</v>
      </c>
      <c r="O654" s="181">
        <v>1</v>
      </c>
      <c r="P654" s="13" t="s">
        <v>15</v>
      </c>
      <c r="Q654" s="13" t="s">
        <v>2540</v>
      </c>
      <c r="R654" s="1" t="s">
        <v>8068</v>
      </c>
      <c r="S654" s="120">
        <f t="shared" si="31"/>
        <v>228</v>
      </c>
      <c r="T654" s="76"/>
      <c r="U654" s="76"/>
      <c r="V654" s="76" t="s">
        <v>936</v>
      </c>
      <c r="W654" s="76" t="s">
        <v>936</v>
      </c>
      <c r="X654" s="76" t="s">
        <v>936</v>
      </c>
      <c r="Y654" s="76" t="s">
        <v>936</v>
      </c>
      <c r="Z654" s="76" t="s">
        <v>936</v>
      </c>
      <c r="AA654" s="76" t="s">
        <v>936</v>
      </c>
      <c r="AB654" s="76" t="s">
        <v>936</v>
      </c>
      <c r="AC654" s="76" t="s">
        <v>936</v>
      </c>
      <c r="AD654" s="76" t="s">
        <v>936</v>
      </c>
      <c r="AE654" s="76" t="s">
        <v>936</v>
      </c>
      <c r="AF654" s="76" t="s">
        <v>936</v>
      </c>
      <c r="AG654" s="76" t="s">
        <v>936</v>
      </c>
      <c r="AH654" s="76" t="s">
        <v>936</v>
      </c>
      <c r="AI654" s="76" t="s">
        <v>936</v>
      </c>
      <c r="AJ654" s="76" t="s">
        <v>936</v>
      </c>
      <c r="AK654" s="1" t="s">
        <v>2536</v>
      </c>
      <c r="AL654" s="1" t="s">
        <v>2818</v>
      </c>
      <c r="AM654" s="1" t="s">
        <v>8999</v>
      </c>
      <c r="AN654" s="1" t="s">
        <v>2614</v>
      </c>
      <c r="AO654" s="1" t="s">
        <v>3786</v>
      </c>
      <c r="AP654" s="1" t="s">
        <v>1152</v>
      </c>
      <c r="AQ654" s="1" t="s">
        <v>3786</v>
      </c>
      <c r="AR654" s="1" t="s">
        <v>1152</v>
      </c>
      <c r="AS654" s="1" t="s">
        <v>3786</v>
      </c>
      <c r="AT654" s="1" t="s">
        <v>1152</v>
      </c>
      <c r="AU654" s="1" t="s">
        <v>3786</v>
      </c>
      <c r="AV654" s="1" t="s">
        <v>1152</v>
      </c>
      <c r="AW654" s="1" t="s">
        <v>3786</v>
      </c>
      <c r="AX654" s="1" t="s">
        <v>1152</v>
      </c>
      <c r="AY654" s="1" t="s">
        <v>3786</v>
      </c>
      <c r="AZ654" s="1" t="s">
        <v>936</v>
      </c>
      <c r="BA654" s="1" t="s">
        <v>3786</v>
      </c>
      <c r="BB654" s="1" t="s">
        <v>936</v>
      </c>
      <c r="BC654" s="1" t="s">
        <v>3786</v>
      </c>
      <c r="BD654" s="1" t="s">
        <v>936</v>
      </c>
      <c r="BE654" s="1" t="s">
        <v>3786</v>
      </c>
      <c r="BF654" s="94" t="s">
        <v>780</v>
      </c>
      <c r="BG654" s="85">
        <v>44397</v>
      </c>
      <c r="BH654" s="29" t="s">
        <v>902</v>
      </c>
      <c r="BI654" s="89"/>
      <c r="BJ654" s="53"/>
      <c r="BK654" s="53"/>
      <c r="BL654" s="53"/>
      <c r="BM654" s="53"/>
      <c r="BN654" s="4" t="s">
        <v>955</v>
      </c>
      <c r="BO654" s="89"/>
      <c r="BP654" s="89"/>
      <c r="BR654" s="13" t="s">
        <v>5324</v>
      </c>
      <c r="BS654" s="13" t="s">
        <v>5332</v>
      </c>
      <c r="BT654" s="13"/>
      <c r="BU654" s="13"/>
    </row>
    <row r="655" spans="1:73" s="54" customFormat="1" ht="90" hidden="1" customHeight="1">
      <c r="A655" s="28" t="s">
        <v>2526</v>
      </c>
      <c r="B655" s="31" t="s">
        <v>2535</v>
      </c>
      <c r="C655" s="42">
        <v>44183</v>
      </c>
      <c r="D655" s="85" t="s">
        <v>4285</v>
      </c>
      <c r="E655" s="28" t="s">
        <v>1031</v>
      </c>
      <c r="F655" s="71" t="s">
        <v>8069</v>
      </c>
      <c r="G655" s="31" t="s">
        <v>2485</v>
      </c>
      <c r="H655" s="31" t="s">
        <v>2486</v>
      </c>
      <c r="I655" s="31" t="s">
        <v>2487</v>
      </c>
      <c r="J655" s="188" t="s">
        <v>2367</v>
      </c>
      <c r="K655" s="105">
        <v>2</v>
      </c>
      <c r="L655" s="371">
        <v>44228</v>
      </c>
      <c r="M655" s="371">
        <v>44560</v>
      </c>
      <c r="N655" s="34">
        <f t="shared" si="30"/>
        <v>48</v>
      </c>
      <c r="O655" s="92">
        <v>2</v>
      </c>
      <c r="P655" s="13" t="s">
        <v>757</v>
      </c>
      <c r="Q655" s="13" t="s">
        <v>2202</v>
      </c>
      <c r="R655" s="1" t="s">
        <v>8070</v>
      </c>
      <c r="S655" s="120">
        <f t="shared" si="31"/>
        <v>331</v>
      </c>
      <c r="T655" s="76"/>
      <c r="U655" s="76"/>
      <c r="V655" s="76" t="s">
        <v>936</v>
      </c>
      <c r="W655" s="76" t="s">
        <v>936</v>
      </c>
      <c r="X655" s="76" t="s">
        <v>936</v>
      </c>
      <c r="Y655" s="76" t="s">
        <v>936</v>
      </c>
      <c r="Z655" s="76" t="s">
        <v>936</v>
      </c>
      <c r="AA655" s="76" t="s">
        <v>936</v>
      </c>
      <c r="AB655" s="76" t="s">
        <v>936</v>
      </c>
      <c r="AC655" s="76" t="s">
        <v>936</v>
      </c>
      <c r="AD655" s="76" t="s">
        <v>936</v>
      </c>
      <c r="AE655" s="76" t="s">
        <v>936</v>
      </c>
      <c r="AF655" s="76" t="s">
        <v>936</v>
      </c>
      <c r="AG655" s="76" t="s">
        <v>936</v>
      </c>
      <c r="AH655" s="76" t="s">
        <v>936</v>
      </c>
      <c r="AI655" s="76" t="s">
        <v>936</v>
      </c>
      <c r="AJ655" s="76" t="s">
        <v>936</v>
      </c>
      <c r="AK655" s="1" t="s">
        <v>2536</v>
      </c>
      <c r="AL655" s="83" t="s">
        <v>7137</v>
      </c>
      <c r="AM655" s="1" t="s">
        <v>8071</v>
      </c>
      <c r="AN655" s="1" t="s">
        <v>8072</v>
      </c>
      <c r="AO655" s="1" t="s">
        <v>8073</v>
      </c>
      <c r="AP655" s="1" t="s">
        <v>1152</v>
      </c>
      <c r="AQ655" s="1" t="s">
        <v>4277</v>
      </c>
      <c r="AR655" s="1" t="s">
        <v>1152</v>
      </c>
      <c r="AS655" s="1" t="s">
        <v>4277</v>
      </c>
      <c r="AT655" s="1" t="s">
        <v>1152</v>
      </c>
      <c r="AU655" s="1" t="s">
        <v>4277</v>
      </c>
      <c r="AV655" s="1" t="s">
        <v>1152</v>
      </c>
      <c r="AW655" s="1" t="s">
        <v>4277</v>
      </c>
      <c r="AX655" s="1" t="s">
        <v>1152</v>
      </c>
      <c r="AY655" s="1" t="s">
        <v>4277</v>
      </c>
      <c r="AZ655" s="1" t="s">
        <v>936</v>
      </c>
      <c r="BA655" s="1" t="s">
        <v>4277</v>
      </c>
      <c r="BB655" s="1" t="s">
        <v>936</v>
      </c>
      <c r="BC655" s="1" t="s">
        <v>4277</v>
      </c>
      <c r="BD655" s="1" t="s">
        <v>936</v>
      </c>
      <c r="BE655" s="1" t="s">
        <v>4277</v>
      </c>
      <c r="BF655" s="94" t="s">
        <v>3060</v>
      </c>
      <c r="BG655" s="85">
        <v>44481</v>
      </c>
      <c r="BH655" s="29" t="s">
        <v>902</v>
      </c>
      <c r="BI655" s="89"/>
      <c r="BJ655" s="53"/>
      <c r="BK655" s="53"/>
      <c r="BL655" s="53"/>
      <c r="BM655" s="53"/>
      <c r="BN655" s="4" t="s">
        <v>955</v>
      </c>
      <c r="BO655" s="89"/>
      <c r="BP655" s="89"/>
      <c r="BR655" s="13" t="s">
        <v>5193</v>
      </c>
      <c r="BS655" s="132" t="s">
        <v>5194</v>
      </c>
      <c r="BT655" s="13"/>
      <c r="BU655" s="13"/>
    </row>
    <row r="656" spans="1:73" s="54" customFormat="1" ht="90" hidden="1" customHeight="1">
      <c r="A656" s="28" t="s">
        <v>2527</v>
      </c>
      <c r="B656" s="31" t="s">
        <v>2535</v>
      </c>
      <c r="C656" s="42">
        <v>44183</v>
      </c>
      <c r="D656" s="85" t="s">
        <v>4285</v>
      </c>
      <c r="E656" s="28" t="s">
        <v>1032</v>
      </c>
      <c r="F656" s="71" t="s">
        <v>8074</v>
      </c>
      <c r="G656" s="31" t="s">
        <v>2794</v>
      </c>
      <c r="H656" s="31" t="s">
        <v>4268</v>
      </c>
      <c r="I656" s="31" t="s">
        <v>4267</v>
      </c>
      <c r="J656" s="188" t="s">
        <v>777</v>
      </c>
      <c r="K656" s="105">
        <v>2</v>
      </c>
      <c r="L656" s="371">
        <v>44228</v>
      </c>
      <c r="M656" s="371">
        <v>44530</v>
      </c>
      <c r="N656" s="34">
        <f t="shared" si="30"/>
        <v>44</v>
      </c>
      <c r="O656" s="92">
        <v>2</v>
      </c>
      <c r="P656" s="13" t="s">
        <v>2753</v>
      </c>
      <c r="Q656" s="13"/>
      <c r="R656" s="1" t="s">
        <v>8075</v>
      </c>
      <c r="S656" s="120">
        <f t="shared" si="31"/>
        <v>258</v>
      </c>
      <c r="T656" s="76"/>
      <c r="U656" s="76"/>
      <c r="V656" s="76" t="s">
        <v>936</v>
      </c>
      <c r="W656" s="76" t="s">
        <v>936</v>
      </c>
      <c r="X656" s="76" t="s">
        <v>936</v>
      </c>
      <c r="Y656" s="76" t="s">
        <v>936</v>
      </c>
      <c r="Z656" s="76" t="s">
        <v>936</v>
      </c>
      <c r="AA656" s="76" t="s">
        <v>936</v>
      </c>
      <c r="AB656" s="76" t="s">
        <v>936</v>
      </c>
      <c r="AC656" s="76" t="s">
        <v>936</v>
      </c>
      <c r="AD656" s="76" t="s">
        <v>936</v>
      </c>
      <c r="AE656" s="76" t="s">
        <v>936</v>
      </c>
      <c r="AF656" s="76" t="s">
        <v>936</v>
      </c>
      <c r="AG656" s="76" t="s">
        <v>936</v>
      </c>
      <c r="AH656" s="76" t="s">
        <v>936</v>
      </c>
      <c r="AI656" s="76" t="s">
        <v>936</v>
      </c>
      <c r="AJ656" s="76" t="s">
        <v>936</v>
      </c>
      <c r="AK656" s="1" t="s">
        <v>2536</v>
      </c>
      <c r="AL656" s="1" t="s">
        <v>9000</v>
      </c>
      <c r="AM656" s="1" t="s">
        <v>8076</v>
      </c>
      <c r="AN656" s="1"/>
      <c r="AO656" s="1" t="s">
        <v>8077</v>
      </c>
      <c r="AP656" s="1" t="s">
        <v>9001</v>
      </c>
      <c r="AQ656" s="1" t="s">
        <v>8078</v>
      </c>
      <c r="AR656" s="1" t="s">
        <v>1152</v>
      </c>
      <c r="AS656" s="1" t="s">
        <v>4274</v>
      </c>
      <c r="AT656" s="1" t="s">
        <v>1152</v>
      </c>
      <c r="AU656" s="1" t="s">
        <v>4274</v>
      </c>
      <c r="AV656" s="1" t="s">
        <v>1152</v>
      </c>
      <c r="AW656" s="1" t="s">
        <v>4274</v>
      </c>
      <c r="AX656" s="1" t="s">
        <v>1152</v>
      </c>
      <c r="AY656" s="1" t="s">
        <v>4274</v>
      </c>
      <c r="AZ656" s="1" t="s">
        <v>936</v>
      </c>
      <c r="BA656" s="1" t="s">
        <v>4274</v>
      </c>
      <c r="BB656" s="1" t="s">
        <v>936</v>
      </c>
      <c r="BC656" s="1" t="s">
        <v>4274</v>
      </c>
      <c r="BD656" s="1" t="s">
        <v>936</v>
      </c>
      <c r="BE656" s="1" t="s">
        <v>4274</v>
      </c>
      <c r="BF656" s="94" t="s">
        <v>780</v>
      </c>
      <c r="BG656" s="85">
        <v>44582</v>
      </c>
      <c r="BH656" s="29" t="s">
        <v>902</v>
      </c>
      <c r="BI656" s="89"/>
      <c r="BJ656" s="53"/>
      <c r="BK656" s="53"/>
      <c r="BL656" s="53"/>
      <c r="BM656" s="53"/>
      <c r="BN656" s="4" t="s">
        <v>955</v>
      </c>
      <c r="BO656" s="89"/>
      <c r="BP656" s="89"/>
      <c r="BR656" s="13" t="s">
        <v>5296</v>
      </c>
      <c r="BS656" s="13" t="s">
        <v>5333</v>
      </c>
      <c r="BT656" s="13" t="s">
        <v>5334</v>
      </c>
      <c r="BU656" s="13"/>
    </row>
    <row r="657" spans="1:73" s="54" customFormat="1" ht="90" hidden="1" customHeight="1">
      <c r="A657" s="28" t="s">
        <v>2528</v>
      </c>
      <c r="B657" s="31" t="s">
        <v>2535</v>
      </c>
      <c r="C657" s="42">
        <v>44183</v>
      </c>
      <c r="D657" s="85" t="s">
        <v>4285</v>
      </c>
      <c r="E657" s="28" t="s">
        <v>1035</v>
      </c>
      <c r="F657" s="71" t="s">
        <v>8079</v>
      </c>
      <c r="G657" s="31" t="s">
        <v>2485</v>
      </c>
      <c r="H657" s="31" t="s">
        <v>2486</v>
      </c>
      <c r="I657" s="31" t="s">
        <v>2487</v>
      </c>
      <c r="J657" s="188" t="s">
        <v>2367</v>
      </c>
      <c r="K657" s="105">
        <v>2</v>
      </c>
      <c r="L657" s="371">
        <v>44228</v>
      </c>
      <c r="M657" s="371">
        <v>44560</v>
      </c>
      <c r="N657" s="34">
        <f t="shared" si="30"/>
        <v>48</v>
      </c>
      <c r="O657" s="92">
        <v>2</v>
      </c>
      <c r="P657" s="13" t="s">
        <v>757</v>
      </c>
      <c r="Q657" s="13" t="s">
        <v>2202</v>
      </c>
      <c r="R657" s="1" t="s">
        <v>8070</v>
      </c>
      <c r="S657" s="120">
        <f t="shared" si="31"/>
        <v>331</v>
      </c>
      <c r="T657" s="76"/>
      <c r="U657" s="76"/>
      <c r="V657" s="76" t="s">
        <v>936</v>
      </c>
      <c r="W657" s="76" t="s">
        <v>936</v>
      </c>
      <c r="X657" s="76" t="s">
        <v>936</v>
      </c>
      <c r="Y657" s="76" t="s">
        <v>936</v>
      </c>
      <c r="Z657" s="76" t="s">
        <v>936</v>
      </c>
      <c r="AA657" s="76" t="s">
        <v>936</v>
      </c>
      <c r="AB657" s="76" t="s">
        <v>936</v>
      </c>
      <c r="AC657" s="76" t="s">
        <v>936</v>
      </c>
      <c r="AD657" s="76" t="s">
        <v>936</v>
      </c>
      <c r="AE657" s="76" t="s">
        <v>936</v>
      </c>
      <c r="AF657" s="76" t="s">
        <v>936</v>
      </c>
      <c r="AG657" s="76" t="s">
        <v>936</v>
      </c>
      <c r="AH657" s="76" t="s">
        <v>936</v>
      </c>
      <c r="AI657" s="76" t="s">
        <v>936</v>
      </c>
      <c r="AJ657" s="76" t="s">
        <v>936</v>
      </c>
      <c r="AK657" s="1" t="s">
        <v>2536</v>
      </c>
      <c r="AL657" s="83" t="s">
        <v>7137</v>
      </c>
      <c r="AM657" s="1" t="s">
        <v>8071</v>
      </c>
      <c r="AN657" s="1" t="s">
        <v>8072</v>
      </c>
      <c r="AO657" s="1" t="s">
        <v>8073</v>
      </c>
      <c r="AP657" s="1" t="s">
        <v>1152</v>
      </c>
      <c r="AQ657" s="1" t="s">
        <v>4277</v>
      </c>
      <c r="AR657" s="1" t="s">
        <v>1152</v>
      </c>
      <c r="AS657" s="1" t="s">
        <v>4277</v>
      </c>
      <c r="AT657" s="1" t="s">
        <v>1152</v>
      </c>
      <c r="AU657" s="1" t="s">
        <v>4277</v>
      </c>
      <c r="AV657" s="1" t="s">
        <v>1152</v>
      </c>
      <c r="AW657" s="1" t="s">
        <v>4277</v>
      </c>
      <c r="AX657" s="1" t="s">
        <v>1152</v>
      </c>
      <c r="AY657" s="1" t="s">
        <v>4277</v>
      </c>
      <c r="AZ657" s="1" t="s">
        <v>936</v>
      </c>
      <c r="BA657" s="1" t="s">
        <v>4277</v>
      </c>
      <c r="BB657" s="1" t="s">
        <v>936</v>
      </c>
      <c r="BC657" s="1" t="s">
        <v>4277</v>
      </c>
      <c r="BD657" s="1" t="s">
        <v>936</v>
      </c>
      <c r="BE657" s="1" t="s">
        <v>4277</v>
      </c>
      <c r="BF657" s="94" t="s">
        <v>3060</v>
      </c>
      <c r="BG657" s="85">
        <v>44481</v>
      </c>
      <c r="BH657" s="29" t="s">
        <v>902</v>
      </c>
      <c r="BI657" s="89"/>
      <c r="BJ657" s="53"/>
      <c r="BK657" s="53"/>
      <c r="BL657" s="53"/>
      <c r="BM657" s="53"/>
      <c r="BN657" s="4" t="s">
        <v>955</v>
      </c>
      <c r="BO657" s="89"/>
      <c r="BP657" s="89"/>
      <c r="BR657" s="13" t="s">
        <v>5193</v>
      </c>
      <c r="BS657" s="132" t="s">
        <v>5194</v>
      </c>
      <c r="BT657" s="13" t="s">
        <v>5335</v>
      </c>
      <c r="BU657" s="13"/>
    </row>
    <row r="658" spans="1:73" s="54" customFormat="1" ht="90" hidden="1" customHeight="1">
      <c r="A658" s="189" t="s">
        <v>2529</v>
      </c>
      <c r="B658" s="31" t="s">
        <v>2535</v>
      </c>
      <c r="C658" s="42">
        <v>44183</v>
      </c>
      <c r="D658" s="85" t="s">
        <v>4285</v>
      </c>
      <c r="E658" s="28" t="s">
        <v>1061</v>
      </c>
      <c r="F658" s="71" t="s">
        <v>8080</v>
      </c>
      <c r="G658" s="31" t="s">
        <v>2488</v>
      </c>
      <c r="H658" s="31" t="s">
        <v>2489</v>
      </c>
      <c r="I658" s="31" t="s">
        <v>2490</v>
      </c>
      <c r="J658" s="188" t="s">
        <v>1312</v>
      </c>
      <c r="K658" s="105">
        <v>2</v>
      </c>
      <c r="L658" s="371">
        <v>44229</v>
      </c>
      <c r="M658" s="371">
        <v>44561</v>
      </c>
      <c r="N658" s="34">
        <f t="shared" si="30"/>
        <v>48</v>
      </c>
      <c r="O658" s="92">
        <v>2</v>
      </c>
      <c r="P658" s="13" t="s">
        <v>15</v>
      </c>
      <c r="Q658" s="13" t="s">
        <v>2542</v>
      </c>
      <c r="R658" s="1" t="s">
        <v>8081</v>
      </c>
      <c r="S658" s="120">
        <f t="shared" si="31"/>
        <v>333</v>
      </c>
      <c r="T658" s="76"/>
      <c r="U658" s="76"/>
      <c r="V658" s="76" t="s">
        <v>936</v>
      </c>
      <c r="W658" s="76" t="s">
        <v>936</v>
      </c>
      <c r="X658" s="76" t="s">
        <v>936</v>
      </c>
      <c r="Y658" s="76" t="s">
        <v>936</v>
      </c>
      <c r="Z658" s="76" t="s">
        <v>936</v>
      </c>
      <c r="AA658" s="76" t="s">
        <v>936</v>
      </c>
      <c r="AB658" s="76" t="s">
        <v>936</v>
      </c>
      <c r="AC658" s="76" t="s">
        <v>936</v>
      </c>
      <c r="AD658" s="76" t="s">
        <v>936</v>
      </c>
      <c r="AE658" s="76" t="s">
        <v>936</v>
      </c>
      <c r="AF658" s="76" t="s">
        <v>936</v>
      </c>
      <c r="AG658" s="76" t="s">
        <v>936</v>
      </c>
      <c r="AH658" s="76" t="s">
        <v>936</v>
      </c>
      <c r="AI658" s="76" t="s">
        <v>936</v>
      </c>
      <c r="AJ658" s="76" t="s">
        <v>936</v>
      </c>
      <c r="AK658" s="1" t="s">
        <v>2536</v>
      </c>
      <c r="AL658" s="1" t="s">
        <v>9002</v>
      </c>
      <c r="AM658" s="1" t="s">
        <v>9003</v>
      </c>
      <c r="AN658" s="1" t="s">
        <v>9004</v>
      </c>
      <c r="AO658" s="1" t="s">
        <v>8082</v>
      </c>
      <c r="AP658" s="1" t="s">
        <v>9005</v>
      </c>
      <c r="AQ658" s="1" t="s">
        <v>8083</v>
      </c>
      <c r="AR658" s="1" t="s">
        <v>1152</v>
      </c>
      <c r="AS658" s="1" t="s">
        <v>4274</v>
      </c>
      <c r="AT658" s="1" t="s">
        <v>1152</v>
      </c>
      <c r="AU658" s="1" t="s">
        <v>4274</v>
      </c>
      <c r="AV658" s="1" t="s">
        <v>1152</v>
      </c>
      <c r="AW658" s="1" t="s">
        <v>4274</v>
      </c>
      <c r="AX658" s="1" t="s">
        <v>1152</v>
      </c>
      <c r="AY658" s="1" t="s">
        <v>4274</v>
      </c>
      <c r="AZ658" s="1" t="s">
        <v>936</v>
      </c>
      <c r="BA658" s="1" t="s">
        <v>4274</v>
      </c>
      <c r="BB658" s="1" t="s">
        <v>936</v>
      </c>
      <c r="BC658" s="1" t="s">
        <v>4274</v>
      </c>
      <c r="BD658" s="1" t="s">
        <v>936</v>
      </c>
      <c r="BE658" s="1" t="s">
        <v>4274</v>
      </c>
      <c r="BF658" s="94" t="s">
        <v>780</v>
      </c>
      <c r="BG658" s="85">
        <v>44582</v>
      </c>
      <c r="BH658" s="29" t="s">
        <v>902</v>
      </c>
      <c r="BI658" s="89"/>
      <c r="BJ658" s="53"/>
      <c r="BK658" s="53"/>
      <c r="BL658" s="53"/>
      <c r="BM658" s="53"/>
      <c r="BN658" s="4" t="s">
        <v>955</v>
      </c>
      <c r="BO658" s="89"/>
      <c r="BP658" s="89"/>
      <c r="BR658" s="13" t="s">
        <v>8776</v>
      </c>
      <c r="BS658" s="73" t="s">
        <v>5217</v>
      </c>
      <c r="BT658" s="73" t="s">
        <v>5336</v>
      </c>
      <c r="BU658" s="13"/>
    </row>
    <row r="659" spans="1:73" s="54" customFormat="1" ht="90" hidden="1" customHeight="1">
      <c r="A659" s="28" t="s">
        <v>2530</v>
      </c>
      <c r="B659" s="31" t="s">
        <v>2535</v>
      </c>
      <c r="C659" s="42">
        <v>44183</v>
      </c>
      <c r="D659" s="85" t="s">
        <v>4285</v>
      </c>
      <c r="E659" s="28" t="s">
        <v>1062</v>
      </c>
      <c r="F659" s="71" t="s">
        <v>8084</v>
      </c>
      <c r="G659" s="31" t="s">
        <v>2491</v>
      </c>
      <c r="H659" s="31" t="s">
        <v>2492</v>
      </c>
      <c r="I659" s="31" t="s">
        <v>2493</v>
      </c>
      <c r="J659" s="188" t="s">
        <v>597</v>
      </c>
      <c r="K659" s="105">
        <v>1</v>
      </c>
      <c r="L659" s="371">
        <v>44229</v>
      </c>
      <c r="M659" s="371">
        <v>44377</v>
      </c>
      <c r="N659" s="34">
        <f t="shared" si="30"/>
        <v>22</v>
      </c>
      <c r="O659" s="95">
        <v>0</v>
      </c>
      <c r="P659" s="13" t="s">
        <v>15</v>
      </c>
      <c r="Q659" s="13"/>
      <c r="R659" s="1" t="s">
        <v>8085</v>
      </c>
      <c r="S659" s="120">
        <f t="shared" si="31"/>
        <v>331</v>
      </c>
      <c r="T659" s="76"/>
      <c r="U659" s="76"/>
      <c r="V659" s="76" t="s">
        <v>936</v>
      </c>
      <c r="W659" s="76" t="s">
        <v>936</v>
      </c>
      <c r="X659" s="76" t="s">
        <v>936</v>
      </c>
      <c r="Y659" s="76" t="s">
        <v>936</v>
      </c>
      <c r="Z659" s="76" t="s">
        <v>936</v>
      </c>
      <c r="AA659" s="76" t="s">
        <v>936</v>
      </c>
      <c r="AB659" s="76" t="s">
        <v>936</v>
      </c>
      <c r="AC659" s="76" t="s">
        <v>936</v>
      </c>
      <c r="AD659" s="76" t="s">
        <v>936</v>
      </c>
      <c r="AE659" s="76" t="s">
        <v>936</v>
      </c>
      <c r="AF659" s="76" t="s">
        <v>936</v>
      </c>
      <c r="AG659" s="76" t="s">
        <v>936</v>
      </c>
      <c r="AH659" s="76" t="s">
        <v>936</v>
      </c>
      <c r="AI659" s="76" t="s">
        <v>936</v>
      </c>
      <c r="AJ659" s="76" t="s">
        <v>936</v>
      </c>
      <c r="AK659" s="1" t="s">
        <v>2536</v>
      </c>
      <c r="AL659" s="1" t="s">
        <v>2819</v>
      </c>
      <c r="AM659" s="78" t="s">
        <v>8086</v>
      </c>
      <c r="AN659" s="78" t="s">
        <v>9006</v>
      </c>
      <c r="AO659" s="78" t="s">
        <v>9007</v>
      </c>
      <c r="AP659" s="1" t="s">
        <v>1152</v>
      </c>
      <c r="AQ659" s="1" t="s">
        <v>8033</v>
      </c>
      <c r="AR659" s="1" t="s">
        <v>1152</v>
      </c>
      <c r="AS659" s="1" t="s">
        <v>4282</v>
      </c>
      <c r="AT659" s="1" t="s">
        <v>1152</v>
      </c>
      <c r="AU659" s="1" t="s">
        <v>4282</v>
      </c>
      <c r="AV659" s="1" t="s">
        <v>1152</v>
      </c>
      <c r="AW659" s="1" t="s">
        <v>4282</v>
      </c>
      <c r="AX659" s="1" t="s">
        <v>1152</v>
      </c>
      <c r="AY659" s="1" t="s">
        <v>4282</v>
      </c>
      <c r="AZ659" s="1" t="s">
        <v>936</v>
      </c>
      <c r="BA659" s="1" t="s">
        <v>4282</v>
      </c>
      <c r="BB659" s="1" t="s">
        <v>936</v>
      </c>
      <c r="BC659" s="1" t="s">
        <v>4282</v>
      </c>
      <c r="BD659" s="1" t="s">
        <v>936</v>
      </c>
      <c r="BE659" s="1" t="s">
        <v>4282</v>
      </c>
      <c r="BF659" s="94" t="s">
        <v>1326</v>
      </c>
      <c r="BG659" s="85">
        <v>44529</v>
      </c>
      <c r="BH659" s="29" t="s">
        <v>1806</v>
      </c>
      <c r="BI659" s="85">
        <v>44529</v>
      </c>
      <c r="BJ659" s="57" t="s">
        <v>4125</v>
      </c>
      <c r="BK659" s="81" t="s">
        <v>936</v>
      </c>
      <c r="BL659" s="81" t="s">
        <v>9202</v>
      </c>
      <c r="BM659" s="81" t="s">
        <v>9201</v>
      </c>
      <c r="BN659" s="39" t="s">
        <v>4365</v>
      </c>
      <c r="BO659" s="89" t="s">
        <v>936</v>
      </c>
      <c r="BP659" s="89" t="s">
        <v>2530</v>
      </c>
      <c r="BR659" s="13" t="s">
        <v>5337</v>
      </c>
      <c r="BS659" s="13" t="s">
        <v>5338</v>
      </c>
      <c r="BT659" s="13" t="s">
        <v>5339</v>
      </c>
      <c r="BU659" s="13"/>
    </row>
    <row r="660" spans="1:73" s="54" customFormat="1" ht="90" hidden="1" customHeight="1">
      <c r="A660" s="28" t="s">
        <v>2530</v>
      </c>
      <c r="B660" s="31" t="s">
        <v>2535</v>
      </c>
      <c r="C660" s="42">
        <v>44183</v>
      </c>
      <c r="D660" s="85" t="s">
        <v>4285</v>
      </c>
      <c r="E660" s="28" t="s">
        <v>1062</v>
      </c>
      <c r="F660" s="71" t="s">
        <v>8084</v>
      </c>
      <c r="G660" s="31" t="s">
        <v>2491</v>
      </c>
      <c r="H660" s="31" t="s">
        <v>2492</v>
      </c>
      <c r="I660" s="31" t="s">
        <v>2493</v>
      </c>
      <c r="J660" s="188" t="s">
        <v>597</v>
      </c>
      <c r="K660" s="105">
        <v>1</v>
      </c>
      <c r="L660" s="371">
        <v>44229</v>
      </c>
      <c r="M660" s="362">
        <v>44651</v>
      </c>
      <c r="N660" s="34">
        <f t="shared" si="30"/>
        <v>9</v>
      </c>
      <c r="O660" s="92">
        <v>1</v>
      </c>
      <c r="P660" s="13" t="s">
        <v>15</v>
      </c>
      <c r="Q660" s="13"/>
      <c r="R660" s="1" t="s">
        <v>8087</v>
      </c>
      <c r="S660" s="120">
        <f t="shared" si="31"/>
        <v>317</v>
      </c>
      <c r="T660" s="76"/>
      <c r="U660" s="76"/>
      <c r="V660" s="76" t="s">
        <v>936</v>
      </c>
      <c r="W660" s="76" t="s">
        <v>936</v>
      </c>
      <c r="X660" s="76" t="s">
        <v>936</v>
      </c>
      <c r="Y660" s="76" t="s">
        <v>936</v>
      </c>
      <c r="Z660" s="76" t="s">
        <v>936</v>
      </c>
      <c r="AA660" s="76" t="s">
        <v>936</v>
      </c>
      <c r="AB660" s="76" t="s">
        <v>936</v>
      </c>
      <c r="AC660" s="76" t="s">
        <v>936</v>
      </c>
      <c r="AD660" s="76" t="s">
        <v>936</v>
      </c>
      <c r="AE660" s="76" t="s">
        <v>936</v>
      </c>
      <c r="AF660" s="76" t="s">
        <v>936</v>
      </c>
      <c r="AG660" s="76" t="s">
        <v>936</v>
      </c>
      <c r="AH660" s="76" t="s">
        <v>936</v>
      </c>
      <c r="AI660" s="76" t="s">
        <v>936</v>
      </c>
      <c r="AJ660" s="76" t="s">
        <v>936</v>
      </c>
      <c r="AK660" s="1" t="s">
        <v>2536</v>
      </c>
      <c r="AL660" s="1" t="s">
        <v>2819</v>
      </c>
      <c r="AM660" s="78" t="s">
        <v>8086</v>
      </c>
      <c r="AN660" s="78" t="s">
        <v>9006</v>
      </c>
      <c r="AO660" s="78" t="s">
        <v>9007</v>
      </c>
      <c r="AP660" s="1" t="s">
        <v>9008</v>
      </c>
      <c r="AQ660" s="1" t="s">
        <v>8088</v>
      </c>
      <c r="AR660" s="1" t="s">
        <v>9009</v>
      </c>
      <c r="AS660" s="1" t="s">
        <v>8089</v>
      </c>
      <c r="AT660" s="1" t="s">
        <v>1152</v>
      </c>
      <c r="AU660" s="1" t="s">
        <v>4798</v>
      </c>
      <c r="AV660" s="1" t="s">
        <v>1152</v>
      </c>
      <c r="AW660" s="1" t="s">
        <v>4798</v>
      </c>
      <c r="AX660" s="1" t="s">
        <v>1152</v>
      </c>
      <c r="AY660" s="1" t="s">
        <v>4798</v>
      </c>
      <c r="AZ660" s="1" t="s">
        <v>936</v>
      </c>
      <c r="BA660" s="1" t="s">
        <v>4798</v>
      </c>
      <c r="BB660" s="1" t="s">
        <v>936</v>
      </c>
      <c r="BC660" s="1" t="s">
        <v>4798</v>
      </c>
      <c r="BD660" s="1" t="s">
        <v>936</v>
      </c>
      <c r="BE660" s="1" t="s">
        <v>4798</v>
      </c>
      <c r="BF660" s="94" t="s">
        <v>780</v>
      </c>
      <c r="BG660" s="85">
        <v>44663</v>
      </c>
      <c r="BH660" s="29" t="s">
        <v>902</v>
      </c>
      <c r="BI660" s="103"/>
      <c r="BJ660" s="104"/>
      <c r="BK660" s="104"/>
      <c r="BL660" s="104"/>
      <c r="BM660" s="104"/>
      <c r="BN660" s="4" t="s">
        <v>955</v>
      </c>
      <c r="BO660" s="103"/>
      <c r="BP660" s="103"/>
      <c r="BR660" s="13" t="s">
        <v>5337</v>
      </c>
      <c r="BS660" s="13" t="s">
        <v>5338</v>
      </c>
      <c r="BT660" s="13" t="s">
        <v>5339</v>
      </c>
      <c r="BU660" s="13"/>
    </row>
    <row r="661" spans="1:73" s="54" customFormat="1" ht="90" hidden="1" customHeight="1">
      <c r="A661" s="28" t="s">
        <v>2531</v>
      </c>
      <c r="B661" s="31" t="s">
        <v>2535</v>
      </c>
      <c r="C661" s="42">
        <v>44183</v>
      </c>
      <c r="D661" s="85" t="s">
        <v>4285</v>
      </c>
      <c r="E661" s="28" t="s">
        <v>1062</v>
      </c>
      <c r="F661" s="71" t="s">
        <v>8084</v>
      </c>
      <c r="G661" s="31" t="s">
        <v>2494</v>
      </c>
      <c r="H661" s="31" t="s">
        <v>2492</v>
      </c>
      <c r="I661" s="31" t="s">
        <v>2495</v>
      </c>
      <c r="J661" s="188" t="s">
        <v>2496</v>
      </c>
      <c r="K661" s="105">
        <v>1</v>
      </c>
      <c r="L661" s="371">
        <v>44378</v>
      </c>
      <c r="M661" s="371">
        <v>44560</v>
      </c>
      <c r="N661" s="34">
        <f t="shared" si="30"/>
        <v>26</v>
      </c>
      <c r="O661" s="95">
        <v>0</v>
      </c>
      <c r="P661" s="13" t="s">
        <v>15</v>
      </c>
      <c r="Q661" s="13" t="s">
        <v>2540</v>
      </c>
      <c r="R661" s="1" t="s">
        <v>8085</v>
      </c>
      <c r="S661" s="120">
        <f t="shared" si="31"/>
        <v>331</v>
      </c>
      <c r="T661" s="76"/>
      <c r="U661" s="76"/>
      <c r="V661" s="76" t="s">
        <v>936</v>
      </c>
      <c r="W661" s="76" t="s">
        <v>936</v>
      </c>
      <c r="X661" s="76" t="s">
        <v>936</v>
      </c>
      <c r="Y661" s="76" t="s">
        <v>936</v>
      </c>
      <c r="Z661" s="76" t="s">
        <v>936</v>
      </c>
      <c r="AA661" s="76" t="s">
        <v>936</v>
      </c>
      <c r="AB661" s="76" t="s">
        <v>936</v>
      </c>
      <c r="AC661" s="76" t="s">
        <v>936</v>
      </c>
      <c r="AD661" s="76" t="s">
        <v>936</v>
      </c>
      <c r="AE661" s="76" t="s">
        <v>936</v>
      </c>
      <c r="AF661" s="76" t="s">
        <v>936</v>
      </c>
      <c r="AG661" s="76" t="s">
        <v>936</v>
      </c>
      <c r="AH661" s="76" t="s">
        <v>936</v>
      </c>
      <c r="AI661" s="76" t="s">
        <v>936</v>
      </c>
      <c r="AJ661" s="76" t="s">
        <v>936</v>
      </c>
      <c r="AK661" s="1" t="s">
        <v>2536</v>
      </c>
      <c r="AL661" s="1" t="s">
        <v>9010</v>
      </c>
      <c r="AM661" s="1" t="s">
        <v>8090</v>
      </c>
      <c r="AN661" s="1" t="s">
        <v>5073</v>
      </c>
      <c r="AO661" s="83" t="s">
        <v>8037</v>
      </c>
      <c r="AP661" s="1" t="s">
        <v>1152</v>
      </c>
      <c r="AQ661" s="1" t="s">
        <v>8038</v>
      </c>
      <c r="AR661" s="1" t="s">
        <v>1152</v>
      </c>
      <c r="AS661" s="1" t="s">
        <v>4282</v>
      </c>
      <c r="AT661" s="1" t="s">
        <v>1152</v>
      </c>
      <c r="AU661" s="1" t="s">
        <v>4282</v>
      </c>
      <c r="AV661" s="1" t="s">
        <v>1152</v>
      </c>
      <c r="AW661" s="1" t="s">
        <v>4282</v>
      </c>
      <c r="AX661" s="1" t="s">
        <v>1152</v>
      </c>
      <c r="AY661" s="1" t="s">
        <v>4282</v>
      </c>
      <c r="AZ661" s="1" t="s">
        <v>936</v>
      </c>
      <c r="BA661" s="1" t="s">
        <v>4282</v>
      </c>
      <c r="BB661" s="1" t="s">
        <v>936</v>
      </c>
      <c r="BC661" s="1" t="s">
        <v>4282</v>
      </c>
      <c r="BD661" s="1" t="s">
        <v>936</v>
      </c>
      <c r="BE661" s="1" t="s">
        <v>4282</v>
      </c>
      <c r="BF661" s="94" t="s">
        <v>1326</v>
      </c>
      <c r="BG661" s="85">
        <v>44529</v>
      </c>
      <c r="BH661" s="29" t="s">
        <v>1806</v>
      </c>
      <c r="BI661" s="85">
        <v>44529</v>
      </c>
      <c r="BJ661" s="57" t="s">
        <v>4126</v>
      </c>
      <c r="BK661" s="81" t="s">
        <v>936</v>
      </c>
      <c r="BL661" s="81" t="s">
        <v>9202</v>
      </c>
      <c r="BM661" s="81" t="s">
        <v>9201</v>
      </c>
      <c r="BN661" s="39" t="s">
        <v>4365</v>
      </c>
      <c r="BO661" s="89" t="s">
        <v>936</v>
      </c>
      <c r="BP661" s="89" t="s">
        <v>2531</v>
      </c>
      <c r="BR661" s="13" t="s">
        <v>5337</v>
      </c>
      <c r="BS661" s="13" t="s">
        <v>5338</v>
      </c>
      <c r="BT661" s="13" t="s">
        <v>5339</v>
      </c>
      <c r="BU661" s="13"/>
    </row>
    <row r="662" spans="1:73" s="54" customFormat="1" ht="90" hidden="1" customHeight="1">
      <c r="A662" s="28" t="s">
        <v>2531</v>
      </c>
      <c r="B662" s="31" t="s">
        <v>2535</v>
      </c>
      <c r="C662" s="42">
        <v>44183</v>
      </c>
      <c r="D662" s="85" t="s">
        <v>4285</v>
      </c>
      <c r="E662" s="28" t="s">
        <v>1062</v>
      </c>
      <c r="F662" s="71" t="s">
        <v>8084</v>
      </c>
      <c r="G662" s="31" t="s">
        <v>2494</v>
      </c>
      <c r="H662" s="31" t="s">
        <v>2492</v>
      </c>
      <c r="I662" s="31" t="s">
        <v>2495</v>
      </c>
      <c r="J662" s="188" t="s">
        <v>2496</v>
      </c>
      <c r="K662" s="190">
        <v>1</v>
      </c>
      <c r="L662" s="371">
        <v>44378</v>
      </c>
      <c r="M662" s="362">
        <v>44651</v>
      </c>
      <c r="N662" s="34">
        <f t="shared" si="30"/>
        <v>39</v>
      </c>
      <c r="O662" s="92">
        <v>1</v>
      </c>
      <c r="P662" s="13" t="s">
        <v>15</v>
      </c>
      <c r="Q662" s="13" t="s">
        <v>2540</v>
      </c>
      <c r="R662" s="1" t="s">
        <v>8091</v>
      </c>
      <c r="S662" s="120">
        <f t="shared" si="31"/>
        <v>352</v>
      </c>
      <c r="T662" s="76"/>
      <c r="U662" s="76"/>
      <c r="V662" s="76" t="s">
        <v>936</v>
      </c>
      <c r="W662" s="76" t="s">
        <v>936</v>
      </c>
      <c r="X662" s="76" t="s">
        <v>936</v>
      </c>
      <c r="Y662" s="76" t="s">
        <v>936</v>
      </c>
      <c r="Z662" s="76" t="s">
        <v>936</v>
      </c>
      <c r="AA662" s="76" t="s">
        <v>936</v>
      </c>
      <c r="AB662" s="76" t="s">
        <v>936</v>
      </c>
      <c r="AC662" s="76" t="s">
        <v>936</v>
      </c>
      <c r="AD662" s="76" t="s">
        <v>936</v>
      </c>
      <c r="AE662" s="76" t="s">
        <v>936</v>
      </c>
      <c r="AF662" s="76" t="s">
        <v>936</v>
      </c>
      <c r="AG662" s="76" t="s">
        <v>936</v>
      </c>
      <c r="AH662" s="76" t="s">
        <v>936</v>
      </c>
      <c r="AI662" s="76" t="s">
        <v>936</v>
      </c>
      <c r="AJ662" s="76" t="s">
        <v>936</v>
      </c>
      <c r="AK662" s="1" t="s">
        <v>2536</v>
      </c>
      <c r="AL662" s="1" t="s">
        <v>9010</v>
      </c>
      <c r="AM662" s="1" t="s">
        <v>8090</v>
      </c>
      <c r="AN662" s="1" t="s">
        <v>5073</v>
      </c>
      <c r="AO662" s="83" t="s">
        <v>8037</v>
      </c>
      <c r="AP662" s="1" t="s">
        <v>4218</v>
      </c>
      <c r="AQ662" s="1" t="s">
        <v>8092</v>
      </c>
      <c r="AR662" s="1" t="s">
        <v>9011</v>
      </c>
      <c r="AS662" s="1" t="s">
        <v>8093</v>
      </c>
      <c r="AT662" s="1" t="s">
        <v>1152</v>
      </c>
      <c r="AU662" s="1" t="s">
        <v>4798</v>
      </c>
      <c r="AV662" s="1" t="s">
        <v>1152</v>
      </c>
      <c r="AW662" s="1" t="s">
        <v>4798</v>
      </c>
      <c r="AX662" s="1" t="s">
        <v>1152</v>
      </c>
      <c r="AY662" s="1" t="s">
        <v>4798</v>
      </c>
      <c r="AZ662" s="1" t="s">
        <v>936</v>
      </c>
      <c r="BA662" s="1" t="s">
        <v>4798</v>
      </c>
      <c r="BB662" s="1" t="s">
        <v>936</v>
      </c>
      <c r="BC662" s="1" t="s">
        <v>4798</v>
      </c>
      <c r="BD662" s="1" t="s">
        <v>936</v>
      </c>
      <c r="BE662" s="1" t="s">
        <v>4798</v>
      </c>
      <c r="BF662" s="94" t="s">
        <v>780</v>
      </c>
      <c r="BG662" s="85">
        <v>44663</v>
      </c>
      <c r="BH662" s="29" t="s">
        <v>902</v>
      </c>
      <c r="BI662" s="103"/>
      <c r="BJ662" s="104"/>
      <c r="BK662" s="104"/>
      <c r="BL662" s="104"/>
      <c r="BM662" s="104"/>
      <c r="BN662" s="4" t="s">
        <v>955</v>
      </c>
      <c r="BO662" s="103"/>
      <c r="BP662" s="103"/>
      <c r="BR662" s="13" t="s">
        <v>5337</v>
      </c>
      <c r="BS662" s="13" t="s">
        <v>5338</v>
      </c>
      <c r="BT662" s="13" t="s">
        <v>5339</v>
      </c>
      <c r="BU662" s="13"/>
    </row>
    <row r="663" spans="1:73" s="54" customFormat="1" ht="90" hidden="1" customHeight="1">
      <c r="A663" s="28" t="s">
        <v>2532</v>
      </c>
      <c r="B663" s="31" t="s">
        <v>2535</v>
      </c>
      <c r="C663" s="42">
        <v>44183</v>
      </c>
      <c r="D663" s="85" t="s">
        <v>4285</v>
      </c>
      <c r="E663" s="28" t="s">
        <v>1062</v>
      </c>
      <c r="F663" s="71" t="s">
        <v>8084</v>
      </c>
      <c r="G663" s="31" t="s">
        <v>2494</v>
      </c>
      <c r="H663" s="31" t="s">
        <v>2492</v>
      </c>
      <c r="I663" s="31" t="s">
        <v>2497</v>
      </c>
      <c r="J663" s="188" t="s">
        <v>2498</v>
      </c>
      <c r="K663" s="105">
        <v>1</v>
      </c>
      <c r="L663" s="371">
        <v>44440</v>
      </c>
      <c r="M663" s="371">
        <v>44561</v>
      </c>
      <c r="N663" s="34">
        <f t="shared" si="30"/>
        <v>18</v>
      </c>
      <c r="O663" s="95">
        <v>0</v>
      </c>
      <c r="P663" s="13" t="s">
        <v>15</v>
      </c>
      <c r="Q663" s="13"/>
      <c r="R663" s="1" t="s">
        <v>8085</v>
      </c>
      <c r="S663" s="120">
        <f t="shared" si="31"/>
        <v>331</v>
      </c>
      <c r="T663" s="76"/>
      <c r="U663" s="76"/>
      <c r="V663" s="76" t="s">
        <v>936</v>
      </c>
      <c r="W663" s="76" t="s">
        <v>936</v>
      </c>
      <c r="X663" s="76" t="s">
        <v>936</v>
      </c>
      <c r="Y663" s="76" t="s">
        <v>936</v>
      </c>
      <c r="Z663" s="76" t="s">
        <v>936</v>
      </c>
      <c r="AA663" s="76" t="s">
        <v>936</v>
      </c>
      <c r="AB663" s="76" t="s">
        <v>936</v>
      </c>
      <c r="AC663" s="76" t="s">
        <v>936</v>
      </c>
      <c r="AD663" s="76" t="s">
        <v>936</v>
      </c>
      <c r="AE663" s="76" t="s">
        <v>936</v>
      </c>
      <c r="AF663" s="76" t="s">
        <v>936</v>
      </c>
      <c r="AG663" s="76" t="s">
        <v>936</v>
      </c>
      <c r="AH663" s="76" t="s">
        <v>936</v>
      </c>
      <c r="AI663" s="76" t="s">
        <v>936</v>
      </c>
      <c r="AJ663" s="76" t="s">
        <v>936</v>
      </c>
      <c r="AK663" s="1" t="s">
        <v>2536</v>
      </c>
      <c r="AL663" s="1" t="s">
        <v>9012</v>
      </c>
      <c r="AM663" s="1" t="s">
        <v>8094</v>
      </c>
      <c r="AN663" s="1" t="s">
        <v>5073</v>
      </c>
      <c r="AO663" s="83" t="s">
        <v>7964</v>
      </c>
      <c r="AP663" s="1" t="s">
        <v>1152</v>
      </c>
      <c r="AQ663" s="1" t="s">
        <v>8038</v>
      </c>
      <c r="AR663" s="1" t="s">
        <v>1152</v>
      </c>
      <c r="AS663" s="1" t="s">
        <v>4282</v>
      </c>
      <c r="AT663" s="1" t="s">
        <v>1152</v>
      </c>
      <c r="AU663" s="1" t="s">
        <v>4282</v>
      </c>
      <c r="AV663" s="1" t="s">
        <v>1152</v>
      </c>
      <c r="AW663" s="1" t="s">
        <v>4282</v>
      </c>
      <c r="AX663" s="1" t="s">
        <v>1152</v>
      </c>
      <c r="AY663" s="1" t="s">
        <v>4282</v>
      </c>
      <c r="AZ663" s="1" t="s">
        <v>936</v>
      </c>
      <c r="BA663" s="1" t="s">
        <v>4282</v>
      </c>
      <c r="BB663" s="1" t="s">
        <v>936</v>
      </c>
      <c r="BC663" s="1" t="s">
        <v>4282</v>
      </c>
      <c r="BD663" s="1" t="s">
        <v>936</v>
      </c>
      <c r="BE663" s="1" t="s">
        <v>4282</v>
      </c>
      <c r="BF663" s="94" t="s">
        <v>1326</v>
      </c>
      <c r="BG663" s="85">
        <v>44529</v>
      </c>
      <c r="BH663" s="29" t="s">
        <v>1806</v>
      </c>
      <c r="BI663" s="85">
        <v>44529</v>
      </c>
      <c r="BJ663" s="57" t="s">
        <v>4126</v>
      </c>
      <c r="BK663" s="81" t="s">
        <v>936</v>
      </c>
      <c r="BL663" s="81" t="s">
        <v>9202</v>
      </c>
      <c r="BM663" s="81" t="s">
        <v>9201</v>
      </c>
      <c r="BN663" s="39" t="s">
        <v>4365</v>
      </c>
      <c r="BO663" s="89" t="s">
        <v>936</v>
      </c>
      <c r="BP663" s="89" t="s">
        <v>2532</v>
      </c>
      <c r="BR663" s="13" t="s">
        <v>5337</v>
      </c>
      <c r="BS663" s="13" t="s">
        <v>5338</v>
      </c>
      <c r="BT663" s="13" t="s">
        <v>5339</v>
      </c>
      <c r="BU663" s="13"/>
    </row>
    <row r="664" spans="1:73" s="54" customFormat="1" ht="90" hidden="1" customHeight="1">
      <c r="A664" s="28" t="s">
        <v>2532</v>
      </c>
      <c r="B664" s="31" t="s">
        <v>2535</v>
      </c>
      <c r="C664" s="42">
        <v>44183</v>
      </c>
      <c r="D664" s="85" t="s">
        <v>4285</v>
      </c>
      <c r="E664" s="28" t="s">
        <v>1062</v>
      </c>
      <c r="F664" s="71" t="s">
        <v>8084</v>
      </c>
      <c r="G664" s="31" t="s">
        <v>2494</v>
      </c>
      <c r="H664" s="31" t="s">
        <v>2492</v>
      </c>
      <c r="I664" s="31" t="s">
        <v>2497</v>
      </c>
      <c r="J664" s="188" t="s">
        <v>2498</v>
      </c>
      <c r="K664" s="190">
        <v>1</v>
      </c>
      <c r="L664" s="371">
        <v>44440</v>
      </c>
      <c r="M664" s="362">
        <v>44651</v>
      </c>
      <c r="N664" s="34">
        <f t="shared" si="30"/>
        <v>31</v>
      </c>
      <c r="O664" s="92">
        <v>1</v>
      </c>
      <c r="P664" s="13" t="s">
        <v>15</v>
      </c>
      <c r="Q664" s="13"/>
      <c r="R664" s="1" t="s">
        <v>8095</v>
      </c>
      <c r="S664" s="120">
        <f t="shared" si="31"/>
        <v>376</v>
      </c>
      <c r="T664" s="76"/>
      <c r="U664" s="76"/>
      <c r="V664" s="76" t="s">
        <v>936</v>
      </c>
      <c r="W664" s="76" t="s">
        <v>936</v>
      </c>
      <c r="X664" s="76" t="s">
        <v>936</v>
      </c>
      <c r="Y664" s="76" t="s">
        <v>936</v>
      </c>
      <c r="Z664" s="76" t="s">
        <v>936</v>
      </c>
      <c r="AA664" s="76" t="s">
        <v>936</v>
      </c>
      <c r="AB664" s="76" t="s">
        <v>936</v>
      </c>
      <c r="AC664" s="76" t="s">
        <v>936</v>
      </c>
      <c r="AD664" s="76" t="s">
        <v>936</v>
      </c>
      <c r="AE664" s="76" t="s">
        <v>936</v>
      </c>
      <c r="AF664" s="76" t="s">
        <v>936</v>
      </c>
      <c r="AG664" s="76" t="s">
        <v>936</v>
      </c>
      <c r="AH664" s="76" t="s">
        <v>936</v>
      </c>
      <c r="AI664" s="76" t="s">
        <v>936</v>
      </c>
      <c r="AJ664" s="76" t="s">
        <v>936</v>
      </c>
      <c r="AK664" s="1" t="s">
        <v>2536</v>
      </c>
      <c r="AL664" s="1" t="s">
        <v>9012</v>
      </c>
      <c r="AM664" s="1" t="s">
        <v>8096</v>
      </c>
      <c r="AN664" s="1" t="s">
        <v>5073</v>
      </c>
      <c r="AO664" s="83" t="s">
        <v>7964</v>
      </c>
      <c r="AP664" s="1" t="s">
        <v>4218</v>
      </c>
      <c r="AQ664" s="1" t="s">
        <v>8097</v>
      </c>
      <c r="AR664" s="1" t="s">
        <v>9013</v>
      </c>
      <c r="AS664" s="1" t="s">
        <v>8098</v>
      </c>
      <c r="AT664" s="1" t="s">
        <v>1152</v>
      </c>
      <c r="AU664" s="1" t="s">
        <v>4798</v>
      </c>
      <c r="AV664" s="1" t="s">
        <v>1152</v>
      </c>
      <c r="AW664" s="1" t="s">
        <v>4798</v>
      </c>
      <c r="AX664" s="1" t="s">
        <v>1152</v>
      </c>
      <c r="AY664" s="1" t="s">
        <v>4798</v>
      </c>
      <c r="AZ664" s="1" t="s">
        <v>936</v>
      </c>
      <c r="BA664" s="1" t="s">
        <v>4798</v>
      </c>
      <c r="BB664" s="1" t="s">
        <v>936</v>
      </c>
      <c r="BC664" s="1" t="s">
        <v>4798</v>
      </c>
      <c r="BD664" s="1" t="s">
        <v>936</v>
      </c>
      <c r="BE664" s="1" t="s">
        <v>4798</v>
      </c>
      <c r="BF664" s="94" t="s">
        <v>780</v>
      </c>
      <c r="BG664" s="85">
        <v>44663</v>
      </c>
      <c r="BH664" s="29" t="s">
        <v>902</v>
      </c>
      <c r="BI664" s="103"/>
      <c r="BJ664" s="104"/>
      <c r="BK664" s="104"/>
      <c r="BL664" s="104"/>
      <c r="BM664" s="104"/>
      <c r="BN664" s="4" t="s">
        <v>955</v>
      </c>
      <c r="BO664" s="103"/>
      <c r="BP664" s="103"/>
      <c r="BR664" s="13" t="s">
        <v>5337</v>
      </c>
      <c r="BS664" s="13" t="s">
        <v>5338</v>
      </c>
      <c r="BT664" s="13" t="s">
        <v>5339</v>
      </c>
      <c r="BU664" s="13"/>
    </row>
    <row r="665" spans="1:73" s="54" customFormat="1" ht="90" hidden="1" customHeight="1">
      <c r="A665" s="28" t="s">
        <v>2533</v>
      </c>
      <c r="B665" s="31" t="s">
        <v>2535</v>
      </c>
      <c r="C665" s="42">
        <v>44183</v>
      </c>
      <c r="D665" s="85" t="s">
        <v>4285</v>
      </c>
      <c r="E665" s="28" t="s">
        <v>1063</v>
      </c>
      <c r="F665" s="71" t="s">
        <v>8099</v>
      </c>
      <c r="G665" s="31" t="s">
        <v>2499</v>
      </c>
      <c r="H665" s="31" t="s">
        <v>2500</v>
      </c>
      <c r="I665" s="31" t="s">
        <v>2464</v>
      </c>
      <c r="J665" s="188" t="s">
        <v>2465</v>
      </c>
      <c r="K665" s="105">
        <v>1</v>
      </c>
      <c r="L665" s="371">
        <v>44229</v>
      </c>
      <c r="M665" s="371">
        <v>44561</v>
      </c>
      <c r="N665" s="34">
        <f t="shared" si="30"/>
        <v>48</v>
      </c>
      <c r="O665" s="95">
        <v>0</v>
      </c>
      <c r="P665" s="13" t="s">
        <v>15</v>
      </c>
      <c r="Q665" s="13"/>
      <c r="R665" s="1" t="s">
        <v>8032</v>
      </c>
      <c r="S665" s="120">
        <f t="shared" ref="S665:S696" si="32">LEN(R665)</f>
        <v>331</v>
      </c>
      <c r="T665" s="76"/>
      <c r="U665" s="76"/>
      <c r="V665" s="76" t="s">
        <v>936</v>
      </c>
      <c r="W665" s="76" t="s">
        <v>936</v>
      </c>
      <c r="X665" s="76" t="s">
        <v>936</v>
      </c>
      <c r="Y665" s="76" t="s">
        <v>936</v>
      </c>
      <c r="Z665" s="76" t="s">
        <v>936</v>
      </c>
      <c r="AA665" s="76" t="s">
        <v>936</v>
      </c>
      <c r="AB665" s="76" t="s">
        <v>936</v>
      </c>
      <c r="AC665" s="76" t="s">
        <v>936</v>
      </c>
      <c r="AD665" s="76" t="s">
        <v>936</v>
      </c>
      <c r="AE665" s="76" t="s">
        <v>936</v>
      </c>
      <c r="AF665" s="76" t="s">
        <v>936</v>
      </c>
      <c r="AG665" s="76" t="s">
        <v>936</v>
      </c>
      <c r="AH665" s="76" t="s">
        <v>936</v>
      </c>
      <c r="AI665" s="76" t="s">
        <v>936</v>
      </c>
      <c r="AJ665" s="76" t="s">
        <v>936</v>
      </c>
      <c r="AK665" s="1" t="s">
        <v>2536</v>
      </c>
      <c r="AL665" s="1" t="s">
        <v>9014</v>
      </c>
      <c r="AM665" s="83" t="s">
        <v>9015</v>
      </c>
      <c r="AN665" s="1" t="s">
        <v>5073</v>
      </c>
      <c r="AO665" s="83" t="s">
        <v>7964</v>
      </c>
      <c r="AP665" s="1" t="s">
        <v>1152</v>
      </c>
      <c r="AQ665" s="1" t="s">
        <v>8038</v>
      </c>
      <c r="AR665" s="1" t="s">
        <v>1152</v>
      </c>
      <c r="AS665" s="1" t="s">
        <v>4282</v>
      </c>
      <c r="AT665" s="1" t="s">
        <v>1152</v>
      </c>
      <c r="AU665" s="1" t="s">
        <v>4282</v>
      </c>
      <c r="AV665" s="1" t="s">
        <v>1152</v>
      </c>
      <c r="AW665" s="1" t="s">
        <v>4282</v>
      </c>
      <c r="AX665" s="1" t="s">
        <v>1152</v>
      </c>
      <c r="AY665" s="1" t="s">
        <v>4282</v>
      </c>
      <c r="AZ665" s="1" t="s">
        <v>936</v>
      </c>
      <c r="BA665" s="1" t="s">
        <v>4282</v>
      </c>
      <c r="BB665" s="1" t="s">
        <v>936</v>
      </c>
      <c r="BC665" s="1" t="s">
        <v>4282</v>
      </c>
      <c r="BD665" s="1" t="s">
        <v>936</v>
      </c>
      <c r="BE665" s="1" t="s">
        <v>4282</v>
      </c>
      <c r="BF665" s="94" t="s">
        <v>1326</v>
      </c>
      <c r="BG665" s="85">
        <v>44529</v>
      </c>
      <c r="BH665" s="29" t="s">
        <v>1806</v>
      </c>
      <c r="BI665" s="85">
        <v>44529</v>
      </c>
      <c r="BJ665" s="57" t="s">
        <v>4126</v>
      </c>
      <c r="BK665" s="81" t="s">
        <v>936</v>
      </c>
      <c r="BL665" s="81" t="s">
        <v>9202</v>
      </c>
      <c r="BM665" s="81" t="s">
        <v>9201</v>
      </c>
      <c r="BN665" s="39" t="s">
        <v>4365</v>
      </c>
      <c r="BO665" s="89" t="s">
        <v>936</v>
      </c>
      <c r="BP665" s="89" t="s">
        <v>2533</v>
      </c>
      <c r="BR665" s="13" t="s">
        <v>5326</v>
      </c>
      <c r="BS665" s="13" t="s">
        <v>5340</v>
      </c>
      <c r="BT665" s="76"/>
      <c r="BU665" s="76"/>
    </row>
    <row r="666" spans="1:73" s="54" customFormat="1" ht="90" hidden="1" customHeight="1">
      <c r="A666" s="28" t="s">
        <v>2533</v>
      </c>
      <c r="B666" s="31" t="s">
        <v>2535</v>
      </c>
      <c r="C666" s="42">
        <v>44183</v>
      </c>
      <c r="D666" s="85" t="s">
        <v>4285</v>
      </c>
      <c r="E666" s="28" t="s">
        <v>1063</v>
      </c>
      <c r="F666" s="71" t="s">
        <v>8099</v>
      </c>
      <c r="G666" s="31" t="s">
        <v>2499</v>
      </c>
      <c r="H666" s="31" t="s">
        <v>2500</v>
      </c>
      <c r="I666" s="31" t="s">
        <v>2464</v>
      </c>
      <c r="J666" s="188" t="s">
        <v>2465</v>
      </c>
      <c r="K666" s="190">
        <v>1</v>
      </c>
      <c r="L666" s="371">
        <v>44229</v>
      </c>
      <c r="M666" s="362">
        <v>44651</v>
      </c>
      <c r="N666" s="34">
        <f t="shared" si="30"/>
        <v>9</v>
      </c>
      <c r="O666" s="92">
        <v>1</v>
      </c>
      <c r="P666" s="13" t="s">
        <v>15</v>
      </c>
      <c r="Q666" s="13"/>
      <c r="R666" s="1" t="s">
        <v>8044</v>
      </c>
      <c r="S666" s="120">
        <f t="shared" si="32"/>
        <v>311</v>
      </c>
      <c r="T666" s="76"/>
      <c r="U666" s="76"/>
      <c r="V666" s="76" t="s">
        <v>936</v>
      </c>
      <c r="W666" s="76" t="s">
        <v>936</v>
      </c>
      <c r="X666" s="76" t="s">
        <v>936</v>
      </c>
      <c r="Y666" s="76" t="s">
        <v>936</v>
      </c>
      <c r="Z666" s="76" t="s">
        <v>936</v>
      </c>
      <c r="AA666" s="76" t="s">
        <v>936</v>
      </c>
      <c r="AB666" s="76" t="s">
        <v>936</v>
      </c>
      <c r="AC666" s="76" t="s">
        <v>936</v>
      </c>
      <c r="AD666" s="76" t="s">
        <v>936</v>
      </c>
      <c r="AE666" s="76" t="s">
        <v>936</v>
      </c>
      <c r="AF666" s="76" t="s">
        <v>936</v>
      </c>
      <c r="AG666" s="76" t="s">
        <v>936</v>
      </c>
      <c r="AH666" s="76" t="s">
        <v>936</v>
      </c>
      <c r="AI666" s="76" t="s">
        <v>936</v>
      </c>
      <c r="AJ666" s="76" t="s">
        <v>936</v>
      </c>
      <c r="AK666" s="1" t="s">
        <v>2536</v>
      </c>
      <c r="AL666" s="1" t="s">
        <v>9014</v>
      </c>
      <c r="AM666" s="83" t="s">
        <v>9015</v>
      </c>
      <c r="AN666" s="1" t="s">
        <v>5073</v>
      </c>
      <c r="AO666" s="83" t="s">
        <v>7964</v>
      </c>
      <c r="AP666" s="1" t="s">
        <v>4213</v>
      </c>
      <c r="AQ666" s="1" t="s">
        <v>8100</v>
      </c>
      <c r="AR666" s="1" t="s">
        <v>8990</v>
      </c>
      <c r="AS666" s="1" t="s">
        <v>8045</v>
      </c>
      <c r="AT666" s="1" t="s">
        <v>1152</v>
      </c>
      <c r="AU666" s="1" t="s">
        <v>4798</v>
      </c>
      <c r="AV666" s="1" t="s">
        <v>1152</v>
      </c>
      <c r="AW666" s="1" t="s">
        <v>4798</v>
      </c>
      <c r="AX666" s="1" t="s">
        <v>1152</v>
      </c>
      <c r="AY666" s="1" t="s">
        <v>4798</v>
      </c>
      <c r="AZ666" s="1" t="s">
        <v>936</v>
      </c>
      <c r="BA666" s="1" t="s">
        <v>4798</v>
      </c>
      <c r="BB666" s="1" t="s">
        <v>936</v>
      </c>
      <c r="BC666" s="1" t="s">
        <v>4798</v>
      </c>
      <c r="BD666" s="1" t="s">
        <v>936</v>
      </c>
      <c r="BE666" s="1" t="s">
        <v>4798</v>
      </c>
      <c r="BF666" s="94" t="s">
        <v>780</v>
      </c>
      <c r="BG666" s="85">
        <v>44664</v>
      </c>
      <c r="BH666" s="29" t="s">
        <v>902</v>
      </c>
      <c r="BI666" s="103"/>
      <c r="BJ666" s="104"/>
      <c r="BK666" s="104"/>
      <c r="BL666" s="104"/>
      <c r="BM666" s="104"/>
      <c r="BN666" s="4" t="s">
        <v>955</v>
      </c>
      <c r="BO666" s="103"/>
      <c r="BP666" s="103"/>
      <c r="BR666" s="13" t="s">
        <v>5326</v>
      </c>
      <c r="BS666" s="13" t="s">
        <v>5340</v>
      </c>
      <c r="BT666" s="76"/>
      <c r="BU666" s="76"/>
    </row>
    <row r="667" spans="1:73" s="54" customFormat="1" ht="90" hidden="1" customHeight="1">
      <c r="A667" s="28" t="s">
        <v>2534</v>
      </c>
      <c r="B667" s="31" t="s">
        <v>2535</v>
      </c>
      <c r="C667" s="42">
        <v>44183</v>
      </c>
      <c r="D667" s="85" t="s">
        <v>4285</v>
      </c>
      <c r="E667" s="28" t="s">
        <v>1023</v>
      </c>
      <c r="F667" s="71" t="s">
        <v>8101</v>
      </c>
      <c r="G667" s="31" t="s">
        <v>4106</v>
      </c>
      <c r="H667" s="31" t="s">
        <v>8102</v>
      </c>
      <c r="I667" s="31" t="s">
        <v>2501</v>
      </c>
      <c r="J667" s="188" t="s">
        <v>2502</v>
      </c>
      <c r="K667" s="105">
        <v>2</v>
      </c>
      <c r="L667" s="371">
        <v>44228</v>
      </c>
      <c r="M667" s="371">
        <v>44469</v>
      </c>
      <c r="N667" s="34">
        <f t="shared" si="30"/>
        <v>35</v>
      </c>
      <c r="O667" s="92">
        <v>2</v>
      </c>
      <c r="P667" s="13" t="s">
        <v>757</v>
      </c>
      <c r="Q667" s="13" t="s">
        <v>2202</v>
      </c>
      <c r="R667" s="1" t="s">
        <v>8103</v>
      </c>
      <c r="S667" s="120">
        <f t="shared" si="32"/>
        <v>307</v>
      </c>
      <c r="T667" s="76"/>
      <c r="U667" s="76"/>
      <c r="V667" s="76" t="s">
        <v>936</v>
      </c>
      <c r="W667" s="76" t="s">
        <v>936</v>
      </c>
      <c r="X667" s="76" t="s">
        <v>936</v>
      </c>
      <c r="Y667" s="76" t="s">
        <v>936</v>
      </c>
      <c r="Z667" s="76" t="s">
        <v>936</v>
      </c>
      <c r="AA667" s="76" t="s">
        <v>936</v>
      </c>
      <c r="AB667" s="76" t="s">
        <v>936</v>
      </c>
      <c r="AC667" s="76" t="s">
        <v>936</v>
      </c>
      <c r="AD667" s="76" t="s">
        <v>936</v>
      </c>
      <c r="AE667" s="76" t="s">
        <v>936</v>
      </c>
      <c r="AF667" s="76" t="s">
        <v>936</v>
      </c>
      <c r="AG667" s="76" t="s">
        <v>936</v>
      </c>
      <c r="AH667" s="76" t="s">
        <v>936</v>
      </c>
      <c r="AI667" s="76" t="s">
        <v>936</v>
      </c>
      <c r="AJ667" s="76" t="s">
        <v>936</v>
      </c>
      <c r="AK667" s="1" t="s">
        <v>2536</v>
      </c>
      <c r="AL667" s="1" t="s">
        <v>2748</v>
      </c>
      <c r="AM667" s="1" t="s">
        <v>8104</v>
      </c>
      <c r="AN667" s="1" t="s">
        <v>9016</v>
      </c>
      <c r="AO667" s="1" t="s">
        <v>8105</v>
      </c>
      <c r="AP667" s="1" t="s">
        <v>1152</v>
      </c>
      <c r="AQ667" s="1" t="s">
        <v>4124</v>
      </c>
      <c r="AR667" s="1" t="s">
        <v>1152</v>
      </c>
      <c r="AS667" s="1" t="s">
        <v>4124</v>
      </c>
      <c r="AT667" s="1" t="s">
        <v>1152</v>
      </c>
      <c r="AU667" s="1" t="s">
        <v>4124</v>
      </c>
      <c r="AV667" s="1" t="s">
        <v>1152</v>
      </c>
      <c r="AW667" s="1" t="s">
        <v>4124</v>
      </c>
      <c r="AX667" s="1" t="s">
        <v>1152</v>
      </c>
      <c r="AY667" s="1" t="s">
        <v>4124</v>
      </c>
      <c r="AZ667" s="1" t="s">
        <v>936</v>
      </c>
      <c r="BA667" s="1" t="s">
        <v>4124</v>
      </c>
      <c r="BB667" s="1" t="s">
        <v>936</v>
      </c>
      <c r="BC667" s="1" t="s">
        <v>4124</v>
      </c>
      <c r="BD667" s="1" t="s">
        <v>936</v>
      </c>
      <c r="BE667" s="1" t="s">
        <v>4124</v>
      </c>
      <c r="BF667" s="94" t="s">
        <v>780</v>
      </c>
      <c r="BG667" s="85">
        <v>44481</v>
      </c>
      <c r="BH667" s="29" t="s">
        <v>902</v>
      </c>
      <c r="BI667" s="89"/>
      <c r="BJ667" s="53"/>
      <c r="BK667" s="53"/>
      <c r="BL667" s="53"/>
      <c r="BM667" s="53"/>
      <c r="BN667" s="4" t="s">
        <v>955</v>
      </c>
      <c r="BO667" s="89"/>
      <c r="BP667" s="89"/>
      <c r="BR667" s="13" t="s">
        <v>8776</v>
      </c>
      <c r="BS667" s="73" t="s">
        <v>5217</v>
      </c>
      <c r="BT667" s="13" t="s">
        <v>5341</v>
      </c>
      <c r="BU667" s="76"/>
    </row>
    <row r="668" spans="1:73" ht="90" hidden="1" customHeight="1">
      <c r="A668" s="28" t="s">
        <v>2595</v>
      </c>
      <c r="B668" s="31" t="s">
        <v>1322</v>
      </c>
      <c r="C668" s="30">
        <v>43630</v>
      </c>
      <c r="D668" s="77" t="s">
        <v>4381</v>
      </c>
      <c r="E668" s="28" t="s">
        <v>1019</v>
      </c>
      <c r="F668" s="33" t="s">
        <v>8106</v>
      </c>
      <c r="G668" s="33" t="s">
        <v>2591</v>
      </c>
      <c r="H668" s="72" t="s">
        <v>2592</v>
      </c>
      <c r="I668" s="33" t="s">
        <v>2593</v>
      </c>
      <c r="J668" s="155" t="s">
        <v>2594</v>
      </c>
      <c r="K668" s="29">
        <v>1</v>
      </c>
      <c r="L668" s="371">
        <v>44136</v>
      </c>
      <c r="M668" s="371">
        <v>44501</v>
      </c>
      <c r="N668" s="34">
        <f t="shared" si="30"/>
        <v>53</v>
      </c>
      <c r="O668" s="92">
        <v>1</v>
      </c>
      <c r="P668" s="13" t="s">
        <v>44</v>
      </c>
      <c r="Q668" s="4" t="s">
        <v>4036</v>
      </c>
      <c r="R668" s="1" t="s">
        <v>8107</v>
      </c>
      <c r="S668" s="120">
        <f t="shared" si="32"/>
        <v>262</v>
      </c>
      <c r="T668" s="191"/>
      <c r="U668" s="191"/>
      <c r="V668" s="132" t="s">
        <v>936</v>
      </c>
      <c r="W668" s="132" t="s">
        <v>936</v>
      </c>
      <c r="X668" s="132" t="s">
        <v>936</v>
      </c>
      <c r="Y668" s="132" t="s">
        <v>936</v>
      </c>
      <c r="Z668" s="132" t="s">
        <v>936</v>
      </c>
      <c r="AA668" s="132" t="s">
        <v>936</v>
      </c>
      <c r="AB668" s="132" t="s">
        <v>936</v>
      </c>
      <c r="AC668" s="132" t="s">
        <v>936</v>
      </c>
      <c r="AD668" s="132" t="s">
        <v>936</v>
      </c>
      <c r="AE668" s="132" t="s">
        <v>936</v>
      </c>
      <c r="AF668" s="132" t="s">
        <v>936</v>
      </c>
      <c r="AG668" s="132" t="s">
        <v>936</v>
      </c>
      <c r="AH668" s="132" t="s">
        <v>936</v>
      </c>
      <c r="AI668" s="132" t="s">
        <v>936</v>
      </c>
      <c r="AJ668" s="132" t="s">
        <v>936</v>
      </c>
      <c r="AK668" s="132" t="s">
        <v>936</v>
      </c>
      <c r="AL668" s="1" t="s">
        <v>2823</v>
      </c>
      <c r="AM668" s="4" t="s">
        <v>9017</v>
      </c>
      <c r="AN668" s="13" t="s">
        <v>2823</v>
      </c>
      <c r="AO668" s="4" t="s">
        <v>8108</v>
      </c>
      <c r="AP668" s="4" t="s">
        <v>9018</v>
      </c>
      <c r="AQ668" s="83" t="s">
        <v>8109</v>
      </c>
      <c r="AR668" s="1" t="s">
        <v>1152</v>
      </c>
      <c r="AS668" s="1" t="s">
        <v>4274</v>
      </c>
      <c r="AT668" s="1" t="s">
        <v>1152</v>
      </c>
      <c r="AU668" s="1" t="s">
        <v>4274</v>
      </c>
      <c r="AV668" s="1" t="s">
        <v>1152</v>
      </c>
      <c r="AW668" s="1" t="s">
        <v>4274</v>
      </c>
      <c r="AX668" s="1" t="s">
        <v>1152</v>
      </c>
      <c r="AY668" s="1" t="s">
        <v>4274</v>
      </c>
      <c r="AZ668" s="1" t="s">
        <v>936</v>
      </c>
      <c r="BA668" s="1" t="s">
        <v>4274</v>
      </c>
      <c r="BB668" s="1" t="s">
        <v>936</v>
      </c>
      <c r="BC668" s="1" t="s">
        <v>4274</v>
      </c>
      <c r="BD668" s="1" t="s">
        <v>936</v>
      </c>
      <c r="BE668" s="1" t="s">
        <v>4274</v>
      </c>
      <c r="BF668" s="94" t="s">
        <v>780</v>
      </c>
      <c r="BG668" s="85">
        <v>44568</v>
      </c>
      <c r="BH668" s="29" t="s">
        <v>4370</v>
      </c>
      <c r="BI668" s="85">
        <v>44498</v>
      </c>
      <c r="BJ668" s="4" t="s">
        <v>4272</v>
      </c>
      <c r="BK668" s="81" t="s">
        <v>8650</v>
      </c>
      <c r="BL668" s="81" t="s">
        <v>5418</v>
      </c>
      <c r="BM668" s="1" t="s">
        <v>9207</v>
      </c>
      <c r="BN668" s="4" t="s">
        <v>1884</v>
      </c>
      <c r="BO668" s="227" t="s">
        <v>2578</v>
      </c>
      <c r="BP668" s="227"/>
      <c r="BR668" s="13" t="s">
        <v>5137</v>
      </c>
      <c r="BS668" s="13" t="s">
        <v>5139</v>
      </c>
      <c r="BT668" s="191"/>
      <c r="BU668" s="191"/>
    </row>
    <row r="669" spans="1:73" ht="90" hidden="1" customHeight="1">
      <c r="A669" s="28" t="s">
        <v>2601</v>
      </c>
      <c r="B669" s="31" t="s">
        <v>1322</v>
      </c>
      <c r="C669" s="30">
        <v>43630</v>
      </c>
      <c r="D669" s="77" t="s">
        <v>4285</v>
      </c>
      <c r="E669" s="164" t="s">
        <v>1036</v>
      </c>
      <c r="F669" s="134" t="s">
        <v>6525</v>
      </c>
      <c r="G669" s="33" t="s">
        <v>2596</v>
      </c>
      <c r="H669" s="72" t="s">
        <v>2597</v>
      </c>
      <c r="I669" s="72" t="s">
        <v>2598</v>
      </c>
      <c r="J669" s="155" t="s">
        <v>2599</v>
      </c>
      <c r="K669" s="27">
        <v>3</v>
      </c>
      <c r="L669" s="371">
        <v>44013</v>
      </c>
      <c r="M669" s="371">
        <v>44561</v>
      </c>
      <c r="N669" s="34">
        <f t="shared" si="30"/>
        <v>27</v>
      </c>
      <c r="O669" s="92">
        <v>3</v>
      </c>
      <c r="P669" s="4" t="s">
        <v>158</v>
      </c>
      <c r="Q669" s="191"/>
      <c r="R669" s="74" t="s">
        <v>8110</v>
      </c>
      <c r="S669" s="120">
        <f t="shared" si="32"/>
        <v>259</v>
      </c>
      <c r="T669" s="191"/>
      <c r="U669" s="191"/>
      <c r="V669" s="132" t="s">
        <v>936</v>
      </c>
      <c r="W669" s="132" t="s">
        <v>936</v>
      </c>
      <c r="X669" s="132" t="s">
        <v>936</v>
      </c>
      <c r="Y669" s="132" t="s">
        <v>936</v>
      </c>
      <c r="Z669" s="132" t="s">
        <v>936</v>
      </c>
      <c r="AA669" s="132" t="s">
        <v>936</v>
      </c>
      <c r="AB669" s="132" t="s">
        <v>936</v>
      </c>
      <c r="AC669" s="132" t="s">
        <v>936</v>
      </c>
      <c r="AD669" s="132" t="s">
        <v>936</v>
      </c>
      <c r="AE669" s="132" t="s">
        <v>936</v>
      </c>
      <c r="AF669" s="132" t="s">
        <v>936</v>
      </c>
      <c r="AG669" s="132" t="s">
        <v>936</v>
      </c>
      <c r="AH669" s="132" t="s">
        <v>936</v>
      </c>
      <c r="AI669" s="132" t="s">
        <v>4220</v>
      </c>
      <c r="AJ669" s="132" t="s">
        <v>936</v>
      </c>
      <c r="AK669" s="132" t="s">
        <v>4220</v>
      </c>
      <c r="AL669" s="132" t="s">
        <v>9019</v>
      </c>
      <c r="AM669" s="4" t="s">
        <v>8111</v>
      </c>
      <c r="AN669" s="1" t="s">
        <v>3989</v>
      </c>
      <c r="AO669" s="1" t="s">
        <v>8112</v>
      </c>
      <c r="AP669" s="1" t="s">
        <v>1152</v>
      </c>
      <c r="AQ669" s="1" t="s">
        <v>4277</v>
      </c>
      <c r="AR669" s="1" t="s">
        <v>1152</v>
      </c>
      <c r="AS669" s="1" t="s">
        <v>4277</v>
      </c>
      <c r="AT669" s="1" t="s">
        <v>1152</v>
      </c>
      <c r="AU669" s="1" t="s">
        <v>4277</v>
      </c>
      <c r="AV669" s="1" t="s">
        <v>1152</v>
      </c>
      <c r="AW669" s="1" t="s">
        <v>4277</v>
      </c>
      <c r="AX669" s="1" t="s">
        <v>1152</v>
      </c>
      <c r="AY669" s="1" t="s">
        <v>4277</v>
      </c>
      <c r="AZ669" s="1" t="s">
        <v>936</v>
      </c>
      <c r="BA669" s="1" t="s">
        <v>4277</v>
      </c>
      <c r="BB669" s="1" t="s">
        <v>936</v>
      </c>
      <c r="BC669" s="1" t="s">
        <v>4277</v>
      </c>
      <c r="BD669" s="1" t="s">
        <v>936</v>
      </c>
      <c r="BE669" s="1" t="s">
        <v>4277</v>
      </c>
      <c r="BF669" s="94" t="s">
        <v>3060</v>
      </c>
      <c r="BG669" s="85">
        <v>44491</v>
      </c>
      <c r="BH669" s="29" t="s">
        <v>902</v>
      </c>
      <c r="BI669" s="103"/>
      <c r="BJ669" s="104"/>
      <c r="BK669" s="104"/>
      <c r="BL669" s="104"/>
      <c r="BM669" s="104"/>
      <c r="BN669" s="4" t="s">
        <v>955</v>
      </c>
      <c r="BO669" s="103"/>
      <c r="BP669" s="103"/>
      <c r="BR669" s="4" t="s">
        <v>5342</v>
      </c>
      <c r="BS669" s="132" t="s">
        <v>5149</v>
      </c>
      <c r="BT669" s="132" t="s">
        <v>5150</v>
      </c>
      <c r="BU669" s="191"/>
    </row>
    <row r="670" spans="1:73" ht="90" hidden="1" customHeight="1">
      <c r="A670" s="28" t="s">
        <v>2602</v>
      </c>
      <c r="B670" s="31" t="s">
        <v>1322</v>
      </c>
      <c r="C670" s="30">
        <v>43630</v>
      </c>
      <c r="D670" s="77" t="s">
        <v>4285</v>
      </c>
      <c r="E670" s="164" t="s">
        <v>1036</v>
      </c>
      <c r="F670" s="134" t="s">
        <v>6525</v>
      </c>
      <c r="G670" s="33" t="s">
        <v>2596</v>
      </c>
      <c r="H670" s="72" t="s">
        <v>2597</v>
      </c>
      <c r="I670" s="33" t="s">
        <v>2600</v>
      </c>
      <c r="J670" s="155" t="s">
        <v>2357</v>
      </c>
      <c r="K670" s="27">
        <v>1</v>
      </c>
      <c r="L670" s="371">
        <v>44013</v>
      </c>
      <c r="M670" s="371">
        <v>44561</v>
      </c>
      <c r="N670" s="34">
        <f t="shared" si="30"/>
        <v>27</v>
      </c>
      <c r="O670" s="92">
        <v>1</v>
      </c>
      <c r="P670" s="4" t="s">
        <v>116</v>
      </c>
      <c r="Q670" s="191"/>
      <c r="R670" s="74" t="s">
        <v>8113</v>
      </c>
      <c r="S670" s="120">
        <f t="shared" si="32"/>
        <v>199</v>
      </c>
      <c r="T670" s="191"/>
      <c r="U670" s="191"/>
      <c r="V670" s="132" t="s">
        <v>936</v>
      </c>
      <c r="W670" s="132" t="s">
        <v>936</v>
      </c>
      <c r="X670" s="132" t="s">
        <v>936</v>
      </c>
      <c r="Y670" s="132" t="s">
        <v>936</v>
      </c>
      <c r="Z670" s="132" t="s">
        <v>936</v>
      </c>
      <c r="AA670" s="132" t="s">
        <v>936</v>
      </c>
      <c r="AB670" s="132" t="s">
        <v>936</v>
      </c>
      <c r="AC670" s="132" t="s">
        <v>936</v>
      </c>
      <c r="AD670" s="132" t="s">
        <v>936</v>
      </c>
      <c r="AE670" s="132" t="s">
        <v>936</v>
      </c>
      <c r="AF670" s="132" t="s">
        <v>936</v>
      </c>
      <c r="AG670" s="132" t="s">
        <v>936</v>
      </c>
      <c r="AH670" s="132" t="s">
        <v>936</v>
      </c>
      <c r="AI670" s="132" t="s">
        <v>8114</v>
      </c>
      <c r="AJ670" s="132" t="s">
        <v>936</v>
      </c>
      <c r="AK670" s="132" t="s">
        <v>8114</v>
      </c>
      <c r="AL670" s="132" t="s">
        <v>2634</v>
      </c>
      <c r="AM670" s="4" t="s">
        <v>8115</v>
      </c>
      <c r="AN670" s="4" t="s">
        <v>3992</v>
      </c>
      <c r="AO670" s="1" t="s">
        <v>8116</v>
      </c>
      <c r="AP670" s="1" t="s">
        <v>4193</v>
      </c>
      <c r="AQ670" s="1" t="s">
        <v>8117</v>
      </c>
      <c r="AR670" s="1" t="s">
        <v>1152</v>
      </c>
      <c r="AS670" s="1" t="s">
        <v>4274</v>
      </c>
      <c r="AT670" s="1" t="s">
        <v>1152</v>
      </c>
      <c r="AU670" s="1" t="s">
        <v>4274</v>
      </c>
      <c r="AV670" s="1" t="s">
        <v>1152</v>
      </c>
      <c r="AW670" s="1" t="s">
        <v>4274</v>
      </c>
      <c r="AX670" s="1" t="s">
        <v>1152</v>
      </c>
      <c r="AY670" s="1" t="s">
        <v>4274</v>
      </c>
      <c r="AZ670" s="1" t="s">
        <v>936</v>
      </c>
      <c r="BA670" s="1" t="s">
        <v>4274</v>
      </c>
      <c r="BB670" s="1" t="s">
        <v>936</v>
      </c>
      <c r="BC670" s="1" t="s">
        <v>4274</v>
      </c>
      <c r="BD670" s="1" t="s">
        <v>936</v>
      </c>
      <c r="BE670" s="1" t="s">
        <v>4274</v>
      </c>
      <c r="BF670" s="94" t="s">
        <v>780</v>
      </c>
      <c r="BG670" s="85">
        <v>44573</v>
      </c>
      <c r="BH670" s="29" t="s">
        <v>902</v>
      </c>
      <c r="BI670" s="103"/>
      <c r="BJ670" s="104"/>
      <c r="BK670" s="104"/>
      <c r="BL670" s="104"/>
      <c r="BM670" s="104"/>
      <c r="BN670" s="4" t="s">
        <v>955</v>
      </c>
      <c r="BO670" s="103"/>
      <c r="BP670" s="103"/>
      <c r="BR670" s="4" t="s">
        <v>5342</v>
      </c>
      <c r="BS670" s="132" t="s">
        <v>5149</v>
      </c>
      <c r="BT670" s="132" t="s">
        <v>5150</v>
      </c>
      <c r="BU670" s="191"/>
    </row>
    <row r="671" spans="1:73" ht="90" hidden="1" customHeight="1">
      <c r="A671" s="32" t="s">
        <v>2612</v>
      </c>
      <c r="B671" s="33" t="s">
        <v>1322</v>
      </c>
      <c r="C671" s="30">
        <v>43630</v>
      </c>
      <c r="D671" s="77" t="s">
        <v>4284</v>
      </c>
      <c r="E671" s="32" t="s">
        <v>1031</v>
      </c>
      <c r="F671" s="134" t="s">
        <v>6588</v>
      </c>
      <c r="G671" s="33" t="s">
        <v>2608</v>
      </c>
      <c r="H671" s="33" t="s">
        <v>2609</v>
      </c>
      <c r="I671" s="33" t="s">
        <v>2610</v>
      </c>
      <c r="J671" s="155" t="s">
        <v>9124</v>
      </c>
      <c r="K671" s="29">
        <v>1</v>
      </c>
      <c r="L671" s="365">
        <v>44348</v>
      </c>
      <c r="M671" s="365">
        <v>44438</v>
      </c>
      <c r="N671" s="34">
        <f t="shared" si="30"/>
        <v>13</v>
      </c>
      <c r="O671" s="92">
        <v>1</v>
      </c>
      <c r="P671" s="132" t="s">
        <v>60</v>
      </c>
      <c r="Q671" s="134"/>
      <c r="R671" s="1" t="s">
        <v>8118</v>
      </c>
      <c r="S671" s="120">
        <f t="shared" si="32"/>
        <v>181</v>
      </c>
      <c r="T671" s="134"/>
      <c r="U671" s="134"/>
      <c r="V671" s="134"/>
      <c r="W671" s="134"/>
      <c r="X671" s="134"/>
      <c r="Y671" s="134"/>
      <c r="Z671" s="134"/>
      <c r="AA671" s="134"/>
      <c r="AB671" s="134"/>
      <c r="AC671" s="134"/>
      <c r="AD671" s="134"/>
      <c r="AE671" s="134"/>
      <c r="AF671" s="134"/>
      <c r="AG671" s="134"/>
      <c r="AH671" s="134"/>
      <c r="AI671" s="134"/>
      <c r="AJ671" s="134"/>
      <c r="AK671" s="57" t="s">
        <v>2614</v>
      </c>
      <c r="AL671" s="57" t="s">
        <v>8119</v>
      </c>
      <c r="AM671" s="1" t="s">
        <v>8120</v>
      </c>
      <c r="AN671" s="1" t="s">
        <v>8121</v>
      </c>
      <c r="AO671" s="1" t="s">
        <v>8122</v>
      </c>
      <c r="AP671" s="1" t="s">
        <v>936</v>
      </c>
      <c r="AQ671" s="1" t="s">
        <v>9240</v>
      </c>
      <c r="AR671" s="1" t="s">
        <v>936</v>
      </c>
      <c r="AS671" s="1" t="s">
        <v>9240</v>
      </c>
      <c r="AT671" s="1" t="s">
        <v>936</v>
      </c>
      <c r="AU671" s="1" t="s">
        <v>9240</v>
      </c>
      <c r="AV671" s="1" t="s">
        <v>936</v>
      </c>
      <c r="AW671" s="1" t="s">
        <v>9240</v>
      </c>
      <c r="AX671" s="1" t="s">
        <v>936</v>
      </c>
      <c r="AY671" s="1" t="s">
        <v>9240</v>
      </c>
      <c r="AZ671" s="1" t="s">
        <v>936</v>
      </c>
      <c r="BA671" s="1" t="s">
        <v>9240</v>
      </c>
      <c r="BB671" s="1" t="s">
        <v>936</v>
      </c>
      <c r="BC671" s="1" t="s">
        <v>9909</v>
      </c>
      <c r="BD671" s="1" t="s">
        <v>936</v>
      </c>
      <c r="BE671" s="1" t="s">
        <v>9909</v>
      </c>
      <c r="BF671" s="94" t="s">
        <v>901</v>
      </c>
      <c r="BG671" s="85">
        <v>44482</v>
      </c>
      <c r="BH671" s="29" t="s">
        <v>902</v>
      </c>
      <c r="BI671" s="192"/>
      <c r="BJ671" s="57"/>
      <c r="BK671" s="134"/>
      <c r="BL671" s="134"/>
      <c r="BM671" s="134"/>
      <c r="BN671" s="4" t="s">
        <v>955</v>
      </c>
      <c r="BO671" s="192"/>
      <c r="BP671" s="192"/>
      <c r="BR671" s="13" t="s">
        <v>5117</v>
      </c>
      <c r="BS671" s="13" t="s">
        <v>5144</v>
      </c>
      <c r="BT671" s="135" t="s">
        <v>9856</v>
      </c>
      <c r="BU671" s="83"/>
    </row>
    <row r="672" spans="1:73" ht="90" hidden="1" customHeight="1">
      <c r="A672" s="32" t="s">
        <v>2613</v>
      </c>
      <c r="B672" s="33" t="s">
        <v>1322</v>
      </c>
      <c r="C672" s="30">
        <v>43630</v>
      </c>
      <c r="D672" s="77" t="s">
        <v>4284</v>
      </c>
      <c r="E672" s="32" t="s">
        <v>1031</v>
      </c>
      <c r="F672" s="134" t="s">
        <v>6588</v>
      </c>
      <c r="G672" s="33" t="s">
        <v>2608</v>
      </c>
      <c r="H672" s="33" t="s">
        <v>2609</v>
      </c>
      <c r="I672" s="33" t="s">
        <v>2611</v>
      </c>
      <c r="J672" s="31" t="s">
        <v>1252</v>
      </c>
      <c r="K672" s="29">
        <v>2</v>
      </c>
      <c r="L672" s="365">
        <v>44348</v>
      </c>
      <c r="M672" s="365">
        <v>44561</v>
      </c>
      <c r="N672" s="34">
        <f t="shared" si="30"/>
        <v>31</v>
      </c>
      <c r="O672" s="92">
        <v>2</v>
      </c>
      <c r="P672" s="132" t="s">
        <v>60</v>
      </c>
      <c r="Q672" s="134"/>
      <c r="R672" s="1" t="s">
        <v>8123</v>
      </c>
      <c r="S672" s="120">
        <f t="shared" si="32"/>
        <v>335</v>
      </c>
      <c r="T672" s="134"/>
      <c r="U672" s="134"/>
      <c r="V672" s="134"/>
      <c r="W672" s="134"/>
      <c r="X672" s="134"/>
      <c r="Y672" s="134"/>
      <c r="Z672" s="134"/>
      <c r="AA672" s="134"/>
      <c r="AB672" s="134"/>
      <c r="AC672" s="134"/>
      <c r="AD672" s="134"/>
      <c r="AE672" s="134"/>
      <c r="AF672" s="134"/>
      <c r="AG672" s="134"/>
      <c r="AH672" s="134"/>
      <c r="AI672" s="134"/>
      <c r="AJ672" s="134"/>
      <c r="AK672" s="57" t="s">
        <v>2614</v>
      </c>
      <c r="AL672" s="57" t="s">
        <v>8124</v>
      </c>
      <c r="AM672" s="1" t="s">
        <v>8120</v>
      </c>
      <c r="AN672" s="1" t="s">
        <v>3988</v>
      </c>
      <c r="AO672" s="1" t="s">
        <v>8125</v>
      </c>
      <c r="AP672" s="1" t="s">
        <v>8126</v>
      </c>
      <c r="AQ672" s="1" t="s">
        <v>8127</v>
      </c>
      <c r="AR672" s="1" t="s">
        <v>1152</v>
      </c>
      <c r="AS672" s="1" t="s">
        <v>4274</v>
      </c>
      <c r="AT672" s="1" t="s">
        <v>1152</v>
      </c>
      <c r="AU672" s="1" t="s">
        <v>4274</v>
      </c>
      <c r="AV672" s="1" t="s">
        <v>1152</v>
      </c>
      <c r="AW672" s="1" t="s">
        <v>4274</v>
      </c>
      <c r="AX672" s="1" t="s">
        <v>1152</v>
      </c>
      <c r="AY672" s="1" t="s">
        <v>4274</v>
      </c>
      <c r="AZ672" s="1" t="s">
        <v>936</v>
      </c>
      <c r="BA672" s="1" t="s">
        <v>4274</v>
      </c>
      <c r="BB672" s="1" t="s">
        <v>936</v>
      </c>
      <c r="BC672" s="1" t="s">
        <v>4274</v>
      </c>
      <c r="BD672" s="1" t="s">
        <v>936</v>
      </c>
      <c r="BE672" s="1" t="s">
        <v>4274</v>
      </c>
      <c r="BF672" s="94" t="s">
        <v>780</v>
      </c>
      <c r="BG672" s="85">
        <v>44573</v>
      </c>
      <c r="BH672" s="29" t="s">
        <v>902</v>
      </c>
      <c r="BI672" s="192"/>
      <c r="BJ672" s="57"/>
      <c r="BK672" s="134"/>
      <c r="BL672" s="134"/>
      <c r="BM672" s="134"/>
      <c r="BN672" s="4" t="s">
        <v>955</v>
      </c>
      <c r="BO672" s="192"/>
      <c r="BP672" s="192"/>
      <c r="BR672" s="13" t="s">
        <v>5117</v>
      </c>
      <c r="BS672" s="13" t="s">
        <v>5144</v>
      </c>
      <c r="BT672" s="135" t="s">
        <v>9856</v>
      </c>
      <c r="BU672" s="83"/>
    </row>
    <row r="673" spans="1:73" ht="90" hidden="1" customHeight="1">
      <c r="A673" s="32" t="s">
        <v>2615</v>
      </c>
      <c r="B673" s="31" t="s">
        <v>1322</v>
      </c>
      <c r="C673" s="30">
        <v>43630</v>
      </c>
      <c r="D673" s="77" t="s">
        <v>4284</v>
      </c>
      <c r="E673" s="28" t="s">
        <v>1032</v>
      </c>
      <c r="F673" s="93" t="s">
        <v>8128</v>
      </c>
      <c r="G673" s="33" t="s">
        <v>2608</v>
      </c>
      <c r="H673" s="33" t="s">
        <v>2609</v>
      </c>
      <c r="I673" s="33" t="s">
        <v>2610</v>
      </c>
      <c r="J673" s="155" t="s">
        <v>9124</v>
      </c>
      <c r="K673" s="29">
        <v>1</v>
      </c>
      <c r="L673" s="365">
        <v>44348</v>
      </c>
      <c r="M673" s="365">
        <v>44438</v>
      </c>
      <c r="N673" s="34">
        <f t="shared" si="30"/>
        <v>13</v>
      </c>
      <c r="O673" s="92">
        <v>1</v>
      </c>
      <c r="P673" s="132" t="s">
        <v>60</v>
      </c>
      <c r="Q673" s="57" t="s">
        <v>9561</v>
      </c>
      <c r="R673" s="1" t="s">
        <v>8118</v>
      </c>
      <c r="S673" s="120">
        <f t="shared" si="32"/>
        <v>181</v>
      </c>
      <c r="T673" s="134"/>
      <c r="U673" s="134"/>
      <c r="V673" s="134"/>
      <c r="W673" s="53" t="s">
        <v>955</v>
      </c>
      <c r="X673" s="134"/>
      <c r="Y673" s="134"/>
      <c r="Z673" s="191"/>
      <c r="AA673" s="104"/>
      <c r="AB673" s="104"/>
      <c r="AC673" s="104"/>
      <c r="AD673" s="104"/>
      <c r="AE673" s="104"/>
      <c r="AF673" s="104"/>
      <c r="AG673" s="104"/>
      <c r="AH673" s="104"/>
      <c r="AI673" s="104"/>
      <c r="AJ673" s="104"/>
      <c r="AK673" s="57" t="s">
        <v>2614</v>
      </c>
      <c r="AL673" s="57" t="s">
        <v>2614</v>
      </c>
      <c r="AM673" s="1" t="s">
        <v>8129</v>
      </c>
      <c r="AN673" s="1" t="s">
        <v>8121</v>
      </c>
      <c r="AO673" s="1" t="s">
        <v>8122</v>
      </c>
      <c r="AP673" s="1" t="s">
        <v>936</v>
      </c>
      <c r="AQ673" s="1" t="s">
        <v>9240</v>
      </c>
      <c r="AR673" s="1" t="s">
        <v>936</v>
      </c>
      <c r="AS673" s="1" t="s">
        <v>9240</v>
      </c>
      <c r="AT673" s="1" t="s">
        <v>936</v>
      </c>
      <c r="AU673" s="1" t="s">
        <v>9240</v>
      </c>
      <c r="AV673" s="1" t="s">
        <v>936</v>
      </c>
      <c r="AW673" s="1" t="s">
        <v>9240</v>
      </c>
      <c r="AX673" s="1" t="s">
        <v>936</v>
      </c>
      <c r="AY673" s="1" t="s">
        <v>9240</v>
      </c>
      <c r="AZ673" s="1" t="s">
        <v>936</v>
      </c>
      <c r="BA673" s="1" t="s">
        <v>9240</v>
      </c>
      <c r="BB673" s="1" t="s">
        <v>936</v>
      </c>
      <c r="BC673" s="1" t="s">
        <v>9909</v>
      </c>
      <c r="BD673" s="1" t="s">
        <v>936</v>
      </c>
      <c r="BE673" s="1" t="s">
        <v>9909</v>
      </c>
      <c r="BF673" s="94" t="s">
        <v>901</v>
      </c>
      <c r="BG673" s="85">
        <v>44482</v>
      </c>
      <c r="BH673" s="29" t="s">
        <v>902</v>
      </c>
      <c r="BI673" s="192"/>
      <c r="BJ673" s="57"/>
      <c r="BK673" s="134"/>
      <c r="BL673" s="134"/>
      <c r="BM673" s="134"/>
      <c r="BN673" s="4" t="s">
        <v>955</v>
      </c>
      <c r="BO673" s="192"/>
      <c r="BP673" s="192"/>
      <c r="BR673" s="13" t="s">
        <v>5117</v>
      </c>
      <c r="BS673" s="13" t="s">
        <v>5244</v>
      </c>
      <c r="BT673" s="135" t="s">
        <v>9863</v>
      </c>
      <c r="BU673" s="1" t="s">
        <v>9861</v>
      </c>
    </row>
    <row r="674" spans="1:73" ht="90" hidden="1" customHeight="1">
      <c r="A674" s="32" t="s">
        <v>2616</v>
      </c>
      <c r="B674" s="31" t="s">
        <v>1322</v>
      </c>
      <c r="C674" s="30">
        <v>43630</v>
      </c>
      <c r="D674" s="77" t="s">
        <v>4284</v>
      </c>
      <c r="E674" s="28" t="s">
        <v>1032</v>
      </c>
      <c r="F674" s="93" t="s">
        <v>8128</v>
      </c>
      <c r="G674" s="33" t="s">
        <v>2608</v>
      </c>
      <c r="H674" s="33" t="s">
        <v>2609</v>
      </c>
      <c r="I674" s="33" t="s">
        <v>2611</v>
      </c>
      <c r="J674" s="31" t="s">
        <v>1252</v>
      </c>
      <c r="K674" s="29">
        <v>2</v>
      </c>
      <c r="L674" s="365">
        <v>44348</v>
      </c>
      <c r="M674" s="365">
        <v>44561</v>
      </c>
      <c r="N674" s="34">
        <f t="shared" si="30"/>
        <v>31</v>
      </c>
      <c r="O674" s="92">
        <v>2</v>
      </c>
      <c r="P674" s="132" t="s">
        <v>60</v>
      </c>
      <c r="Q674" s="57" t="s">
        <v>9561</v>
      </c>
      <c r="R674" s="1" t="s">
        <v>8123</v>
      </c>
      <c r="S674" s="120">
        <f t="shared" si="32"/>
        <v>335</v>
      </c>
      <c r="T674" s="134"/>
      <c r="U674" s="134"/>
      <c r="V674" s="134"/>
      <c r="W674" s="53" t="s">
        <v>955</v>
      </c>
      <c r="X674" s="134"/>
      <c r="Y674" s="134"/>
      <c r="Z674" s="191"/>
      <c r="AA674" s="104"/>
      <c r="AB674" s="104"/>
      <c r="AC674" s="104"/>
      <c r="AD674" s="104"/>
      <c r="AE674" s="104"/>
      <c r="AF674" s="104"/>
      <c r="AG674" s="104"/>
      <c r="AH674" s="104"/>
      <c r="AI674" s="104"/>
      <c r="AJ674" s="104"/>
      <c r="AK674" s="57" t="s">
        <v>2614</v>
      </c>
      <c r="AL674" s="57" t="s">
        <v>8124</v>
      </c>
      <c r="AM674" s="1" t="s">
        <v>8129</v>
      </c>
      <c r="AN674" s="1" t="s">
        <v>3988</v>
      </c>
      <c r="AO674" s="1" t="s">
        <v>8125</v>
      </c>
      <c r="AP674" s="1" t="s">
        <v>8126</v>
      </c>
      <c r="AQ674" s="1" t="s">
        <v>8127</v>
      </c>
      <c r="AR674" s="1" t="s">
        <v>1152</v>
      </c>
      <c r="AS674" s="1" t="s">
        <v>4274</v>
      </c>
      <c r="AT674" s="1" t="s">
        <v>1152</v>
      </c>
      <c r="AU674" s="1" t="s">
        <v>4274</v>
      </c>
      <c r="AV674" s="1" t="s">
        <v>1152</v>
      </c>
      <c r="AW674" s="1" t="s">
        <v>4274</v>
      </c>
      <c r="AX674" s="1" t="s">
        <v>1152</v>
      </c>
      <c r="AY674" s="1" t="s">
        <v>4274</v>
      </c>
      <c r="AZ674" s="1" t="s">
        <v>936</v>
      </c>
      <c r="BA674" s="1" t="s">
        <v>4274</v>
      </c>
      <c r="BB674" s="1" t="s">
        <v>936</v>
      </c>
      <c r="BC674" s="1" t="s">
        <v>4274</v>
      </c>
      <c r="BD674" s="1" t="s">
        <v>936</v>
      </c>
      <c r="BE674" s="1" t="s">
        <v>4274</v>
      </c>
      <c r="BF674" s="94" t="s">
        <v>780</v>
      </c>
      <c r="BG674" s="85">
        <v>44573</v>
      </c>
      <c r="BH674" s="29" t="s">
        <v>902</v>
      </c>
      <c r="BI674" s="192"/>
      <c r="BJ674" s="57"/>
      <c r="BK674" s="134"/>
      <c r="BL674" s="134"/>
      <c r="BM674" s="134"/>
      <c r="BN674" s="4" t="s">
        <v>955</v>
      </c>
      <c r="BO674" s="192"/>
      <c r="BP674" s="192"/>
      <c r="BR674" s="13" t="s">
        <v>5117</v>
      </c>
      <c r="BS674" s="13" t="s">
        <v>5244</v>
      </c>
      <c r="BT674" s="378" t="s">
        <v>9855</v>
      </c>
      <c r="BU674" s="1" t="s">
        <v>9853</v>
      </c>
    </row>
    <row r="675" spans="1:73" ht="90" hidden="1" customHeight="1">
      <c r="A675" s="32" t="s">
        <v>2617</v>
      </c>
      <c r="B675" s="31" t="s">
        <v>1322</v>
      </c>
      <c r="C675" s="30">
        <v>43630</v>
      </c>
      <c r="D675" s="77" t="s">
        <v>4284</v>
      </c>
      <c r="E675" s="28" t="s">
        <v>1033</v>
      </c>
      <c r="F675" s="93" t="s">
        <v>8130</v>
      </c>
      <c r="G675" s="33" t="s">
        <v>2608</v>
      </c>
      <c r="H675" s="33" t="s">
        <v>2609</v>
      </c>
      <c r="I675" s="33" t="s">
        <v>2610</v>
      </c>
      <c r="J675" s="155" t="s">
        <v>9124</v>
      </c>
      <c r="K675" s="29">
        <v>1</v>
      </c>
      <c r="L675" s="365">
        <v>44348</v>
      </c>
      <c r="M675" s="365">
        <v>44438</v>
      </c>
      <c r="N675" s="34">
        <f t="shared" si="30"/>
        <v>13</v>
      </c>
      <c r="O675" s="92">
        <v>1</v>
      </c>
      <c r="P675" s="132" t="s">
        <v>60</v>
      </c>
      <c r="Q675" s="57" t="s">
        <v>9561</v>
      </c>
      <c r="R675" s="1" t="s">
        <v>8118</v>
      </c>
      <c r="S675" s="120">
        <f t="shared" si="32"/>
        <v>181</v>
      </c>
      <c r="T675" s="134"/>
      <c r="U675" s="134"/>
      <c r="V675" s="134"/>
      <c r="W675" s="53" t="s">
        <v>955</v>
      </c>
      <c r="X675" s="134"/>
      <c r="Y675" s="134"/>
      <c r="Z675" s="191"/>
      <c r="AA675" s="104"/>
      <c r="AB675" s="104"/>
      <c r="AC675" s="104"/>
      <c r="AD675" s="104"/>
      <c r="AE675" s="104"/>
      <c r="AF675" s="104"/>
      <c r="AG675" s="104"/>
      <c r="AH675" s="104"/>
      <c r="AI675" s="104"/>
      <c r="AJ675" s="104"/>
      <c r="AK675" s="57" t="s">
        <v>2614</v>
      </c>
      <c r="AL675" s="57" t="s">
        <v>2614</v>
      </c>
      <c r="AM675" s="1" t="s">
        <v>8131</v>
      </c>
      <c r="AN675" s="1" t="s">
        <v>8121</v>
      </c>
      <c r="AO675" s="1" t="s">
        <v>8122</v>
      </c>
      <c r="AP675" s="1" t="s">
        <v>936</v>
      </c>
      <c r="AQ675" s="1" t="s">
        <v>9240</v>
      </c>
      <c r="AR675" s="1" t="s">
        <v>936</v>
      </c>
      <c r="AS675" s="1" t="s">
        <v>9240</v>
      </c>
      <c r="AT675" s="1" t="s">
        <v>936</v>
      </c>
      <c r="AU675" s="1" t="s">
        <v>9240</v>
      </c>
      <c r="AV675" s="1" t="s">
        <v>936</v>
      </c>
      <c r="AW675" s="1" t="s">
        <v>9240</v>
      </c>
      <c r="AX675" s="1" t="s">
        <v>936</v>
      </c>
      <c r="AY675" s="1" t="s">
        <v>9240</v>
      </c>
      <c r="AZ675" s="1" t="s">
        <v>936</v>
      </c>
      <c r="BA675" s="1" t="s">
        <v>9240</v>
      </c>
      <c r="BB675" s="1" t="s">
        <v>936</v>
      </c>
      <c r="BC675" s="1" t="s">
        <v>9909</v>
      </c>
      <c r="BD675" s="1" t="s">
        <v>936</v>
      </c>
      <c r="BE675" s="1" t="s">
        <v>9909</v>
      </c>
      <c r="BF675" s="94" t="s">
        <v>901</v>
      </c>
      <c r="BG675" s="85">
        <v>44482</v>
      </c>
      <c r="BH675" s="29" t="s">
        <v>902</v>
      </c>
      <c r="BI675" s="192"/>
      <c r="BJ675" s="57"/>
      <c r="BK675" s="134"/>
      <c r="BL675" s="134"/>
      <c r="BM675" s="134"/>
      <c r="BN675" s="4" t="s">
        <v>955</v>
      </c>
      <c r="BO675" s="192"/>
      <c r="BP675" s="192"/>
      <c r="BR675" s="13" t="s">
        <v>5117</v>
      </c>
      <c r="BS675" s="135" t="s">
        <v>5162</v>
      </c>
      <c r="BT675" s="135" t="s">
        <v>9852</v>
      </c>
      <c r="BU675" s="1"/>
    </row>
    <row r="676" spans="1:73" ht="90" hidden="1" customHeight="1">
      <c r="A676" s="32" t="s">
        <v>2618</v>
      </c>
      <c r="B676" s="31" t="s">
        <v>1322</v>
      </c>
      <c r="C676" s="30">
        <v>43630</v>
      </c>
      <c r="D676" s="77" t="s">
        <v>4284</v>
      </c>
      <c r="E676" s="28" t="s">
        <v>1033</v>
      </c>
      <c r="F676" s="93" t="s">
        <v>8130</v>
      </c>
      <c r="G676" s="33" t="s">
        <v>2608</v>
      </c>
      <c r="H676" s="33" t="s">
        <v>2609</v>
      </c>
      <c r="I676" s="33" t="s">
        <v>2611</v>
      </c>
      <c r="J676" s="31" t="s">
        <v>1252</v>
      </c>
      <c r="K676" s="29">
        <v>2</v>
      </c>
      <c r="L676" s="365">
        <v>44348</v>
      </c>
      <c r="M676" s="365">
        <v>44561</v>
      </c>
      <c r="N676" s="34">
        <f t="shared" si="30"/>
        <v>31</v>
      </c>
      <c r="O676" s="92">
        <v>2</v>
      </c>
      <c r="P676" s="132" t="s">
        <v>60</v>
      </c>
      <c r="Q676" s="57" t="s">
        <v>9561</v>
      </c>
      <c r="R676" s="1" t="s">
        <v>8123</v>
      </c>
      <c r="S676" s="120">
        <f t="shared" si="32"/>
        <v>335</v>
      </c>
      <c r="T676" s="134"/>
      <c r="U676" s="134"/>
      <c r="V676" s="134"/>
      <c r="W676" s="53" t="s">
        <v>955</v>
      </c>
      <c r="X676" s="134"/>
      <c r="Y676" s="134"/>
      <c r="Z676" s="191"/>
      <c r="AA676" s="104"/>
      <c r="AB676" s="104"/>
      <c r="AC676" s="104"/>
      <c r="AD676" s="104"/>
      <c r="AE676" s="104"/>
      <c r="AF676" s="104"/>
      <c r="AG676" s="104"/>
      <c r="AH676" s="104"/>
      <c r="AI676" s="104"/>
      <c r="AJ676" s="104"/>
      <c r="AK676" s="57" t="s">
        <v>2614</v>
      </c>
      <c r="AL676" s="57" t="s">
        <v>2614</v>
      </c>
      <c r="AM676" s="1" t="s">
        <v>8131</v>
      </c>
      <c r="AN676" s="1" t="s">
        <v>3988</v>
      </c>
      <c r="AO676" s="1" t="s">
        <v>8132</v>
      </c>
      <c r="AP676" s="1" t="s">
        <v>8126</v>
      </c>
      <c r="AQ676" s="1" t="s">
        <v>8127</v>
      </c>
      <c r="AR676" s="1" t="s">
        <v>1152</v>
      </c>
      <c r="AS676" s="1" t="s">
        <v>4274</v>
      </c>
      <c r="AT676" s="1" t="s">
        <v>1152</v>
      </c>
      <c r="AU676" s="1" t="s">
        <v>4274</v>
      </c>
      <c r="AV676" s="1" t="s">
        <v>1152</v>
      </c>
      <c r="AW676" s="1" t="s">
        <v>4274</v>
      </c>
      <c r="AX676" s="1" t="s">
        <v>1152</v>
      </c>
      <c r="AY676" s="1" t="s">
        <v>4274</v>
      </c>
      <c r="AZ676" s="1" t="s">
        <v>936</v>
      </c>
      <c r="BA676" s="1" t="s">
        <v>4274</v>
      </c>
      <c r="BB676" s="1" t="s">
        <v>936</v>
      </c>
      <c r="BC676" s="1" t="s">
        <v>4274</v>
      </c>
      <c r="BD676" s="1" t="s">
        <v>936</v>
      </c>
      <c r="BE676" s="1" t="s">
        <v>4274</v>
      </c>
      <c r="BF676" s="94" t="s">
        <v>780</v>
      </c>
      <c r="BG676" s="85">
        <v>44573</v>
      </c>
      <c r="BH676" s="29" t="s">
        <v>902</v>
      </c>
      <c r="BI676" s="192"/>
      <c r="BJ676" s="57"/>
      <c r="BK676" s="134"/>
      <c r="BL676" s="134"/>
      <c r="BM676" s="134"/>
      <c r="BN676" s="4" t="s">
        <v>955</v>
      </c>
      <c r="BO676" s="192"/>
      <c r="BP676" s="192"/>
      <c r="BR676" s="13" t="s">
        <v>5117</v>
      </c>
      <c r="BS676" s="135" t="s">
        <v>5162</v>
      </c>
      <c r="BT676" s="135" t="s">
        <v>9854</v>
      </c>
      <c r="BU676" s="1"/>
    </row>
    <row r="677" spans="1:73" ht="90" hidden="1" customHeight="1">
      <c r="A677" s="32" t="s">
        <v>2619</v>
      </c>
      <c r="B677" s="31" t="s">
        <v>1322</v>
      </c>
      <c r="C677" s="30">
        <v>43630</v>
      </c>
      <c r="D677" s="77" t="s">
        <v>4284</v>
      </c>
      <c r="E677" s="28" t="s">
        <v>1034</v>
      </c>
      <c r="F677" s="1" t="s">
        <v>6657</v>
      </c>
      <c r="G677" s="33" t="s">
        <v>2608</v>
      </c>
      <c r="H677" s="33" t="s">
        <v>2609</v>
      </c>
      <c r="I677" s="33" t="s">
        <v>2610</v>
      </c>
      <c r="J677" s="155" t="s">
        <v>9124</v>
      </c>
      <c r="K677" s="29">
        <v>1</v>
      </c>
      <c r="L677" s="365">
        <v>44348</v>
      </c>
      <c r="M677" s="365">
        <v>44438</v>
      </c>
      <c r="N677" s="34">
        <f t="shared" si="30"/>
        <v>13</v>
      </c>
      <c r="O677" s="92">
        <v>1</v>
      </c>
      <c r="P677" s="132" t="s">
        <v>60</v>
      </c>
      <c r="Q677" s="57" t="s">
        <v>9561</v>
      </c>
      <c r="R677" s="1" t="s">
        <v>8118</v>
      </c>
      <c r="S677" s="120">
        <f t="shared" si="32"/>
        <v>181</v>
      </c>
      <c r="T677" s="134"/>
      <c r="U677" s="134"/>
      <c r="V677" s="134"/>
      <c r="W677" s="53" t="s">
        <v>955</v>
      </c>
      <c r="X677" s="134"/>
      <c r="Y677" s="134"/>
      <c r="Z677" s="191"/>
      <c r="AA677" s="104"/>
      <c r="AB677" s="104"/>
      <c r="AC677" s="104"/>
      <c r="AD677" s="104"/>
      <c r="AE677" s="104"/>
      <c r="AF677" s="104"/>
      <c r="AG677" s="104"/>
      <c r="AH677" s="104"/>
      <c r="AI677" s="104"/>
      <c r="AJ677" s="104"/>
      <c r="AK677" s="57" t="s">
        <v>2614</v>
      </c>
      <c r="AL677" s="57" t="s">
        <v>2614</v>
      </c>
      <c r="AM677" s="1" t="s">
        <v>8133</v>
      </c>
      <c r="AN677" s="1" t="s">
        <v>8121</v>
      </c>
      <c r="AO677" s="1" t="s">
        <v>8122</v>
      </c>
      <c r="AP677" s="1" t="s">
        <v>936</v>
      </c>
      <c r="AQ677" s="1" t="s">
        <v>9240</v>
      </c>
      <c r="AR677" s="1" t="s">
        <v>936</v>
      </c>
      <c r="AS677" s="1" t="s">
        <v>9240</v>
      </c>
      <c r="AT677" s="1" t="s">
        <v>936</v>
      </c>
      <c r="AU677" s="1" t="s">
        <v>9240</v>
      </c>
      <c r="AV677" s="1" t="s">
        <v>936</v>
      </c>
      <c r="AW677" s="1" t="s">
        <v>9240</v>
      </c>
      <c r="AX677" s="1" t="s">
        <v>936</v>
      </c>
      <c r="AY677" s="1" t="s">
        <v>9240</v>
      </c>
      <c r="AZ677" s="1" t="s">
        <v>936</v>
      </c>
      <c r="BA677" s="1" t="s">
        <v>9240</v>
      </c>
      <c r="BB677" s="1" t="s">
        <v>936</v>
      </c>
      <c r="BC677" s="1" t="s">
        <v>9909</v>
      </c>
      <c r="BD677" s="1" t="s">
        <v>936</v>
      </c>
      <c r="BE677" s="1" t="s">
        <v>9909</v>
      </c>
      <c r="BF677" s="94" t="s">
        <v>901</v>
      </c>
      <c r="BG677" s="85">
        <v>44482</v>
      </c>
      <c r="BH677" s="29" t="s">
        <v>902</v>
      </c>
      <c r="BI677" s="192"/>
      <c r="BJ677" s="57"/>
      <c r="BK677" s="134"/>
      <c r="BL677" s="134"/>
      <c r="BM677" s="134"/>
      <c r="BN677" s="4" t="s">
        <v>955</v>
      </c>
      <c r="BO677" s="192"/>
      <c r="BP677" s="192"/>
      <c r="BR677" s="13" t="s">
        <v>5163</v>
      </c>
      <c r="BS677" s="135" t="s">
        <v>8684</v>
      </c>
      <c r="BT677" s="135" t="s">
        <v>9852</v>
      </c>
      <c r="BU677" s="1"/>
    </row>
    <row r="678" spans="1:73" ht="90" hidden="1" customHeight="1">
      <c r="A678" s="32" t="s">
        <v>2620</v>
      </c>
      <c r="B678" s="31" t="s">
        <v>1322</v>
      </c>
      <c r="C678" s="30">
        <v>43630</v>
      </c>
      <c r="D678" s="77" t="s">
        <v>4284</v>
      </c>
      <c r="E678" s="28" t="s">
        <v>1034</v>
      </c>
      <c r="F678" s="1" t="s">
        <v>6657</v>
      </c>
      <c r="G678" s="33" t="s">
        <v>2608</v>
      </c>
      <c r="H678" s="33" t="s">
        <v>2609</v>
      </c>
      <c r="I678" s="33" t="s">
        <v>2611</v>
      </c>
      <c r="J678" s="31" t="s">
        <v>1252</v>
      </c>
      <c r="K678" s="29">
        <v>2</v>
      </c>
      <c r="L678" s="365">
        <v>44348</v>
      </c>
      <c r="M678" s="365">
        <v>44561</v>
      </c>
      <c r="N678" s="34">
        <f t="shared" si="30"/>
        <v>31</v>
      </c>
      <c r="O678" s="92">
        <v>2</v>
      </c>
      <c r="P678" s="132" t="s">
        <v>60</v>
      </c>
      <c r="Q678" s="57" t="s">
        <v>9561</v>
      </c>
      <c r="R678" s="1" t="s">
        <v>8123</v>
      </c>
      <c r="S678" s="120">
        <f t="shared" si="32"/>
        <v>335</v>
      </c>
      <c r="T678" s="134"/>
      <c r="U678" s="134"/>
      <c r="V678" s="134"/>
      <c r="W678" s="53" t="s">
        <v>955</v>
      </c>
      <c r="X678" s="134"/>
      <c r="Y678" s="134"/>
      <c r="Z678" s="191"/>
      <c r="AA678" s="104"/>
      <c r="AB678" s="104"/>
      <c r="AC678" s="104"/>
      <c r="AD678" s="104"/>
      <c r="AE678" s="104"/>
      <c r="AF678" s="104"/>
      <c r="AG678" s="104"/>
      <c r="AH678" s="104"/>
      <c r="AI678" s="104"/>
      <c r="AJ678" s="104"/>
      <c r="AK678" s="57" t="s">
        <v>2614</v>
      </c>
      <c r="AL678" s="57" t="s">
        <v>2614</v>
      </c>
      <c r="AM678" s="1" t="s">
        <v>8133</v>
      </c>
      <c r="AN678" s="1" t="s">
        <v>3988</v>
      </c>
      <c r="AO678" s="1" t="s">
        <v>8132</v>
      </c>
      <c r="AP678" s="1" t="s">
        <v>8126</v>
      </c>
      <c r="AQ678" s="1" t="s">
        <v>8127</v>
      </c>
      <c r="AR678" s="1" t="s">
        <v>1152</v>
      </c>
      <c r="AS678" s="1" t="s">
        <v>4274</v>
      </c>
      <c r="AT678" s="1" t="s">
        <v>1152</v>
      </c>
      <c r="AU678" s="1" t="s">
        <v>4274</v>
      </c>
      <c r="AV678" s="1" t="s">
        <v>1152</v>
      </c>
      <c r="AW678" s="1" t="s">
        <v>4274</v>
      </c>
      <c r="AX678" s="1" t="s">
        <v>1152</v>
      </c>
      <c r="AY678" s="1" t="s">
        <v>4274</v>
      </c>
      <c r="AZ678" s="1" t="s">
        <v>936</v>
      </c>
      <c r="BA678" s="1" t="s">
        <v>4274</v>
      </c>
      <c r="BB678" s="1" t="s">
        <v>936</v>
      </c>
      <c r="BC678" s="1" t="s">
        <v>4274</v>
      </c>
      <c r="BD678" s="1" t="s">
        <v>936</v>
      </c>
      <c r="BE678" s="1" t="s">
        <v>4274</v>
      </c>
      <c r="BF678" s="94" t="s">
        <v>780</v>
      </c>
      <c r="BG678" s="85">
        <v>44573</v>
      </c>
      <c r="BH678" s="29" t="s">
        <v>902</v>
      </c>
      <c r="BI678" s="192"/>
      <c r="BJ678" s="57"/>
      <c r="BK678" s="134"/>
      <c r="BL678" s="134"/>
      <c r="BM678" s="134"/>
      <c r="BN678" s="4" t="s">
        <v>955</v>
      </c>
      <c r="BO678" s="192"/>
      <c r="BP678" s="192"/>
      <c r="BR678" s="13" t="s">
        <v>5163</v>
      </c>
      <c r="BS678" s="135" t="s">
        <v>8684</v>
      </c>
      <c r="BT678" s="135" t="s">
        <v>9852</v>
      </c>
      <c r="BU678" s="1"/>
    </row>
    <row r="679" spans="1:73" ht="90" hidden="1" customHeight="1">
      <c r="A679" s="32" t="s">
        <v>2621</v>
      </c>
      <c r="B679" s="31" t="s">
        <v>1322</v>
      </c>
      <c r="C679" s="30">
        <v>43630</v>
      </c>
      <c r="D679" s="77" t="s">
        <v>4284</v>
      </c>
      <c r="E679" s="28" t="s">
        <v>1035</v>
      </c>
      <c r="F679" s="33" t="s">
        <v>8134</v>
      </c>
      <c r="G679" s="33" t="s">
        <v>2608</v>
      </c>
      <c r="H679" s="33" t="s">
        <v>2609</v>
      </c>
      <c r="I679" s="33" t="s">
        <v>2610</v>
      </c>
      <c r="J679" s="155" t="s">
        <v>9124</v>
      </c>
      <c r="K679" s="29">
        <v>1</v>
      </c>
      <c r="L679" s="365">
        <v>44348</v>
      </c>
      <c r="M679" s="365">
        <v>44438</v>
      </c>
      <c r="N679" s="34">
        <f t="shared" si="30"/>
        <v>13</v>
      </c>
      <c r="O679" s="92">
        <v>1</v>
      </c>
      <c r="P679" s="132" t="s">
        <v>60</v>
      </c>
      <c r="Q679" s="57" t="s">
        <v>9561</v>
      </c>
      <c r="R679" s="1" t="s">
        <v>8118</v>
      </c>
      <c r="S679" s="120">
        <f t="shared" si="32"/>
        <v>181</v>
      </c>
      <c r="T679" s="134"/>
      <c r="U679" s="134"/>
      <c r="V679" s="134"/>
      <c r="W679" s="53" t="s">
        <v>955</v>
      </c>
      <c r="X679" s="134"/>
      <c r="Y679" s="134"/>
      <c r="Z679" s="191"/>
      <c r="AA679" s="104"/>
      <c r="AB679" s="104"/>
      <c r="AC679" s="104"/>
      <c r="AD679" s="104"/>
      <c r="AE679" s="104"/>
      <c r="AF679" s="104"/>
      <c r="AG679" s="104"/>
      <c r="AH679" s="104"/>
      <c r="AI679" s="104"/>
      <c r="AJ679" s="104"/>
      <c r="AK679" s="57" t="s">
        <v>2614</v>
      </c>
      <c r="AL679" s="57" t="s">
        <v>2614</v>
      </c>
      <c r="AM679" s="1" t="s">
        <v>8135</v>
      </c>
      <c r="AN679" s="1" t="s">
        <v>8121</v>
      </c>
      <c r="AO679" s="1" t="s">
        <v>8122</v>
      </c>
      <c r="AP679" s="1" t="s">
        <v>936</v>
      </c>
      <c r="AQ679" s="1" t="s">
        <v>9240</v>
      </c>
      <c r="AR679" s="1" t="s">
        <v>936</v>
      </c>
      <c r="AS679" s="1" t="s">
        <v>9240</v>
      </c>
      <c r="AT679" s="1" t="s">
        <v>936</v>
      </c>
      <c r="AU679" s="1" t="s">
        <v>9240</v>
      </c>
      <c r="AV679" s="1" t="s">
        <v>936</v>
      </c>
      <c r="AW679" s="1" t="s">
        <v>9240</v>
      </c>
      <c r="AX679" s="1" t="s">
        <v>936</v>
      </c>
      <c r="AY679" s="1" t="s">
        <v>9240</v>
      </c>
      <c r="AZ679" s="1" t="s">
        <v>936</v>
      </c>
      <c r="BA679" s="1" t="s">
        <v>9240</v>
      </c>
      <c r="BB679" s="1" t="s">
        <v>936</v>
      </c>
      <c r="BC679" s="1" t="s">
        <v>9909</v>
      </c>
      <c r="BD679" s="1" t="s">
        <v>936</v>
      </c>
      <c r="BE679" s="1" t="s">
        <v>9909</v>
      </c>
      <c r="BF679" s="94" t="s">
        <v>901</v>
      </c>
      <c r="BG679" s="85">
        <v>44482</v>
      </c>
      <c r="BH679" s="29" t="s">
        <v>902</v>
      </c>
      <c r="BI679" s="192"/>
      <c r="BJ679" s="57"/>
      <c r="BK679" s="134"/>
      <c r="BL679" s="134"/>
      <c r="BM679" s="134"/>
      <c r="BN679" s="4" t="s">
        <v>955</v>
      </c>
      <c r="BO679" s="192"/>
      <c r="BP679" s="192"/>
      <c r="BR679" s="13" t="s">
        <v>5117</v>
      </c>
      <c r="BS679" s="13" t="s">
        <v>5144</v>
      </c>
      <c r="BT679" s="135" t="s">
        <v>9851</v>
      </c>
      <c r="BU679" s="1"/>
    </row>
    <row r="680" spans="1:73" ht="90" hidden="1" customHeight="1">
      <c r="A680" s="32" t="s">
        <v>2622</v>
      </c>
      <c r="B680" s="31" t="s">
        <v>1322</v>
      </c>
      <c r="C680" s="30">
        <v>43630</v>
      </c>
      <c r="D680" s="77" t="s">
        <v>4284</v>
      </c>
      <c r="E680" s="28" t="s">
        <v>1035</v>
      </c>
      <c r="F680" s="33" t="s">
        <v>8134</v>
      </c>
      <c r="G680" s="33" t="s">
        <v>2608</v>
      </c>
      <c r="H680" s="33" t="s">
        <v>2609</v>
      </c>
      <c r="I680" s="33" t="s">
        <v>2611</v>
      </c>
      <c r="J680" s="31" t="s">
        <v>1252</v>
      </c>
      <c r="K680" s="29">
        <v>2</v>
      </c>
      <c r="L680" s="365">
        <v>44348</v>
      </c>
      <c r="M680" s="365">
        <v>44561</v>
      </c>
      <c r="N680" s="34">
        <f t="shared" si="30"/>
        <v>31</v>
      </c>
      <c r="O680" s="92">
        <v>2</v>
      </c>
      <c r="P680" s="132" t="s">
        <v>60</v>
      </c>
      <c r="Q680" s="57" t="s">
        <v>9561</v>
      </c>
      <c r="R680" s="1" t="s">
        <v>8123</v>
      </c>
      <c r="S680" s="120">
        <f t="shared" si="32"/>
        <v>335</v>
      </c>
      <c r="T680" s="134"/>
      <c r="U680" s="134"/>
      <c r="V680" s="134"/>
      <c r="W680" s="53" t="s">
        <v>955</v>
      </c>
      <c r="X680" s="134"/>
      <c r="Y680" s="134"/>
      <c r="Z680" s="191"/>
      <c r="AA680" s="104"/>
      <c r="AB680" s="104"/>
      <c r="AC680" s="104"/>
      <c r="AD680" s="104"/>
      <c r="AE680" s="104"/>
      <c r="AF680" s="104"/>
      <c r="AG680" s="104"/>
      <c r="AH680" s="104"/>
      <c r="AI680" s="104"/>
      <c r="AJ680" s="104"/>
      <c r="AK680" s="57" t="s">
        <v>2614</v>
      </c>
      <c r="AL680" s="57" t="s">
        <v>2614</v>
      </c>
      <c r="AM680" s="1" t="s">
        <v>8135</v>
      </c>
      <c r="AN680" s="1" t="s">
        <v>3988</v>
      </c>
      <c r="AO680" s="1" t="s">
        <v>8132</v>
      </c>
      <c r="AP680" s="1" t="s">
        <v>8126</v>
      </c>
      <c r="AQ680" s="1" t="s">
        <v>8127</v>
      </c>
      <c r="AR680" s="1" t="s">
        <v>1152</v>
      </c>
      <c r="AS680" s="1" t="s">
        <v>4274</v>
      </c>
      <c r="AT680" s="1" t="s">
        <v>1152</v>
      </c>
      <c r="AU680" s="1" t="s">
        <v>4274</v>
      </c>
      <c r="AV680" s="1" t="s">
        <v>1152</v>
      </c>
      <c r="AW680" s="1" t="s">
        <v>4274</v>
      </c>
      <c r="AX680" s="1" t="s">
        <v>1152</v>
      </c>
      <c r="AY680" s="1" t="s">
        <v>4274</v>
      </c>
      <c r="AZ680" s="1" t="s">
        <v>936</v>
      </c>
      <c r="BA680" s="1" t="s">
        <v>4274</v>
      </c>
      <c r="BB680" s="1" t="s">
        <v>936</v>
      </c>
      <c r="BC680" s="1" t="s">
        <v>4274</v>
      </c>
      <c r="BD680" s="1" t="s">
        <v>936</v>
      </c>
      <c r="BE680" s="1" t="s">
        <v>4274</v>
      </c>
      <c r="BF680" s="94" t="s">
        <v>780</v>
      </c>
      <c r="BG680" s="85">
        <v>44573</v>
      </c>
      <c r="BH680" s="29" t="s">
        <v>902</v>
      </c>
      <c r="BI680" s="192"/>
      <c r="BJ680" s="134"/>
      <c r="BK680" s="134"/>
      <c r="BL680" s="134"/>
      <c r="BM680" s="134"/>
      <c r="BN680" s="4" t="s">
        <v>955</v>
      </c>
      <c r="BO680" s="192"/>
      <c r="BP680" s="192"/>
      <c r="BR680" s="13" t="s">
        <v>5117</v>
      </c>
      <c r="BS680" s="13" t="s">
        <v>5144</v>
      </c>
      <c r="BT680" s="135" t="s">
        <v>9851</v>
      </c>
      <c r="BU680" s="1"/>
    </row>
    <row r="681" spans="1:73" ht="90" hidden="1" customHeight="1">
      <c r="A681" s="32" t="s">
        <v>2639</v>
      </c>
      <c r="B681" s="31" t="s">
        <v>9210</v>
      </c>
      <c r="C681" s="42">
        <v>44109</v>
      </c>
      <c r="D681" s="42" t="s">
        <v>4285</v>
      </c>
      <c r="E681" s="173" t="s">
        <v>1034</v>
      </c>
      <c r="F681" s="71" t="s">
        <v>7682</v>
      </c>
      <c r="G681" s="33" t="s">
        <v>2028</v>
      </c>
      <c r="H681" s="71" t="s">
        <v>2635</v>
      </c>
      <c r="I681" s="71" t="s">
        <v>4119</v>
      </c>
      <c r="J681" s="155" t="s">
        <v>2636</v>
      </c>
      <c r="K681" s="174">
        <v>31</v>
      </c>
      <c r="L681" s="366">
        <v>44317</v>
      </c>
      <c r="M681" s="370">
        <v>44561</v>
      </c>
      <c r="N681" s="34">
        <f t="shared" ref="N681:N744" si="33">+WEEKNUM(M681-L681)</f>
        <v>35</v>
      </c>
      <c r="O681" s="92">
        <v>31</v>
      </c>
      <c r="P681" s="13" t="s">
        <v>2193</v>
      </c>
      <c r="Q681" s="191"/>
      <c r="R681" s="1" t="s">
        <v>8136</v>
      </c>
      <c r="S681" s="120">
        <f t="shared" si="32"/>
        <v>261</v>
      </c>
      <c r="T681" s="191"/>
      <c r="U681" s="191"/>
      <c r="V681" s="191"/>
      <c r="W681" s="191"/>
      <c r="X681" s="191"/>
      <c r="Y681" s="191"/>
      <c r="Z681" s="191"/>
      <c r="AA681" s="104"/>
      <c r="AB681" s="104"/>
      <c r="AC681" s="104"/>
      <c r="AD681" s="104"/>
      <c r="AE681" s="104"/>
      <c r="AF681" s="104"/>
      <c r="AG681" s="104"/>
      <c r="AH681" s="104"/>
      <c r="AI681" s="104"/>
      <c r="AJ681" s="104"/>
      <c r="AK681" s="53" t="s">
        <v>1152</v>
      </c>
      <c r="AL681" s="33" t="s">
        <v>2670</v>
      </c>
      <c r="AM681" s="1" t="s">
        <v>8137</v>
      </c>
      <c r="AN681" s="1" t="s">
        <v>9020</v>
      </c>
      <c r="AO681" s="1" t="s">
        <v>8138</v>
      </c>
      <c r="AP681" s="33" t="s">
        <v>4181</v>
      </c>
      <c r="AQ681" s="1" t="s">
        <v>8139</v>
      </c>
      <c r="AR681" s="1" t="s">
        <v>1152</v>
      </c>
      <c r="AS681" s="1" t="s">
        <v>4274</v>
      </c>
      <c r="AT681" s="1" t="s">
        <v>1152</v>
      </c>
      <c r="AU681" s="1" t="s">
        <v>4274</v>
      </c>
      <c r="AV681" s="1" t="s">
        <v>1152</v>
      </c>
      <c r="AW681" s="1" t="s">
        <v>4274</v>
      </c>
      <c r="AX681" s="1" t="s">
        <v>1152</v>
      </c>
      <c r="AY681" s="1" t="s">
        <v>4274</v>
      </c>
      <c r="AZ681" s="1" t="s">
        <v>936</v>
      </c>
      <c r="BA681" s="1" t="s">
        <v>4274</v>
      </c>
      <c r="BB681" s="1" t="s">
        <v>936</v>
      </c>
      <c r="BC681" s="1" t="s">
        <v>4274</v>
      </c>
      <c r="BD681" s="1" t="s">
        <v>936</v>
      </c>
      <c r="BE681" s="1" t="s">
        <v>4274</v>
      </c>
      <c r="BF681" s="94" t="s">
        <v>780</v>
      </c>
      <c r="BG681" s="85">
        <v>44579</v>
      </c>
      <c r="BH681" s="29" t="s">
        <v>902</v>
      </c>
      <c r="BI681" s="103"/>
      <c r="BJ681" s="104"/>
      <c r="BK681" s="104"/>
      <c r="BL681" s="104"/>
      <c r="BM681" s="104"/>
      <c r="BN681" s="4" t="s">
        <v>955</v>
      </c>
      <c r="BO681" s="103"/>
      <c r="BP681" s="103"/>
      <c r="BR681" s="13" t="s">
        <v>5267</v>
      </c>
      <c r="BS681" s="13" t="s">
        <v>5283</v>
      </c>
      <c r="BT681" s="13" t="s">
        <v>5284</v>
      </c>
      <c r="BU681" s="191"/>
    </row>
    <row r="682" spans="1:73" ht="90" hidden="1" customHeight="1">
      <c r="A682" s="32" t="s">
        <v>2640</v>
      </c>
      <c r="B682" s="31" t="s">
        <v>9210</v>
      </c>
      <c r="C682" s="42">
        <v>44109</v>
      </c>
      <c r="D682" s="42" t="s">
        <v>4285</v>
      </c>
      <c r="E682" s="173" t="s">
        <v>1034</v>
      </c>
      <c r="F682" s="71" t="s">
        <v>7682</v>
      </c>
      <c r="G682" s="33" t="s">
        <v>2028</v>
      </c>
      <c r="H682" s="71" t="s">
        <v>2635</v>
      </c>
      <c r="I682" s="71" t="s">
        <v>2637</v>
      </c>
      <c r="J682" s="155" t="s">
        <v>2638</v>
      </c>
      <c r="K682" s="174">
        <v>31</v>
      </c>
      <c r="L682" s="366">
        <v>44317</v>
      </c>
      <c r="M682" s="370">
        <v>44561</v>
      </c>
      <c r="N682" s="34">
        <f t="shared" si="33"/>
        <v>35</v>
      </c>
      <c r="O682" s="92">
        <v>31</v>
      </c>
      <c r="P682" s="13" t="s">
        <v>2193</v>
      </c>
      <c r="Q682" s="191"/>
      <c r="R682" s="1" t="s">
        <v>8140</v>
      </c>
      <c r="S682" s="120">
        <f t="shared" si="32"/>
        <v>219</v>
      </c>
      <c r="T682" s="191"/>
      <c r="U682" s="191"/>
      <c r="V682" s="191"/>
      <c r="W682" s="191"/>
      <c r="X682" s="191"/>
      <c r="Y682" s="191"/>
      <c r="Z682" s="191"/>
      <c r="AA682" s="104"/>
      <c r="AB682" s="104"/>
      <c r="AC682" s="104"/>
      <c r="AD682" s="104"/>
      <c r="AE682" s="104"/>
      <c r="AF682" s="104"/>
      <c r="AG682" s="104"/>
      <c r="AH682" s="104"/>
      <c r="AI682" s="104"/>
      <c r="AJ682" s="104"/>
      <c r="AK682" s="53" t="s">
        <v>1152</v>
      </c>
      <c r="AL682" s="33" t="s">
        <v>2670</v>
      </c>
      <c r="AM682" s="1" t="s">
        <v>8137</v>
      </c>
      <c r="AN682" s="1" t="s">
        <v>9021</v>
      </c>
      <c r="AO682" s="1" t="s">
        <v>8141</v>
      </c>
      <c r="AP682" s="33" t="s">
        <v>4182</v>
      </c>
      <c r="AQ682" s="1" t="s">
        <v>8142</v>
      </c>
      <c r="AR682" s="1" t="s">
        <v>1152</v>
      </c>
      <c r="AS682" s="1" t="s">
        <v>4274</v>
      </c>
      <c r="AT682" s="1" t="s">
        <v>1152</v>
      </c>
      <c r="AU682" s="1" t="s">
        <v>4274</v>
      </c>
      <c r="AV682" s="1" t="s">
        <v>1152</v>
      </c>
      <c r="AW682" s="1" t="s">
        <v>4274</v>
      </c>
      <c r="AX682" s="1" t="s">
        <v>1152</v>
      </c>
      <c r="AY682" s="1" t="s">
        <v>4274</v>
      </c>
      <c r="AZ682" s="1" t="s">
        <v>936</v>
      </c>
      <c r="BA682" s="1" t="s">
        <v>4274</v>
      </c>
      <c r="BB682" s="1" t="s">
        <v>936</v>
      </c>
      <c r="BC682" s="1" t="s">
        <v>4274</v>
      </c>
      <c r="BD682" s="1" t="s">
        <v>936</v>
      </c>
      <c r="BE682" s="1" t="s">
        <v>4274</v>
      </c>
      <c r="BF682" s="94" t="s">
        <v>780</v>
      </c>
      <c r="BG682" s="85">
        <v>44582</v>
      </c>
      <c r="BH682" s="29" t="s">
        <v>902</v>
      </c>
      <c r="BI682" s="103"/>
      <c r="BJ682" s="104"/>
      <c r="BK682" s="104"/>
      <c r="BL682" s="104"/>
      <c r="BM682" s="104"/>
      <c r="BN682" s="4" t="s">
        <v>955</v>
      </c>
      <c r="BO682" s="103"/>
      <c r="BP682" s="103"/>
      <c r="BR682" s="13" t="s">
        <v>5267</v>
      </c>
      <c r="BS682" s="13" t="s">
        <v>5283</v>
      </c>
      <c r="BT682" s="13" t="s">
        <v>5284</v>
      </c>
      <c r="BU682" s="191"/>
    </row>
    <row r="683" spans="1:73" ht="90" hidden="1" customHeight="1">
      <c r="A683" s="32" t="s">
        <v>2678</v>
      </c>
      <c r="B683" s="33" t="s">
        <v>1322</v>
      </c>
      <c r="C683" s="30">
        <v>43630</v>
      </c>
      <c r="D683" s="77" t="s">
        <v>4376</v>
      </c>
      <c r="E683" s="28" t="s">
        <v>1067</v>
      </c>
      <c r="F683" s="93" t="s">
        <v>6778</v>
      </c>
      <c r="G683" s="49" t="s">
        <v>708</v>
      </c>
      <c r="H683" s="49" t="s">
        <v>2676</v>
      </c>
      <c r="I683" s="49" t="s">
        <v>2677</v>
      </c>
      <c r="J683" s="44" t="s">
        <v>207</v>
      </c>
      <c r="K683" s="159">
        <v>1</v>
      </c>
      <c r="L683" s="366">
        <v>43668</v>
      </c>
      <c r="M683" s="366">
        <v>44561</v>
      </c>
      <c r="N683" s="34">
        <f t="shared" si="33"/>
        <v>24</v>
      </c>
      <c r="O683" s="193">
        <v>1</v>
      </c>
      <c r="P683" s="194" t="s">
        <v>48</v>
      </c>
      <c r="Q683" s="191"/>
      <c r="R683" s="1" t="s">
        <v>8143</v>
      </c>
      <c r="S683" s="120">
        <f t="shared" si="32"/>
        <v>221</v>
      </c>
      <c r="T683" s="191"/>
      <c r="U683" s="191"/>
      <c r="V683" s="191"/>
      <c r="W683" s="191"/>
      <c r="X683" s="191"/>
      <c r="Y683" s="191"/>
      <c r="Z683" s="191"/>
      <c r="AA683" s="104"/>
      <c r="AB683" s="104"/>
      <c r="AC683" s="104"/>
      <c r="AD683" s="104"/>
      <c r="AE683" s="104"/>
      <c r="AF683" s="104"/>
      <c r="AG683" s="104"/>
      <c r="AH683" s="104"/>
      <c r="AI683" s="104"/>
      <c r="AJ683" s="104"/>
      <c r="AK683" s="123" t="s">
        <v>1152</v>
      </c>
      <c r="AL683" s="123" t="s">
        <v>6759</v>
      </c>
      <c r="AM683" s="1" t="s">
        <v>8144</v>
      </c>
      <c r="AN683" s="63" t="s">
        <v>4046</v>
      </c>
      <c r="AO683" s="1" t="s">
        <v>8145</v>
      </c>
      <c r="AP683" s="1" t="s">
        <v>1152</v>
      </c>
      <c r="AQ683" s="1" t="s">
        <v>4277</v>
      </c>
      <c r="AR683" s="1" t="s">
        <v>1152</v>
      </c>
      <c r="AS683" s="1" t="s">
        <v>4277</v>
      </c>
      <c r="AT683" s="1" t="s">
        <v>1152</v>
      </c>
      <c r="AU683" s="1" t="s">
        <v>4277</v>
      </c>
      <c r="AV683" s="1" t="s">
        <v>1152</v>
      </c>
      <c r="AW683" s="1" t="s">
        <v>4277</v>
      </c>
      <c r="AX683" s="1" t="s">
        <v>1152</v>
      </c>
      <c r="AY683" s="1" t="s">
        <v>4277</v>
      </c>
      <c r="AZ683" s="1" t="s">
        <v>936</v>
      </c>
      <c r="BA683" s="1" t="s">
        <v>4277</v>
      </c>
      <c r="BB683" s="1" t="s">
        <v>936</v>
      </c>
      <c r="BC683" s="1" t="s">
        <v>4277</v>
      </c>
      <c r="BD683" s="1" t="s">
        <v>936</v>
      </c>
      <c r="BE683" s="1" t="s">
        <v>4277</v>
      </c>
      <c r="BF683" s="94" t="s">
        <v>3060</v>
      </c>
      <c r="BG683" s="85">
        <v>44487</v>
      </c>
      <c r="BH683" s="29" t="s">
        <v>902</v>
      </c>
      <c r="BI683" s="103"/>
      <c r="BJ683" s="104"/>
      <c r="BK683" s="104"/>
      <c r="BL683" s="104"/>
      <c r="BM683" s="104"/>
      <c r="BN683" s="4" t="s">
        <v>955</v>
      </c>
      <c r="BO683" s="103"/>
      <c r="BP683" s="103"/>
      <c r="BR683" s="4" t="s">
        <v>5175</v>
      </c>
      <c r="BS683" s="135" t="s">
        <v>5198</v>
      </c>
      <c r="BT683" s="135" t="s">
        <v>5176</v>
      </c>
      <c r="BU683" s="4" t="s">
        <v>5226</v>
      </c>
    </row>
    <row r="684" spans="1:73" ht="90" hidden="1" customHeight="1">
      <c r="A684" s="32" t="s">
        <v>2681</v>
      </c>
      <c r="B684" s="31" t="s">
        <v>1322</v>
      </c>
      <c r="C684" s="30">
        <v>43630</v>
      </c>
      <c r="D684" s="77" t="s">
        <v>4284</v>
      </c>
      <c r="E684" s="28" t="s">
        <v>1068</v>
      </c>
      <c r="F684" s="93" t="s">
        <v>8146</v>
      </c>
      <c r="G684" s="49" t="s">
        <v>2682</v>
      </c>
      <c r="H684" s="49" t="s">
        <v>2683</v>
      </c>
      <c r="I684" s="49" t="s">
        <v>2684</v>
      </c>
      <c r="J684" s="44" t="s">
        <v>207</v>
      </c>
      <c r="K684" s="143">
        <v>1</v>
      </c>
      <c r="L684" s="366">
        <v>43710</v>
      </c>
      <c r="M684" s="366">
        <v>44560</v>
      </c>
      <c r="N684" s="34">
        <f t="shared" si="33"/>
        <v>18</v>
      </c>
      <c r="O684" s="122">
        <v>1</v>
      </c>
      <c r="P684" s="194" t="s">
        <v>2795</v>
      </c>
      <c r="Q684" s="76" t="s">
        <v>48</v>
      </c>
      <c r="R684" s="1" t="s">
        <v>8147</v>
      </c>
      <c r="S684" s="120">
        <f t="shared" si="32"/>
        <v>216</v>
      </c>
      <c r="T684" s="191"/>
      <c r="U684" s="191"/>
      <c r="V684" s="191"/>
      <c r="W684" s="191"/>
      <c r="X684" s="191"/>
      <c r="Y684" s="191"/>
      <c r="Z684" s="191"/>
      <c r="AA684" s="104"/>
      <c r="AB684" s="104"/>
      <c r="AC684" s="104"/>
      <c r="AD684" s="104"/>
      <c r="AE684" s="104"/>
      <c r="AF684" s="104"/>
      <c r="AG684" s="104"/>
      <c r="AH684" s="104"/>
      <c r="AI684" s="104"/>
      <c r="AJ684" s="104"/>
      <c r="AK684" s="53" t="s">
        <v>1152</v>
      </c>
      <c r="AL684" s="123" t="s">
        <v>8715</v>
      </c>
      <c r="AM684" s="1" t="s">
        <v>8148</v>
      </c>
      <c r="AN684" s="1" t="s">
        <v>9022</v>
      </c>
      <c r="AO684" s="1" t="s">
        <v>8149</v>
      </c>
      <c r="AP684" s="1" t="s">
        <v>1152</v>
      </c>
      <c r="AQ684" s="1" t="s">
        <v>4277</v>
      </c>
      <c r="AR684" s="1" t="s">
        <v>1152</v>
      </c>
      <c r="AS684" s="1" t="s">
        <v>4277</v>
      </c>
      <c r="AT684" s="1" t="s">
        <v>1152</v>
      </c>
      <c r="AU684" s="1" t="s">
        <v>4277</v>
      </c>
      <c r="AV684" s="1" t="s">
        <v>1152</v>
      </c>
      <c r="AW684" s="1" t="s">
        <v>4277</v>
      </c>
      <c r="AX684" s="1" t="s">
        <v>1152</v>
      </c>
      <c r="AY684" s="1" t="s">
        <v>4277</v>
      </c>
      <c r="AZ684" s="1" t="s">
        <v>936</v>
      </c>
      <c r="BA684" s="1" t="s">
        <v>4277</v>
      </c>
      <c r="BB684" s="1" t="s">
        <v>936</v>
      </c>
      <c r="BC684" s="1" t="s">
        <v>4277</v>
      </c>
      <c r="BD684" s="1" t="s">
        <v>936</v>
      </c>
      <c r="BE684" s="1" t="s">
        <v>4277</v>
      </c>
      <c r="BF684" s="94" t="s">
        <v>3060</v>
      </c>
      <c r="BG684" s="85">
        <v>44484</v>
      </c>
      <c r="BH684" s="29" t="s">
        <v>902</v>
      </c>
      <c r="BI684" s="103"/>
      <c r="BJ684" s="104"/>
      <c r="BK684" s="104"/>
      <c r="BL684" s="104"/>
      <c r="BM684" s="104"/>
      <c r="BN684" s="4" t="s">
        <v>955</v>
      </c>
      <c r="BO684" s="103"/>
      <c r="BP684" s="103"/>
      <c r="BR684" s="13" t="s">
        <v>5112</v>
      </c>
      <c r="BS684" s="135" t="s">
        <v>5181</v>
      </c>
      <c r="BT684" s="135" t="s">
        <v>5182</v>
      </c>
      <c r="BU684" s="191"/>
    </row>
    <row r="685" spans="1:73" ht="90" hidden="1" customHeight="1">
      <c r="A685" s="32" t="s">
        <v>2689</v>
      </c>
      <c r="B685" s="31" t="s">
        <v>903</v>
      </c>
      <c r="C685" s="30">
        <v>43812</v>
      </c>
      <c r="D685" s="77" t="s">
        <v>4285</v>
      </c>
      <c r="E685" s="28" t="s">
        <v>1019</v>
      </c>
      <c r="F685" s="71" t="s">
        <v>8150</v>
      </c>
      <c r="G685" s="150" t="s">
        <v>2690</v>
      </c>
      <c r="H685" s="150" t="s">
        <v>2691</v>
      </c>
      <c r="I685" s="150" t="s">
        <v>2692</v>
      </c>
      <c r="J685" s="151" t="s">
        <v>473</v>
      </c>
      <c r="K685" s="157">
        <v>1</v>
      </c>
      <c r="L685" s="369">
        <v>44287</v>
      </c>
      <c r="M685" s="369">
        <v>44561</v>
      </c>
      <c r="N685" s="34">
        <f t="shared" si="33"/>
        <v>40</v>
      </c>
      <c r="O685" s="193">
        <v>1</v>
      </c>
      <c r="P685" s="13" t="s">
        <v>48</v>
      </c>
      <c r="Q685" s="191"/>
      <c r="R685" s="1" t="s">
        <v>8151</v>
      </c>
      <c r="S685" s="120">
        <f t="shared" si="32"/>
        <v>247</v>
      </c>
      <c r="T685" s="191"/>
      <c r="U685" s="191"/>
      <c r="V685" s="191"/>
      <c r="W685" s="191"/>
      <c r="X685" s="191"/>
      <c r="Y685" s="191"/>
      <c r="Z685" s="191"/>
      <c r="AA685" s="104"/>
      <c r="AB685" s="104"/>
      <c r="AC685" s="104"/>
      <c r="AD685" s="104"/>
      <c r="AE685" s="104"/>
      <c r="AF685" s="104"/>
      <c r="AG685" s="104"/>
      <c r="AH685" s="104"/>
      <c r="AI685" s="104"/>
      <c r="AJ685" s="104"/>
      <c r="AK685" s="53" t="s">
        <v>1152</v>
      </c>
      <c r="AL685" s="123" t="s">
        <v>6973</v>
      </c>
      <c r="AM685" s="1" t="s">
        <v>8152</v>
      </c>
      <c r="AN685" s="63" t="s">
        <v>4047</v>
      </c>
      <c r="AO685" s="1" t="s">
        <v>8153</v>
      </c>
      <c r="AP685" s="1" t="s">
        <v>4256</v>
      </c>
      <c r="AQ685" s="1" t="s">
        <v>8154</v>
      </c>
      <c r="AR685" s="1" t="s">
        <v>4298</v>
      </c>
      <c r="AS685" s="1" t="s">
        <v>8155</v>
      </c>
      <c r="AT685" s="1" t="s">
        <v>1152</v>
      </c>
      <c r="AU685" s="1" t="s">
        <v>9237</v>
      </c>
      <c r="AV685" s="1" t="s">
        <v>1152</v>
      </c>
      <c r="AW685" s="1" t="s">
        <v>9237</v>
      </c>
      <c r="AX685" s="1" t="s">
        <v>1152</v>
      </c>
      <c r="AY685" s="1" t="s">
        <v>9237</v>
      </c>
      <c r="AZ685" s="1" t="s">
        <v>936</v>
      </c>
      <c r="BA685" s="1" t="s">
        <v>9237</v>
      </c>
      <c r="BB685" s="1" t="s">
        <v>936</v>
      </c>
      <c r="BC685" s="1" t="s">
        <v>9905</v>
      </c>
      <c r="BD685" s="1" t="s">
        <v>936</v>
      </c>
      <c r="BE685" s="1" t="s">
        <v>9905</v>
      </c>
      <c r="BF685" s="94" t="s">
        <v>901</v>
      </c>
      <c r="BG685" s="85">
        <v>44662</v>
      </c>
      <c r="BH685" s="29" t="s">
        <v>902</v>
      </c>
      <c r="BI685" s="103"/>
      <c r="BJ685" s="104"/>
      <c r="BK685" s="104"/>
      <c r="BL685" s="104"/>
      <c r="BM685" s="104"/>
      <c r="BN685" s="4" t="s">
        <v>955</v>
      </c>
      <c r="BO685" s="103"/>
      <c r="BP685" s="103"/>
      <c r="BR685" s="4" t="s">
        <v>5201</v>
      </c>
      <c r="BS685" s="13" t="s">
        <v>5202</v>
      </c>
      <c r="BT685" s="13" t="s">
        <v>5203</v>
      </c>
      <c r="BU685" s="191"/>
    </row>
    <row r="686" spans="1:73" ht="90" hidden="1" customHeight="1">
      <c r="A686" s="32" t="s">
        <v>2708</v>
      </c>
      <c r="B686" s="31" t="s">
        <v>1325</v>
      </c>
      <c r="C686" s="42">
        <v>43991</v>
      </c>
      <c r="D686" s="85" t="s">
        <v>4285</v>
      </c>
      <c r="E686" s="164" t="s">
        <v>1019</v>
      </c>
      <c r="F686" s="33" t="s">
        <v>7154</v>
      </c>
      <c r="G686" s="150" t="s">
        <v>1187</v>
      </c>
      <c r="H686" s="49" t="s">
        <v>1188</v>
      </c>
      <c r="I686" s="49" t="s">
        <v>2707</v>
      </c>
      <c r="J686" s="44" t="s">
        <v>83</v>
      </c>
      <c r="K686" s="159">
        <v>6</v>
      </c>
      <c r="L686" s="365">
        <v>44348</v>
      </c>
      <c r="M686" s="365">
        <v>44561</v>
      </c>
      <c r="N686" s="34">
        <f t="shared" si="33"/>
        <v>31</v>
      </c>
      <c r="O686" s="193">
        <v>6</v>
      </c>
      <c r="P686" s="194" t="s">
        <v>48</v>
      </c>
      <c r="Q686" s="191"/>
      <c r="R686" s="1" t="s">
        <v>8156</v>
      </c>
      <c r="S686" s="120">
        <f t="shared" si="32"/>
        <v>183</v>
      </c>
      <c r="T686" s="191"/>
      <c r="U686" s="191"/>
      <c r="V686" s="191"/>
      <c r="W686" s="191"/>
      <c r="X686" s="191"/>
      <c r="Y686" s="191"/>
      <c r="Z686" s="191"/>
      <c r="AA686" s="104"/>
      <c r="AB686" s="104"/>
      <c r="AC686" s="104"/>
      <c r="AD686" s="104"/>
      <c r="AE686" s="104"/>
      <c r="AF686" s="104"/>
      <c r="AG686" s="104"/>
      <c r="AH686" s="104"/>
      <c r="AI686" s="104"/>
      <c r="AJ686" s="104"/>
      <c r="AK686" s="53" t="s">
        <v>1152</v>
      </c>
      <c r="AL686" s="1" t="s">
        <v>7159</v>
      </c>
      <c r="AM686" s="1" t="s">
        <v>8157</v>
      </c>
      <c r="AN686" s="49" t="s">
        <v>9023</v>
      </c>
      <c r="AO686" s="1" t="s">
        <v>8158</v>
      </c>
      <c r="AP686" s="1" t="s">
        <v>9024</v>
      </c>
      <c r="AQ686" s="1" t="s">
        <v>8159</v>
      </c>
      <c r="AR686" s="1" t="s">
        <v>1152</v>
      </c>
      <c r="AS686" s="1" t="s">
        <v>4274</v>
      </c>
      <c r="AT686" s="1" t="s">
        <v>1152</v>
      </c>
      <c r="AU686" s="1" t="s">
        <v>4274</v>
      </c>
      <c r="AV686" s="1" t="s">
        <v>1152</v>
      </c>
      <c r="AW686" s="1" t="s">
        <v>4274</v>
      </c>
      <c r="AX686" s="1" t="s">
        <v>1152</v>
      </c>
      <c r="AY686" s="1" t="s">
        <v>4274</v>
      </c>
      <c r="AZ686" s="1" t="s">
        <v>936</v>
      </c>
      <c r="BA686" s="1" t="s">
        <v>4274</v>
      </c>
      <c r="BB686" s="1" t="s">
        <v>936</v>
      </c>
      <c r="BC686" s="1" t="s">
        <v>4274</v>
      </c>
      <c r="BD686" s="1" t="s">
        <v>936</v>
      </c>
      <c r="BE686" s="1" t="s">
        <v>4274</v>
      </c>
      <c r="BF686" s="94" t="s">
        <v>780</v>
      </c>
      <c r="BG686" s="85">
        <v>44580</v>
      </c>
      <c r="BH686" s="29" t="s">
        <v>4370</v>
      </c>
      <c r="BI686" s="85">
        <v>44713</v>
      </c>
      <c r="BJ686" s="4" t="s">
        <v>8160</v>
      </c>
      <c r="BK686" s="4" t="s">
        <v>4809</v>
      </c>
      <c r="BL686" s="53" t="s">
        <v>4800</v>
      </c>
      <c r="BM686" s="53" t="s">
        <v>2294</v>
      </c>
      <c r="BN686" s="4" t="s">
        <v>1884</v>
      </c>
      <c r="BO686" s="89" t="s">
        <v>2579</v>
      </c>
      <c r="BP686" s="89" t="s">
        <v>4894</v>
      </c>
      <c r="BR686" s="13" t="s">
        <v>5117</v>
      </c>
      <c r="BS686" s="13" t="s">
        <v>5144</v>
      </c>
      <c r="BT686" s="4" t="s">
        <v>9847</v>
      </c>
      <c r="BU686" s="4" t="s">
        <v>5220</v>
      </c>
    </row>
    <row r="687" spans="1:73" ht="90" hidden="1" customHeight="1">
      <c r="A687" s="32" t="s">
        <v>2709</v>
      </c>
      <c r="B687" s="31" t="s">
        <v>1325</v>
      </c>
      <c r="C687" s="42">
        <v>43991</v>
      </c>
      <c r="D687" s="85" t="s">
        <v>4285</v>
      </c>
      <c r="E687" s="164" t="s">
        <v>1019</v>
      </c>
      <c r="F687" s="33" t="s">
        <v>7154</v>
      </c>
      <c r="G687" s="71" t="s">
        <v>1187</v>
      </c>
      <c r="H687" s="71" t="s">
        <v>1188</v>
      </c>
      <c r="I687" s="71" t="s">
        <v>2707</v>
      </c>
      <c r="J687" s="155" t="s">
        <v>83</v>
      </c>
      <c r="K687" s="27">
        <v>8</v>
      </c>
      <c r="L687" s="365">
        <v>44378</v>
      </c>
      <c r="M687" s="365">
        <v>44561</v>
      </c>
      <c r="N687" s="34">
        <f t="shared" si="33"/>
        <v>27</v>
      </c>
      <c r="O687" s="193">
        <v>8</v>
      </c>
      <c r="P687" s="31" t="s">
        <v>24</v>
      </c>
      <c r="Q687" s="191"/>
      <c r="R687" s="1" t="s">
        <v>8161</v>
      </c>
      <c r="S687" s="120">
        <f t="shared" si="32"/>
        <v>301</v>
      </c>
      <c r="T687" s="191"/>
      <c r="U687" s="191"/>
      <c r="V687" s="191"/>
      <c r="W687" s="191"/>
      <c r="X687" s="191"/>
      <c r="Y687" s="191"/>
      <c r="Z687" s="191"/>
      <c r="AA687" s="104"/>
      <c r="AB687" s="104"/>
      <c r="AC687" s="104"/>
      <c r="AD687" s="104"/>
      <c r="AE687" s="104"/>
      <c r="AF687" s="104"/>
      <c r="AG687" s="104"/>
      <c r="AH687" s="104"/>
      <c r="AI687" s="104"/>
      <c r="AJ687" s="104"/>
      <c r="AK687" s="53" t="s">
        <v>1152</v>
      </c>
      <c r="AL687" s="53" t="s">
        <v>1152</v>
      </c>
      <c r="AM687" s="1" t="s">
        <v>8162</v>
      </c>
      <c r="AN687" s="1"/>
      <c r="AO687" s="1" t="s">
        <v>8163</v>
      </c>
      <c r="AP687" s="1" t="s">
        <v>9025</v>
      </c>
      <c r="AQ687" s="1" t="s">
        <v>8164</v>
      </c>
      <c r="AR687" s="1" t="s">
        <v>936</v>
      </c>
      <c r="AS687" s="1" t="s">
        <v>9243</v>
      </c>
      <c r="AT687" s="1" t="s">
        <v>936</v>
      </c>
      <c r="AU687" s="1" t="s">
        <v>9243</v>
      </c>
      <c r="AV687" s="1" t="s">
        <v>936</v>
      </c>
      <c r="AW687" s="1" t="s">
        <v>9243</v>
      </c>
      <c r="AX687" s="1" t="s">
        <v>936</v>
      </c>
      <c r="AY687" s="1" t="s">
        <v>9243</v>
      </c>
      <c r="AZ687" s="1" t="s">
        <v>936</v>
      </c>
      <c r="BA687" s="1" t="s">
        <v>9243</v>
      </c>
      <c r="BB687" s="1" t="s">
        <v>936</v>
      </c>
      <c r="BC687" s="1" t="s">
        <v>9913</v>
      </c>
      <c r="BD687" s="1" t="s">
        <v>936</v>
      </c>
      <c r="BE687" s="1" t="s">
        <v>9913</v>
      </c>
      <c r="BF687" s="94" t="s">
        <v>901</v>
      </c>
      <c r="BG687" s="85">
        <v>44582</v>
      </c>
      <c r="BH687" s="29" t="s">
        <v>4370</v>
      </c>
      <c r="BI687" s="85">
        <v>44713</v>
      </c>
      <c r="BJ687" s="4" t="s">
        <v>8165</v>
      </c>
      <c r="BK687" s="4" t="s">
        <v>4809</v>
      </c>
      <c r="BL687" s="53" t="s">
        <v>4800</v>
      </c>
      <c r="BM687" s="53" t="s">
        <v>2294</v>
      </c>
      <c r="BN687" s="4" t="s">
        <v>1884</v>
      </c>
      <c r="BO687" s="89" t="s">
        <v>2579</v>
      </c>
      <c r="BP687" s="89" t="s">
        <v>4897</v>
      </c>
      <c r="BR687" s="13" t="s">
        <v>5117</v>
      </c>
      <c r="BS687" s="13" t="s">
        <v>5144</v>
      </c>
      <c r="BT687" s="4" t="s">
        <v>9847</v>
      </c>
      <c r="BU687" s="4" t="s">
        <v>5220</v>
      </c>
    </row>
    <row r="688" spans="1:73" ht="90" hidden="1" customHeight="1">
      <c r="A688" s="32" t="s">
        <v>2710</v>
      </c>
      <c r="B688" s="31" t="s">
        <v>1325</v>
      </c>
      <c r="C688" s="42">
        <v>43991</v>
      </c>
      <c r="D688" s="85" t="s">
        <v>4285</v>
      </c>
      <c r="E688" s="164" t="s">
        <v>1019</v>
      </c>
      <c r="F688" s="33" t="s">
        <v>7154</v>
      </c>
      <c r="G688" s="71" t="s">
        <v>1187</v>
      </c>
      <c r="H688" s="71" t="s">
        <v>1188</v>
      </c>
      <c r="I688" s="71" t="s">
        <v>2707</v>
      </c>
      <c r="J688" s="155" t="s">
        <v>83</v>
      </c>
      <c r="K688" s="27">
        <v>6</v>
      </c>
      <c r="L688" s="365">
        <v>44348</v>
      </c>
      <c r="M688" s="365">
        <v>44561</v>
      </c>
      <c r="N688" s="34">
        <f t="shared" si="33"/>
        <v>31</v>
      </c>
      <c r="O688" s="193">
        <v>6</v>
      </c>
      <c r="P688" s="31" t="s">
        <v>112</v>
      </c>
      <c r="Q688" s="191"/>
      <c r="R688" s="1" t="s">
        <v>8166</v>
      </c>
      <c r="S688" s="120">
        <f t="shared" si="32"/>
        <v>176</v>
      </c>
      <c r="T688" s="191"/>
      <c r="U688" s="191"/>
      <c r="V688" s="191"/>
      <c r="W688" s="191"/>
      <c r="X688" s="191"/>
      <c r="Y688" s="191"/>
      <c r="Z688" s="191"/>
      <c r="AA688" s="104"/>
      <c r="AB688" s="104"/>
      <c r="AC688" s="104"/>
      <c r="AD688" s="104"/>
      <c r="AE688" s="104"/>
      <c r="AF688" s="104"/>
      <c r="AG688" s="104"/>
      <c r="AH688" s="104"/>
      <c r="AI688" s="104"/>
      <c r="AJ688" s="104"/>
      <c r="AK688" s="53" t="s">
        <v>1152</v>
      </c>
      <c r="AL688" s="4" t="s">
        <v>8167</v>
      </c>
      <c r="AM688" s="1" t="s">
        <v>8162</v>
      </c>
      <c r="AN688" s="1" t="s">
        <v>4072</v>
      </c>
      <c r="AO688" s="1" t="s">
        <v>8168</v>
      </c>
      <c r="AP688" s="33" t="s">
        <v>4183</v>
      </c>
      <c r="AQ688" s="1" t="s">
        <v>8169</v>
      </c>
      <c r="AR688" s="1" t="s">
        <v>1152</v>
      </c>
      <c r="AS688" s="1" t="s">
        <v>4274</v>
      </c>
      <c r="AT688" s="1" t="s">
        <v>1152</v>
      </c>
      <c r="AU688" s="1" t="s">
        <v>4274</v>
      </c>
      <c r="AV688" s="1" t="s">
        <v>1152</v>
      </c>
      <c r="AW688" s="1" t="s">
        <v>4274</v>
      </c>
      <c r="AX688" s="1" t="s">
        <v>1152</v>
      </c>
      <c r="AY688" s="1" t="s">
        <v>4274</v>
      </c>
      <c r="AZ688" s="1" t="s">
        <v>936</v>
      </c>
      <c r="BA688" s="1" t="s">
        <v>4274</v>
      </c>
      <c r="BB688" s="1" t="s">
        <v>936</v>
      </c>
      <c r="BC688" s="1" t="s">
        <v>4274</v>
      </c>
      <c r="BD688" s="1" t="s">
        <v>936</v>
      </c>
      <c r="BE688" s="1" t="s">
        <v>4274</v>
      </c>
      <c r="BF688" s="94" t="s">
        <v>780</v>
      </c>
      <c r="BG688" s="85">
        <v>44579</v>
      </c>
      <c r="BH688" s="29" t="s">
        <v>4370</v>
      </c>
      <c r="BI688" s="85">
        <v>44713</v>
      </c>
      <c r="BJ688" s="4" t="s">
        <v>8170</v>
      </c>
      <c r="BK688" s="4" t="s">
        <v>4809</v>
      </c>
      <c r="BL688" s="53" t="s">
        <v>4800</v>
      </c>
      <c r="BM688" s="53" t="s">
        <v>2294</v>
      </c>
      <c r="BN688" s="4" t="s">
        <v>1884</v>
      </c>
      <c r="BO688" s="89" t="s">
        <v>2579</v>
      </c>
      <c r="BP688" s="89" t="s">
        <v>4896</v>
      </c>
      <c r="BR688" s="13" t="s">
        <v>5117</v>
      </c>
      <c r="BS688" s="13" t="s">
        <v>5144</v>
      </c>
      <c r="BT688" s="4" t="s">
        <v>9847</v>
      </c>
      <c r="BU688" s="4" t="s">
        <v>5220</v>
      </c>
    </row>
    <row r="689" spans="1:73 15703:15721" ht="90" hidden="1" customHeight="1">
      <c r="A689" s="32" t="s">
        <v>2758</v>
      </c>
      <c r="B689" s="31" t="s">
        <v>1347</v>
      </c>
      <c r="C689" s="30">
        <v>43670</v>
      </c>
      <c r="D689" s="77" t="s">
        <v>4285</v>
      </c>
      <c r="E689" s="28" t="s">
        <v>1109</v>
      </c>
      <c r="F689" s="93" t="s">
        <v>8171</v>
      </c>
      <c r="G689" s="33" t="s">
        <v>2760</v>
      </c>
      <c r="H689" s="33" t="s">
        <v>2761</v>
      </c>
      <c r="I689" s="33" t="s">
        <v>2762</v>
      </c>
      <c r="J689" s="31" t="s">
        <v>2763</v>
      </c>
      <c r="K689" s="29">
        <v>3</v>
      </c>
      <c r="L689" s="365">
        <v>43709</v>
      </c>
      <c r="M689" s="365">
        <v>44560</v>
      </c>
      <c r="N689" s="34">
        <f t="shared" si="33"/>
        <v>18</v>
      </c>
      <c r="O689" s="193">
        <v>3</v>
      </c>
      <c r="P689" s="194" t="s">
        <v>44</v>
      </c>
      <c r="Q689" s="191"/>
      <c r="R689" s="1" t="s">
        <v>8172</v>
      </c>
      <c r="S689" s="120">
        <f t="shared" si="32"/>
        <v>207</v>
      </c>
      <c r="T689" s="132" t="s">
        <v>936</v>
      </c>
      <c r="U689" s="132" t="s">
        <v>936</v>
      </c>
      <c r="V689" s="132" t="s">
        <v>936</v>
      </c>
      <c r="W689" s="132" t="s">
        <v>936</v>
      </c>
      <c r="X689" s="191"/>
      <c r="Y689" s="191"/>
      <c r="Z689" s="191"/>
      <c r="AA689" s="104"/>
      <c r="AB689" s="1" t="s">
        <v>949</v>
      </c>
      <c r="AC689" s="1" t="s">
        <v>939</v>
      </c>
      <c r="AD689" s="1" t="s">
        <v>6851</v>
      </c>
      <c r="AE689" s="1" t="s">
        <v>6852</v>
      </c>
      <c r="AF689" s="1" t="s">
        <v>6853</v>
      </c>
      <c r="AG689" s="33" t="s">
        <v>6854</v>
      </c>
      <c r="AH689" s="1" t="s">
        <v>1840</v>
      </c>
      <c r="AI689" s="1" t="s">
        <v>6855</v>
      </c>
      <c r="AJ689" s="1" t="s">
        <v>2240</v>
      </c>
      <c r="AK689" s="1" t="s">
        <v>6856</v>
      </c>
      <c r="AL689" s="1" t="s">
        <v>9026</v>
      </c>
      <c r="AM689" s="1" t="s">
        <v>9027</v>
      </c>
      <c r="AN689" s="165" t="s">
        <v>9028</v>
      </c>
      <c r="AO689" s="1" t="s">
        <v>8173</v>
      </c>
      <c r="AP689" s="1" t="s">
        <v>4240</v>
      </c>
      <c r="AQ689" s="1" t="s">
        <v>8174</v>
      </c>
      <c r="AR689" s="1" t="s">
        <v>1152</v>
      </c>
      <c r="AS689" s="1" t="s">
        <v>4274</v>
      </c>
      <c r="AT689" s="1" t="s">
        <v>1152</v>
      </c>
      <c r="AU689" s="1" t="s">
        <v>4274</v>
      </c>
      <c r="AV689" s="1" t="s">
        <v>1152</v>
      </c>
      <c r="AW689" s="1" t="s">
        <v>4274</v>
      </c>
      <c r="AX689" s="1" t="s">
        <v>1152</v>
      </c>
      <c r="AY689" s="1" t="s">
        <v>4274</v>
      </c>
      <c r="AZ689" s="1" t="s">
        <v>936</v>
      </c>
      <c r="BA689" s="1" t="s">
        <v>4274</v>
      </c>
      <c r="BB689" s="1" t="s">
        <v>936</v>
      </c>
      <c r="BC689" s="1" t="s">
        <v>4274</v>
      </c>
      <c r="BD689" s="1" t="s">
        <v>936</v>
      </c>
      <c r="BE689" s="1" t="s">
        <v>4274</v>
      </c>
      <c r="BF689" s="94" t="s">
        <v>780</v>
      </c>
      <c r="BG689" s="85">
        <v>44581</v>
      </c>
      <c r="BH689" s="29" t="s">
        <v>902</v>
      </c>
      <c r="BI689" s="103"/>
      <c r="BJ689" s="104"/>
      <c r="BK689" s="104"/>
      <c r="BL689" s="104"/>
      <c r="BM689" s="104"/>
      <c r="BN689" s="4" t="s">
        <v>955</v>
      </c>
      <c r="BO689" s="103"/>
      <c r="BP689" s="103"/>
      <c r="BR689" s="132" t="s">
        <v>5191</v>
      </c>
      <c r="BS689" s="132" t="s">
        <v>5192</v>
      </c>
      <c r="BT689" s="191"/>
      <c r="BU689" s="191"/>
    </row>
    <row r="690" spans="1:73 15703:15721" ht="90" hidden="1" customHeight="1">
      <c r="A690" s="32" t="s">
        <v>2759</v>
      </c>
      <c r="B690" s="31" t="s">
        <v>1325</v>
      </c>
      <c r="C690" s="42">
        <v>43991</v>
      </c>
      <c r="D690" s="85" t="s">
        <v>4285</v>
      </c>
      <c r="E690" s="164" t="s">
        <v>1024</v>
      </c>
      <c r="F690" s="1" t="s">
        <v>7229</v>
      </c>
      <c r="G690" s="33" t="s">
        <v>1229</v>
      </c>
      <c r="H690" s="72" t="s">
        <v>1230</v>
      </c>
      <c r="I690" s="72" t="s">
        <v>1231</v>
      </c>
      <c r="J690" s="155" t="s">
        <v>1232</v>
      </c>
      <c r="K690" s="29">
        <v>1</v>
      </c>
      <c r="L690" s="365">
        <v>44013</v>
      </c>
      <c r="M690" s="365">
        <v>44439</v>
      </c>
      <c r="N690" s="34">
        <f t="shared" si="33"/>
        <v>9</v>
      </c>
      <c r="O690" s="122">
        <v>1</v>
      </c>
      <c r="P690" s="31" t="s">
        <v>29</v>
      </c>
      <c r="Q690" s="4"/>
      <c r="R690" s="1" t="s">
        <v>8175</v>
      </c>
      <c r="S690" s="120">
        <f t="shared" si="32"/>
        <v>126</v>
      </c>
      <c r="T690" s="53" t="s">
        <v>936</v>
      </c>
      <c r="U690" s="53" t="s">
        <v>936</v>
      </c>
      <c r="V690" s="53" t="s">
        <v>936</v>
      </c>
      <c r="W690" s="53" t="s">
        <v>936</v>
      </c>
      <c r="X690" s="53" t="s">
        <v>936</v>
      </c>
      <c r="Y690" s="53" t="s">
        <v>936</v>
      </c>
      <c r="Z690" s="53" t="s">
        <v>936</v>
      </c>
      <c r="AA690" s="53" t="s">
        <v>936</v>
      </c>
      <c r="AB690" s="53" t="s">
        <v>936</v>
      </c>
      <c r="AC690" s="53" t="s">
        <v>936</v>
      </c>
      <c r="AD690" s="53" t="s">
        <v>936</v>
      </c>
      <c r="AE690" s="53" t="s">
        <v>1152</v>
      </c>
      <c r="AF690" s="53" t="s">
        <v>1152</v>
      </c>
      <c r="AG690" s="1" t="s">
        <v>8797</v>
      </c>
      <c r="AH690" s="1" t="s">
        <v>1843</v>
      </c>
      <c r="AI690" s="1" t="s">
        <v>7235</v>
      </c>
      <c r="AJ690" s="1" t="s">
        <v>8817</v>
      </c>
      <c r="AK690" s="1" t="s">
        <v>7236</v>
      </c>
      <c r="AL690" s="1" t="s">
        <v>9026</v>
      </c>
      <c r="AM690" s="1" t="s">
        <v>8176</v>
      </c>
      <c r="AN690" s="1" t="s">
        <v>4028</v>
      </c>
      <c r="AO690" s="1" t="s">
        <v>8177</v>
      </c>
      <c r="AP690" s="1" t="s">
        <v>1152</v>
      </c>
      <c r="AQ690" s="1" t="s">
        <v>4124</v>
      </c>
      <c r="AR690" s="1" t="s">
        <v>1152</v>
      </c>
      <c r="AS690" s="1" t="s">
        <v>4124</v>
      </c>
      <c r="AT690" s="1" t="s">
        <v>1152</v>
      </c>
      <c r="AU690" s="1" t="s">
        <v>4124</v>
      </c>
      <c r="AV690" s="1" t="s">
        <v>1152</v>
      </c>
      <c r="AW690" s="1" t="s">
        <v>4124</v>
      </c>
      <c r="AX690" s="1" t="s">
        <v>1152</v>
      </c>
      <c r="AY690" s="1" t="s">
        <v>4124</v>
      </c>
      <c r="AZ690" s="1" t="s">
        <v>936</v>
      </c>
      <c r="BA690" s="1" t="s">
        <v>4124</v>
      </c>
      <c r="BB690" s="1" t="s">
        <v>936</v>
      </c>
      <c r="BC690" s="1" t="s">
        <v>4124</v>
      </c>
      <c r="BD690" s="1" t="s">
        <v>936</v>
      </c>
      <c r="BE690" s="1" t="s">
        <v>4124</v>
      </c>
      <c r="BF690" s="94" t="s">
        <v>780</v>
      </c>
      <c r="BG690" s="85">
        <v>44483</v>
      </c>
      <c r="BH690" s="29" t="s">
        <v>4370</v>
      </c>
      <c r="BI690" s="85">
        <v>44713</v>
      </c>
      <c r="BJ690" s="4" t="s">
        <v>8178</v>
      </c>
      <c r="BK690" s="4" t="s">
        <v>4809</v>
      </c>
      <c r="BL690" s="53" t="s">
        <v>4800</v>
      </c>
      <c r="BM690" s="53" t="s">
        <v>2294</v>
      </c>
      <c r="BN690" s="4" t="s">
        <v>1884</v>
      </c>
      <c r="BO690" s="89" t="s">
        <v>2579</v>
      </c>
      <c r="BP690" s="89" t="s">
        <v>5060</v>
      </c>
      <c r="BR690" s="4" t="s">
        <v>5112</v>
      </c>
      <c r="BS690" s="4" t="s">
        <v>8818</v>
      </c>
      <c r="BT690" s="4" t="s">
        <v>5231</v>
      </c>
      <c r="BU690" s="4"/>
    </row>
    <row r="691" spans="1:73 15703:15721" ht="90" hidden="1" customHeight="1">
      <c r="A691" s="32" t="s">
        <v>2764</v>
      </c>
      <c r="B691" s="31" t="s">
        <v>1325</v>
      </c>
      <c r="C691" s="42">
        <v>43991</v>
      </c>
      <c r="D691" s="85" t="s">
        <v>4284</v>
      </c>
      <c r="E691" s="164" t="s">
        <v>1029</v>
      </c>
      <c r="F691" s="33" t="s">
        <v>8179</v>
      </c>
      <c r="G691" s="33" t="s">
        <v>1262</v>
      </c>
      <c r="H691" s="72" t="s">
        <v>1263</v>
      </c>
      <c r="I691" s="72" t="s">
        <v>8180</v>
      </c>
      <c r="J691" s="155" t="s">
        <v>2774</v>
      </c>
      <c r="K691" s="27">
        <v>2</v>
      </c>
      <c r="L691" s="365">
        <v>44378</v>
      </c>
      <c r="M691" s="365">
        <v>44560</v>
      </c>
      <c r="N691" s="34">
        <f t="shared" si="33"/>
        <v>26</v>
      </c>
      <c r="O691" s="193">
        <v>2</v>
      </c>
      <c r="P691" s="31" t="s">
        <v>15</v>
      </c>
      <c r="Q691" s="191"/>
      <c r="R691" s="83" t="s">
        <v>8181</v>
      </c>
      <c r="S691" s="120">
        <f t="shared" si="32"/>
        <v>357</v>
      </c>
      <c r="T691" s="191"/>
      <c r="U691" s="191"/>
      <c r="V691" s="191"/>
      <c r="W691" s="191"/>
      <c r="X691" s="191"/>
      <c r="Y691" s="191"/>
      <c r="Z691" s="191"/>
      <c r="AA691" s="104"/>
      <c r="AB691" s="104"/>
      <c r="AC691" s="104"/>
      <c r="AD691" s="104"/>
      <c r="AE691" s="104"/>
      <c r="AF691" s="104"/>
      <c r="AG691" s="104"/>
      <c r="AH691" s="104"/>
      <c r="AI691" s="104"/>
      <c r="AJ691" s="104"/>
      <c r="AK691" s="53" t="s">
        <v>1152</v>
      </c>
      <c r="AL691" s="53" t="s">
        <v>1152</v>
      </c>
      <c r="AM691" s="1" t="s">
        <v>8182</v>
      </c>
      <c r="AN691" s="1" t="s">
        <v>5073</v>
      </c>
      <c r="AO691" s="83" t="s">
        <v>8037</v>
      </c>
      <c r="AP691" s="1" t="s">
        <v>9029</v>
      </c>
      <c r="AQ691" s="83" t="s">
        <v>8183</v>
      </c>
      <c r="AR691" s="1" t="s">
        <v>1152</v>
      </c>
      <c r="AS691" s="1" t="s">
        <v>4274</v>
      </c>
      <c r="AT691" s="1" t="s">
        <v>1152</v>
      </c>
      <c r="AU691" s="1" t="s">
        <v>4274</v>
      </c>
      <c r="AV691" s="1" t="s">
        <v>1152</v>
      </c>
      <c r="AW691" s="1" t="s">
        <v>4274</v>
      </c>
      <c r="AX691" s="1" t="s">
        <v>1152</v>
      </c>
      <c r="AY691" s="1" t="s">
        <v>4274</v>
      </c>
      <c r="AZ691" s="1" t="s">
        <v>936</v>
      </c>
      <c r="BA691" s="1" t="s">
        <v>4274</v>
      </c>
      <c r="BB691" s="1" t="s">
        <v>936</v>
      </c>
      <c r="BC691" s="1" t="s">
        <v>4274</v>
      </c>
      <c r="BD691" s="1" t="s">
        <v>936</v>
      </c>
      <c r="BE691" s="1" t="s">
        <v>4274</v>
      </c>
      <c r="BF691" s="94" t="s">
        <v>780</v>
      </c>
      <c r="BG691" s="85">
        <v>44579</v>
      </c>
      <c r="BH691" s="29" t="s">
        <v>953</v>
      </c>
      <c r="BI691" s="85">
        <v>44713</v>
      </c>
      <c r="BJ691" s="4" t="s">
        <v>7182</v>
      </c>
      <c r="BK691" s="4" t="s">
        <v>4809</v>
      </c>
      <c r="BL691" s="53" t="s">
        <v>4800</v>
      </c>
      <c r="BM691" s="53" t="s">
        <v>2294</v>
      </c>
      <c r="BN691" s="39" t="s">
        <v>1883</v>
      </c>
      <c r="BO691" s="89" t="s">
        <v>936</v>
      </c>
      <c r="BP691" s="89" t="s">
        <v>936</v>
      </c>
      <c r="BR691" s="4" t="s">
        <v>5120</v>
      </c>
      <c r="BS691" s="4" t="s">
        <v>5121</v>
      </c>
      <c r="BT691" s="4" t="s">
        <v>5235</v>
      </c>
      <c r="BU691" s="4"/>
    </row>
    <row r="692" spans="1:73 15703:15721" ht="90" hidden="1" customHeight="1">
      <c r="A692" s="32" t="s">
        <v>2822</v>
      </c>
      <c r="B692" s="31" t="s">
        <v>1325</v>
      </c>
      <c r="C692" s="42">
        <v>43991</v>
      </c>
      <c r="D692" s="85" t="s">
        <v>4284</v>
      </c>
      <c r="E692" s="164" t="s">
        <v>1029</v>
      </c>
      <c r="F692" s="33" t="s">
        <v>8179</v>
      </c>
      <c r="G692" s="33" t="s">
        <v>1262</v>
      </c>
      <c r="H692" s="72" t="s">
        <v>1263</v>
      </c>
      <c r="I692" s="72" t="s">
        <v>2775</v>
      </c>
      <c r="J692" s="31" t="s">
        <v>2776</v>
      </c>
      <c r="K692" s="27">
        <v>8</v>
      </c>
      <c r="L692" s="365">
        <v>44317</v>
      </c>
      <c r="M692" s="365">
        <v>44560</v>
      </c>
      <c r="N692" s="34">
        <f t="shared" si="33"/>
        <v>35</v>
      </c>
      <c r="O692" s="193">
        <v>8</v>
      </c>
      <c r="P692" s="31" t="s">
        <v>15</v>
      </c>
      <c r="Q692" s="191"/>
      <c r="R692" s="83" t="s">
        <v>8184</v>
      </c>
      <c r="S692" s="120">
        <f t="shared" si="32"/>
        <v>327</v>
      </c>
      <c r="T692" s="191"/>
      <c r="U692" s="191"/>
      <c r="V692" s="191"/>
      <c r="W692" s="191"/>
      <c r="X692" s="191"/>
      <c r="Y692" s="191"/>
      <c r="Z692" s="191"/>
      <c r="AA692" s="104"/>
      <c r="AB692" s="104"/>
      <c r="AC692" s="104"/>
      <c r="AD692" s="104"/>
      <c r="AE692" s="104"/>
      <c r="AF692" s="104"/>
      <c r="AG692" s="104"/>
      <c r="AH692" s="104"/>
      <c r="AI692" s="104"/>
      <c r="AJ692" s="104"/>
      <c r="AK692" s="53" t="s">
        <v>1152</v>
      </c>
      <c r="AL692" s="53" t="s">
        <v>1152</v>
      </c>
      <c r="AM692" s="1" t="s">
        <v>8182</v>
      </c>
      <c r="AN692" s="1" t="s">
        <v>5073</v>
      </c>
      <c r="AO692" s="83" t="s">
        <v>8037</v>
      </c>
      <c r="AP692" s="1" t="s">
        <v>9030</v>
      </c>
      <c r="AQ692" s="1" t="s">
        <v>8185</v>
      </c>
      <c r="AR692" s="1" t="s">
        <v>1152</v>
      </c>
      <c r="AS692" s="1" t="s">
        <v>4274</v>
      </c>
      <c r="AT692" s="1" t="s">
        <v>1152</v>
      </c>
      <c r="AU692" s="1" t="s">
        <v>4274</v>
      </c>
      <c r="AV692" s="1" t="s">
        <v>1152</v>
      </c>
      <c r="AW692" s="1" t="s">
        <v>4274</v>
      </c>
      <c r="AX692" s="1" t="s">
        <v>1152</v>
      </c>
      <c r="AY692" s="1" t="s">
        <v>4274</v>
      </c>
      <c r="AZ692" s="1" t="s">
        <v>936</v>
      </c>
      <c r="BA692" s="1" t="s">
        <v>4274</v>
      </c>
      <c r="BB692" s="1" t="s">
        <v>936</v>
      </c>
      <c r="BC692" s="1" t="s">
        <v>4274</v>
      </c>
      <c r="BD692" s="1" t="s">
        <v>936</v>
      </c>
      <c r="BE692" s="1" t="s">
        <v>4274</v>
      </c>
      <c r="BF692" s="94" t="s">
        <v>780</v>
      </c>
      <c r="BG692" s="85">
        <v>44572</v>
      </c>
      <c r="BH692" s="29" t="s">
        <v>953</v>
      </c>
      <c r="BI692" s="85">
        <v>44713</v>
      </c>
      <c r="BJ692" s="4" t="s">
        <v>7182</v>
      </c>
      <c r="BK692" s="4" t="s">
        <v>4809</v>
      </c>
      <c r="BL692" s="53" t="s">
        <v>4800</v>
      </c>
      <c r="BM692" s="53" t="s">
        <v>2294</v>
      </c>
      <c r="BN692" s="39" t="s">
        <v>1883</v>
      </c>
      <c r="BO692" s="89" t="s">
        <v>936</v>
      </c>
      <c r="BP692" s="89" t="s">
        <v>936</v>
      </c>
      <c r="BR692" s="4" t="s">
        <v>5120</v>
      </c>
      <c r="BS692" s="4" t="s">
        <v>5121</v>
      </c>
      <c r="BT692" s="4" t="s">
        <v>5235</v>
      </c>
      <c r="BU692" s="4"/>
    </row>
    <row r="693" spans="1:73 15703:15721" ht="90" hidden="1" customHeight="1">
      <c r="A693" s="32" t="s">
        <v>2773</v>
      </c>
      <c r="B693" s="31" t="s">
        <v>1325</v>
      </c>
      <c r="C693" s="42">
        <v>43991</v>
      </c>
      <c r="D693" s="85" t="s">
        <v>4284</v>
      </c>
      <c r="E693" s="164" t="s">
        <v>1029</v>
      </c>
      <c r="F693" s="33" t="s">
        <v>8179</v>
      </c>
      <c r="G693" s="33" t="s">
        <v>1262</v>
      </c>
      <c r="H693" s="72" t="s">
        <v>1263</v>
      </c>
      <c r="I693" s="72" t="s">
        <v>2777</v>
      </c>
      <c r="J693" s="31" t="s">
        <v>2778</v>
      </c>
      <c r="K693" s="27">
        <v>7</v>
      </c>
      <c r="L693" s="365">
        <v>44531</v>
      </c>
      <c r="M693" s="365">
        <v>44592</v>
      </c>
      <c r="N693" s="34">
        <f t="shared" si="33"/>
        <v>9</v>
      </c>
      <c r="O693" s="193">
        <v>7</v>
      </c>
      <c r="P693" s="31" t="s">
        <v>15</v>
      </c>
      <c r="Q693" s="191"/>
      <c r="R693" s="83" t="s">
        <v>8186</v>
      </c>
      <c r="S693" s="120">
        <f t="shared" si="32"/>
        <v>316</v>
      </c>
      <c r="T693" s="191"/>
      <c r="U693" s="191"/>
      <c r="V693" s="191"/>
      <c r="W693" s="191"/>
      <c r="X693" s="191"/>
      <c r="Y693" s="191"/>
      <c r="Z693" s="191"/>
      <c r="AA693" s="104"/>
      <c r="AB693" s="104"/>
      <c r="AC693" s="104"/>
      <c r="AD693" s="104"/>
      <c r="AE693" s="104"/>
      <c r="AF693" s="104"/>
      <c r="AG693" s="104"/>
      <c r="AH693" s="104"/>
      <c r="AI693" s="104"/>
      <c r="AJ693" s="104"/>
      <c r="AK693" s="53" t="s">
        <v>1152</v>
      </c>
      <c r="AL693" s="53" t="s">
        <v>1152</v>
      </c>
      <c r="AM693" s="1" t="s">
        <v>8182</v>
      </c>
      <c r="AN693" s="1" t="s">
        <v>5073</v>
      </c>
      <c r="AO693" s="83" t="s">
        <v>7964</v>
      </c>
      <c r="AP693" s="1" t="s">
        <v>9031</v>
      </c>
      <c r="AQ693" s="83" t="s">
        <v>8187</v>
      </c>
      <c r="AR693" s="1" t="s">
        <v>1152</v>
      </c>
      <c r="AS693" s="1" t="s">
        <v>4275</v>
      </c>
      <c r="AT693" s="1" t="s">
        <v>1152</v>
      </c>
      <c r="AU693" s="1" t="s">
        <v>4275</v>
      </c>
      <c r="AV693" s="1" t="s">
        <v>1152</v>
      </c>
      <c r="AW693" s="1" t="s">
        <v>4275</v>
      </c>
      <c r="AX693" s="1" t="s">
        <v>1152</v>
      </c>
      <c r="AY693" s="1" t="s">
        <v>4275</v>
      </c>
      <c r="AZ693" s="1" t="s">
        <v>936</v>
      </c>
      <c r="BA693" s="1" t="s">
        <v>4275</v>
      </c>
      <c r="BB693" s="1" t="s">
        <v>936</v>
      </c>
      <c r="BC693" s="1" t="s">
        <v>4275</v>
      </c>
      <c r="BD693" s="1" t="s">
        <v>936</v>
      </c>
      <c r="BE693" s="1" t="s">
        <v>4275</v>
      </c>
      <c r="BF693" s="94" t="s">
        <v>3060</v>
      </c>
      <c r="BG693" s="85">
        <v>44579</v>
      </c>
      <c r="BH693" s="29" t="s">
        <v>953</v>
      </c>
      <c r="BI693" s="85">
        <v>44713</v>
      </c>
      <c r="BJ693" s="4" t="s">
        <v>7182</v>
      </c>
      <c r="BK693" s="4" t="s">
        <v>4809</v>
      </c>
      <c r="BL693" s="53" t="s">
        <v>4800</v>
      </c>
      <c r="BM693" s="53" t="s">
        <v>2294</v>
      </c>
      <c r="BN693" s="39" t="s">
        <v>1883</v>
      </c>
      <c r="BO693" s="89" t="s">
        <v>936</v>
      </c>
      <c r="BP693" s="89" t="s">
        <v>936</v>
      </c>
      <c r="BR693" s="4" t="s">
        <v>5120</v>
      </c>
      <c r="BS693" s="4" t="s">
        <v>5121</v>
      </c>
      <c r="BT693" s="4" t="s">
        <v>5235</v>
      </c>
      <c r="BU693" s="4"/>
    </row>
    <row r="694" spans="1:73 15703:15721" ht="90" hidden="1" customHeight="1">
      <c r="A694" s="32" t="s">
        <v>2765</v>
      </c>
      <c r="B694" s="31" t="s">
        <v>903</v>
      </c>
      <c r="C694" s="30">
        <v>43812</v>
      </c>
      <c r="D694" s="77" t="s">
        <v>4285</v>
      </c>
      <c r="E694" s="28" t="s">
        <v>1019</v>
      </c>
      <c r="F694" s="71" t="s">
        <v>8188</v>
      </c>
      <c r="G694" s="150" t="s">
        <v>2685</v>
      </c>
      <c r="H694" s="150" t="s">
        <v>2686</v>
      </c>
      <c r="I694" s="150" t="s">
        <v>2687</v>
      </c>
      <c r="J694" s="151" t="s">
        <v>2688</v>
      </c>
      <c r="K694" s="157">
        <v>2</v>
      </c>
      <c r="L694" s="369">
        <v>44312</v>
      </c>
      <c r="M694" s="369">
        <v>44530</v>
      </c>
      <c r="N694" s="34">
        <f t="shared" si="33"/>
        <v>32</v>
      </c>
      <c r="O694" s="122">
        <v>2</v>
      </c>
      <c r="P694" s="13" t="s">
        <v>893</v>
      </c>
      <c r="Q694" s="13"/>
      <c r="R694" s="1" t="s">
        <v>8189</v>
      </c>
      <c r="S694" s="120">
        <f t="shared" si="32"/>
        <v>291</v>
      </c>
      <c r="T694" s="13"/>
      <c r="U694" s="13"/>
      <c r="V694" s="13"/>
      <c r="W694" s="132"/>
      <c r="X694" s="132"/>
      <c r="Y694" s="132"/>
      <c r="Z694" s="132"/>
      <c r="AA694" s="1"/>
      <c r="AB694" s="1"/>
      <c r="AC694" s="1"/>
      <c r="AD694" s="1"/>
      <c r="AE694" s="1"/>
      <c r="AF694" s="148"/>
      <c r="AG694" s="1"/>
      <c r="AH694" s="1"/>
      <c r="AI694" s="1"/>
      <c r="AJ694" s="1"/>
      <c r="AK694" s="1" t="s">
        <v>6965</v>
      </c>
      <c r="AL694" s="63" t="s">
        <v>8190</v>
      </c>
      <c r="AM694" s="1" t="s">
        <v>8191</v>
      </c>
      <c r="AN694" s="1" t="s">
        <v>4050</v>
      </c>
      <c r="AO694" s="1" t="s">
        <v>8192</v>
      </c>
      <c r="AP694" s="1" t="s">
        <v>4257</v>
      </c>
      <c r="AQ694" s="1" t="s">
        <v>8193</v>
      </c>
      <c r="AR694" s="1" t="s">
        <v>1152</v>
      </c>
      <c r="AS694" s="1" t="s">
        <v>4274</v>
      </c>
      <c r="AT694" s="1" t="s">
        <v>1152</v>
      </c>
      <c r="AU694" s="1" t="s">
        <v>4274</v>
      </c>
      <c r="AV694" s="1" t="s">
        <v>1152</v>
      </c>
      <c r="AW694" s="1" t="s">
        <v>4274</v>
      </c>
      <c r="AX694" s="1" t="s">
        <v>1152</v>
      </c>
      <c r="AY694" s="1" t="s">
        <v>4274</v>
      </c>
      <c r="AZ694" s="1" t="s">
        <v>936</v>
      </c>
      <c r="BA694" s="1" t="s">
        <v>4274</v>
      </c>
      <c r="BB694" s="1" t="s">
        <v>936</v>
      </c>
      <c r="BC694" s="1" t="s">
        <v>4274</v>
      </c>
      <c r="BD694" s="1" t="s">
        <v>936</v>
      </c>
      <c r="BE694" s="1" t="s">
        <v>4274</v>
      </c>
      <c r="BF694" s="94" t="s">
        <v>780</v>
      </c>
      <c r="BG694" s="85">
        <v>44580</v>
      </c>
      <c r="BH694" s="29" t="s">
        <v>902</v>
      </c>
      <c r="BI694" s="89"/>
      <c r="BJ694" s="81"/>
      <c r="BK694" s="81"/>
      <c r="BL694" s="81"/>
      <c r="BM694" s="81"/>
      <c r="BN694" s="4" t="s">
        <v>955</v>
      </c>
      <c r="BO694" s="89"/>
      <c r="BP694" s="89"/>
      <c r="BR694" s="4" t="s">
        <v>5201</v>
      </c>
      <c r="BS694" s="13" t="s">
        <v>5202</v>
      </c>
      <c r="BT694" s="13" t="s">
        <v>5203</v>
      </c>
      <c r="BU694" s="13"/>
    </row>
    <row r="695" spans="1:73 15703:15721" ht="90" hidden="1" customHeight="1">
      <c r="A695" s="32" t="s">
        <v>3061</v>
      </c>
      <c r="B695" s="31" t="s">
        <v>903</v>
      </c>
      <c r="C695" s="30">
        <v>43812</v>
      </c>
      <c r="D695" s="77" t="s">
        <v>4285</v>
      </c>
      <c r="E695" s="28" t="s">
        <v>1114</v>
      </c>
      <c r="F695" s="71" t="s">
        <v>8194</v>
      </c>
      <c r="G695" s="150" t="s">
        <v>2701</v>
      </c>
      <c r="H695" s="150" t="s">
        <v>2702</v>
      </c>
      <c r="I695" s="150" t="s">
        <v>4120</v>
      </c>
      <c r="J695" s="151" t="s">
        <v>1203</v>
      </c>
      <c r="K695" s="157">
        <v>1</v>
      </c>
      <c r="L695" s="369">
        <v>44228</v>
      </c>
      <c r="M695" s="369">
        <v>44560</v>
      </c>
      <c r="N695" s="34">
        <f t="shared" si="33"/>
        <v>48</v>
      </c>
      <c r="O695" s="122">
        <v>1</v>
      </c>
      <c r="P695" s="13" t="s">
        <v>48</v>
      </c>
      <c r="Q695" s="13"/>
      <c r="R695" s="1" t="s">
        <v>8195</v>
      </c>
      <c r="S695" s="120">
        <f t="shared" si="32"/>
        <v>238</v>
      </c>
      <c r="T695" s="13"/>
      <c r="U695" s="13"/>
      <c r="V695" s="13"/>
      <c r="W695" s="132"/>
      <c r="X695" s="132"/>
      <c r="Y695" s="132"/>
      <c r="Z695" s="132"/>
      <c r="AA695" s="1"/>
      <c r="AB695" s="1"/>
      <c r="AC695" s="1"/>
      <c r="AD695" s="1"/>
      <c r="AE695" s="1"/>
      <c r="AF695" s="148"/>
      <c r="AG695" s="1"/>
      <c r="AH695" s="1"/>
      <c r="AI695" s="1"/>
      <c r="AJ695" s="1"/>
      <c r="AK695" s="1" t="s">
        <v>7093</v>
      </c>
      <c r="AL695" s="1" t="s">
        <v>2744</v>
      </c>
      <c r="AM695" s="1" t="s">
        <v>8196</v>
      </c>
      <c r="AN695" s="63" t="s">
        <v>4048</v>
      </c>
      <c r="AO695" s="1" t="s">
        <v>8197</v>
      </c>
      <c r="AP695" s="1" t="s">
        <v>4258</v>
      </c>
      <c r="AQ695" s="1" t="s">
        <v>8198</v>
      </c>
      <c r="AR695" s="1" t="s">
        <v>936</v>
      </c>
      <c r="AS695" s="1" t="s">
        <v>9243</v>
      </c>
      <c r="AT695" s="1" t="s">
        <v>936</v>
      </c>
      <c r="AU695" s="1" t="s">
        <v>9243</v>
      </c>
      <c r="AV695" s="1" t="s">
        <v>936</v>
      </c>
      <c r="AW695" s="1" t="s">
        <v>9243</v>
      </c>
      <c r="AX695" s="1" t="s">
        <v>936</v>
      </c>
      <c r="AY695" s="1" t="s">
        <v>9243</v>
      </c>
      <c r="AZ695" s="1" t="s">
        <v>936</v>
      </c>
      <c r="BA695" s="1" t="s">
        <v>9243</v>
      </c>
      <c r="BB695" s="1" t="s">
        <v>936</v>
      </c>
      <c r="BC695" s="1" t="s">
        <v>9913</v>
      </c>
      <c r="BD695" s="1" t="s">
        <v>936</v>
      </c>
      <c r="BE695" s="1" t="s">
        <v>9913</v>
      </c>
      <c r="BF695" s="94" t="s">
        <v>901</v>
      </c>
      <c r="BG695" s="85">
        <v>44582</v>
      </c>
      <c r="BH695" s="29" t="s">
        <v>902</v>
      </c>
      <c r="BI695" s="89"/>
      <c r="BJ695" s="81"/>
      <c r="BK695" s="81"/>
      <c r="BL695" s="81"/>
      <c r="BM695" s="81"/>
      <c r="BN695" s="4" t="s">
        <v>955</v>
      </c>
      <c r="BO695" s="89"/>
      <c r="BP695" s="89"/>
      <c r="BR695" s="13" t="s">
        <v>5189</v>
      </c>
      <c r="BS695" s="13" t="s">
        <v>5216</v>
      </c>
      <c r="BT695" s="4" t="s">
        <v>5183</v>
      </c>
      <c r="BU695" s="13"/>
    </row>
    <row r="696" spans="1:73 15703:15721" ht="90" hidden="1" customHeight="1">
      <c r="A696" s="32" t="s">
        <v>3062</v>
      </c>
      <c r="B696" s="31" t="s">
        <v>1325</v>
      </c>
      <c r="C696" s="42">
        <v>43991</v>
      </c>
      <c r="D696" s="85" t="s">
        <v>4285</v>
      </c>
      <c r="E696" s="164" t="s">
        <v>1025</v>
      </c>
      <c r="F696" s="33" t="s">
        <v>8199</v>
      </c>
      <c r="G696" s="150" t="s">
        <v>2715</v>
      </c>
      <c r="H696" s="49" t="s">
        <v>2716</v>
      </c>
      <c r="I696" s="150" t="s">
        <v>2717</v>
      </c>
      <c r="J696" s="151" t="s">
        <v>2718</v>
      </c>
      <c r="K696" s="159">
        <v>1</v>
      </c>
      <c r="L696" s="366">
        <v>44063</v>
      </c>
      <c r="M696" s="366">
        <v>44561</v>
      </c>
      <c r="N696" s="34">
        <f t="shared" si="33"/>
        <v>20</v>
      </c>
      <c r="O696" s="122">
        <v>1</v>
      </c>
      <c r="P696" s="4" t="s">
        <v>2719</v>
      </c>
      <c r="Q696" s="4"/>
      <c r="R696" s="1" t="s">
        <v>8200</v>
      </c>
      <c r="S696" s="120">
        <f t="shared" si="32"/>
        <v>162</v>
      </c>
      <c r="T696" s="53"/>
      <c r="U696" s="53"/>
      <c r="V696" s="53"/>
      <c r="W696" s="53"/>
      <c r="X696" s="53"/>
      <c r="Y696" s="53"/>
      <c r="Z696" s="53"/>
      <c r="AA696" s="53"/>
      <c r="AB696" s="53"/>
      <c r="AC696" s="53"/>
      <c r="AD696" s="53"/>
      <c r="AE696" s="53"/>
      <c r="AF696" s="104"/>
      <c r="AG696" s="1"/>
      <c r="AH696" s="1"/>
      <c r="AI696" s="1"/>
      <c r="AJ696" s="1"/>
      <c r="AK696" s="1" t="s">
        <v>7201</v>
      </c>
      <c r="AL696" s="1" t="s">
        <v>7269</v>
      </c>
      <c r="AM696" s="1" t="s">
        <v>7267</v>
      </c>
      <c r="AN696" s="63" t="s">
        <v>4049</v>
      </c>
      <c r="AO696" s="1" t="s">
        <v>8201</v>
      </c>
      <c r="AP696" s="1" t="s">
        <v>4259</v>
      </c>
      <c r="AQ696" s="1" t="s">
        <v>8202</v>
      </c>
      <c r="AR696" s="1" t="s">
        <v>1152</v>
      </c>
      <c r="AS696" s="1" t="s">
        <v>4274</v>
      </c>
      <c r="AT696" s="1" t="s">
        <v>1152</v>
      </c>
      <c r="AU696" s="1" t="s">
        <v>4274</v>
      </c>
      <c r="AV696" s="1" t="s">
        <v>1152</v>
      </c>
      <c r="AW696" s="1" t="s">
        <v>4274</v>
      </c>
      <c r="AX696" s="1" t="s">
        <v>1152</v>
      </c>
      <c r="AY696" s="1" t="s">
        <v>4274</v>
      </c>
      <c r="AZ696" s="1" t="s">
        <v>936</v>
      </c>
      <c r="BA696" s="1" t="s">
        <v>4274</v>
      </c>
      <c r="BB696" s="1" t="s">
        <v>936</v>
      </c>
      <c r="BC696" s="1" t="s">
        <v>4274</v>
      </c>
      <c r="BD696" s="1" t="s">
        <v>936</v>
      </c>
      <c r="BE696" s="1" t="s">
        <v>4274</v>
      </c>
      <c r="BF696" s="94" t="s">
        <v>780</v>
      </c>
      <c r="BG696" s="85">
        <v>44582</v>
      </c>
      <c r="BH696" s="29" t="s">
        <v>953</v>
      </c>
      <c r="BI696" s="85">
        <v>44713</v>
      </c>
      <c r="BJ696" s="4" t="s">
        <v>7182</v>
      </c>
      <c r="BK696" s="4" t="s">
        <v>4809</v>
      </c>
      <c r="BL696" s="53" t="s">
        <v>4800</v>
      </c>
      <c r="BM696" s="53" t="s">
        <v>2294</v>
      </c>
      <c r="BN696" s="39" t="s">
        <v>1883</v>
      </c>
      <c r="BO696" s="89" t="s">
        <v>936</v>
      </c>
      <c r="BP696" s="89" t="s">
        <v>936</v>
      </c>
      <c r="BR696" s="13" t="s">
        <v>9880</v>
      </c>
      <c r="BS696" s="135" t="s">
        <v>9881</v>
      </c>
      <c r="BT696" s="4"/>
      <c r="BU696" s="4" t="s">
        <v>5226</v>
      </c>
    </row>
    <row r="697" spans="1:73 15703:15721" ht="90" hidden="1" customHeight="1">
      <c r="A697" s="32" t="s">
        <v>3063</v>
      </c>
      <c r="B697" s="31" t="s">
        <v>1325</v>
      </c>
      <c r="C697" s="42">
        <v>43991</v>
      </c>
      <c r="D697" s="85" t="s">
        <v>4285</v>
      </c>
      <c r="E697" s="164" t="s">
        <v>1060</v>
      </c>
      <c r="F697" s="33" t="s">
        <v>7327</v>
      </c>
      <c r="G697" s="33" t="s">
        <v>2766</v>
      </c>
      <c r="H697" s="33" t="s">
        <v>2767</v>
      </c>
      <c r="I697" s="33" t="s">
        <v>2768</v>
      </c>
      <c r="J697" s="31" t="s">
        <v>2769</v>
      </c>
      <c r="K697" s="29">
        <v>2</v>
      </c>
      <c r="L697" s="365">
        <v>44348</v>
      </c>
      <c r="M697" s="365">
        <v>44438</v>
      </c>
      <c r="N697" s="34">
        <f t="shared" si="33"/>
        <v>13</v>
      </c>
      <c r="O697" s="122">
        <v>2</v>
      </c>
      <c r="P697" s="4" t="s">
        <v>24</v>
      </c>
      <c r="Q697" s="4"/>
      <c r="R697" s="1" t="s">
        <v>8203</v>
      </c>
      <c r="S697" s="120">
        <f t="shared" ref="S697:S703" si="34">LEN(R697)</f>
        <v>384</v>
      </c>
      <c r="T697" s="53"/>
      <c r="U697" s="53"/>
      <c r="V697" s="53"/>
      <c r="W697" s="53"/>
      <c r="X697" s="53"/>
      <c r="Y697" s="53"/>
      <c r="Z697" s="53"/>
      <c r="AA697" s="53"/>
      <c r="AB697" s="53"/>
      <c r="AC697" s="53"/>
      <c r="AD697" s="53"/>
      <c r="AE697" s="53"/>
      <c r="AF697" s="104"/>
      <c r="AG697" s="1"/>
      <c r="AH697" s="1"/>
      <c r="AI697" s="1"/>
      <c r="AJ697" s="1"/>
      <c r="AK697" s="1" t="s">
        <v>7330</v>
      </c>
      <c r="AL697" s="1" t="s">
        <v>7269</v>
      </c>
      <c r="AM697" s="1" t="s">
        <v>8204</v>
      </c>
      <c r="AN697" s="1" t="s">
        <v>4029</v>
      </c>
      <c r="AO697" s="1" t="s">
        <v>8205</v>
      </c>
      <c r="AP697" s="1" t="s">
        <v>1152</v>
      </c>
      <c r="AQ697" s="1" t="s">
        <v>4124</v>
      </c>
      <c r="AR697" s="1" t="s">
        <v>1152</v>
      </c>
      <c r="AS697" s="1" t="s">
        <v>4124</v>
      </c>
      <c r="AT697" s="1" t="s">
        <v>1152</v>
      </c>
      <c r="AU697" s="1" t="s">
        <v>4124</v>
      </c>
      <c r="AV697" s="1" t="s">
        <v>1152</v>
      </c>
      <c r="AW697" s="1" t="s">
        <v>4124</v>
      </c>
      <c r="AX697" s="1" t="s">
        <v>1152</v>
      </c>
      <c r="AY697" s="1" t="s">
        <v>4124</v>
      </c>
      <c r="AZ697" s="1" t="s">
        <v>936</v>
      </c>
      <c r="BA697" s="1" t="s">
        <v>4124</v>
      </c>
      <c r="BB697" s="1" t="s">
        <v>936</v>
      </c>
      <c r="BC697" s="1" t="s">
        <v>4124</v>
      </c>
      <c r="BD697" s="1" t="s">
        <v>936</v>
      </c>
      <c r="BE697" s="1" t="s">
        <v>4124</v>
      </c>
      <c r="BF697" s="94" t="s">
        <v>780</v>
      </c>
      <c r="BG697" s="85">
        <v>44484</v>
      </c>
      <c r="BH697" s="29" t="s">
        <v>902</v>
      </c>
      <c r="BI697" s="103"/>
      <c r="BJ697" s="104"/>
      <c r="BK697" s="104"/>
      <c r="BL697" s="104"/>
      <c r="BM697" s="104"/>
      <c r="BN697" s="4" t="s">
        <v>955</v>
      </c>
      <c r="BO697" s="103"/>
      <c r="BP697" s="103"/>
      <c r="BR697" s="4" t="s">
        <v>5246</v>
      </c>
      <c r="BS697" s="4" t="s">
        <v>8838</v>
      </c>
      <c r="BT697" s="4" t="s">
        <v>5247</v>
      </c>
      <c r="BU697" s="4"/>
    </row>
    <row r="698" spans="1:73 15703:15721" s="54" customFormat="1" ht="90" hidden="1" customHeight="1">
      <c r="A698" s="32" t="s">
        <v>3880</v>
      </c>
      <c r="B698" s="31" t="s">
        <v>3886</v>
      </c>
      <c r="C698" s="42">
        <v>44432</v>
      </c>
      <c r="D698" s="30" t="s">
        <v>4284</v>
      </c>
      <c r="E698" s="195" t="s">
        <v>1019</v>
      </c>
      <c r="F698" s="3" t="s">
        <v>4279</v>
      </c>
      <c r="G698" s="196" t="s">
        <v>3863</v>
      </c>
      <c r="H698" s="196" t="s">
        <v>3864</v>
      </c>
      <c r="I698" s="196" t="s">
        <v>3864</v>
      </c>
      <c r="J698" s="51" t="s">
        <v>3865</v>
      </c>
      <c r="K698" s="27">
        <v>1</v>
      </c>
      <c r="L698" s="371">
        <v>44460</v>
      </c>
      <c r="M698" s="371">
        <v>44742</v>
      </c>
      <c r="N698" s="34">
        <f t="shared" si="33"/>
        <v>41</v>
      </c>
      <c r="O698" s="122">
        <v>1</v>
      </c>
      <c r="P698" s="4" t="s">
        <v>2719</v>
      </c>
      <c r="Q698" s="2"/>
      <c r="R698" s="1" t="s">
        <v>8206</v>
      </c>
      <c r="S698" s="120">
        <f t="shared" si="34"/>
        <v>242</v>
      </c>
      <c r="T698" s="76"/>
      <c r="U698" s="76"/>
      <c r="V698" s="76"/>
      <c r="W698" s="76"/>
      <c r="X698" s="76"/>
      <c r="Y698" s="76"/>
      <c r="Z698" s="76"/>
      <c r="AA698" s="53"/>
      <c r="AB698" s="53"/>
      <c r="AC698" s="53"/>
      <c r="AD698" s="53"/>
      <c r="AE698" s="53"/>
      <c r="AF698" s="53"/>
      <c r="AG698" s="53"/>
      <c r="AH698" s="53"/>
      <c r="AI698" s="53"/>
      <c r="AJ698" s="53"/>
      <c r="AK698" s="53"/>
      <c r="AL698" s="53" t="s">
        <v>1152</v>
      </c>
      <c r="AM698" s="53" t="s">
        <v>1152</v>
      </c>
      <c r="AN698" s="53" t="s">
        <v>1152</v>
      </c>
      <c r="AO698" s="4" t="s">
        <v>8207</v>
      </c>
      <c r="AP698" s="39" t="s">
        <v>4260</v>
      </c>
      <c r="AQ698" s="4" t="s">
        <v>8208</v>
      </c>
      <c r="AR698" s="1" t="s">
        <v>1152</v>
      </c>
      <c r="AS698" s="1" t="s">
        <v>4275</v>
      </c>
      <c r="AT698" s="1" t="s">
        <v>1152</v>
      </c>
      <c r="AU698" s="1" t="s">
        <v>4275</v>
      </c>
      <c r="AV698" s="1" t="s">
        <v>1152</v>
      </c>
      <c r="AW698" s="1" t="s">
        <v>4275</v>
      </c>
      <c r="AX698" s="1" t="s">
        <v>1152</v>
      </c>
      <c r="AY698" s="1" t="s">
        <v>4275</v>
      </c>
      <c r="AZ698" s="1" t="s">
        <v>936</v>
      </c>
      <c r="BA698" s="1" t="s">
        <v>4275</v>
      </c>
      <c r="BB698" s="1" t="s">
        <v>936</v>
      </c>
      <c r="BC698" s="1" t="s">
        <v>4275</v>
      </c>
      <c r="BD698" s="1" t="s">
        <v>936</v>
      </c>
      <c r="BE698" s="1" t="s">
        <v>4275</v>
      </c>
      <c r="BF698" s="94" t="s">
        <v>3060</v>
      </c>
      <c r="BG698" s="85">
        <v>44580</v>
      </c>
      <c r="BH698" s="29" t="s">
        <v>902</v>
      </c>
      <c r="BI698" s="89"/>
      <c r="BJ698" s="53"/>
      <c r="BK698" s="53"/>
      <c r="BL698" s="53"/>
      <c r="BM698" s="53"/>
      <c r="BN698" s="4" t="s">
        <v>955</v>
      </c>
      <c r="BO698" s="89"/>
      <c r="BP698" s="89"/>
      <c r="BR698" s="76" t="s">
        <v>5175</v>
      </c>
      <c r="BS698" s="4" t="s">
        <v>5343</v>
      </c>
      <c r="BT698" s="13" t="s">
        <v>5344</v>
      </c>
      <c r="BU698" s="13" t="s">
        <v>5345</v>
      </c>
    </row>
    <row r="699" spans="1:73 15703:15721" s="54" customFormat="1" ht="90" hidden="1" customHeight="1">
      <c r="A699" s="32" t="s">
        <v>3881</v>
      </c>
      <c r="B699" s="31" t="s">
        <v>3886</v>
      </c>
      <c r="C699" s="42">
        <v>44432</v>
      </c>
      <c r="D699" s="30" t="s">
        <v>4284</v>
      </c>
      <c r="E699" s="28" t="s">
        <v>1019</v>
      </c>
      <c r="F699" s="3" t="s">
        <v>4279</v>
      </c>
      <c r="G699" s="196" t="s">
        <v>3863</v>
      </c>
      <c r="H699" s="196" t="s">
        <v>9125</v>
      </c>
      <c r="I699" s="196" t="s">
        <v>2717</v>
      </c>
      <c r="J699" s="51" t="s">
        <v>3866</v>
      </c>
      <c r="K699" s="197">
        <v>1</v>
      </c>
      <c r="L699" s="371">
        <v>44460</v>
      </c>
      <c r="M699" s="371">
        <v>44545</v>
      </c>
      <c r="N699" s="34">
        <f t="shared" si="33"/>
        <v>13</v>
      </c>
      <c r="O699" s="122">
        <v>1</v>
      </c>
      <c r="P699" s="13" t="s">
        <v>48</v>
      </c>
      <c r="Q699" s="2" t="s">
        <v>15</v>
      </c>
      <c r="R699" s="1" t="s">
        <v>8209</v>
      </c>
      <c r="S699" s="120">
        <f t="shared" si="34"/>
        <v>170</v>
      </c>
      <c r="T699" s="76"/>
      <c r="U699" s="76"/>
      <c r="V699" s="76"/>
      <c r="W699" s="76"/>
      <c r="X699" s="76"/>
      <c r="Y699" s="76"/>
      <c r="Z699" s="76"/>
      <c r="AA699" s="53"/>
      <c r="AB699" s="53"/>
      <c r="AC699" s="53"/>
      <c r="AD699" s="53"/>
      <c r="AE699" s="53"/>
      <c r="AF699" s="53"/>
      <c r="AG699" s="53"/>
      <c r="AH699" s="53"/>
      <c r="AI699" s="53"/>
      <c r="AJ699" s="53"/>
      <c r="AK699" s="53"/>
      <c r="AL699" s="53" t="s">
        <v>1152</v>
      </c>
      <c r="AM699" s="53" t="s">
        <v>1152</v>
      </c>
      <c r="AN699" s="53" t="s">
        <v>1152</v>
      </c>
      <c r="AO699" s="4" t="s">
        <v>8207</v>
      </c>
      <c r="AP699" s="39" t="s">
        <v>4261</v>
      </c>
      <c r="AQ699" s="4" t="s">
        <v>8210</v>
      </c>
      <c r="AR699" s="4" t="s">
        <v>9032</v>
      </c>
      <c r="AS699" s="4" t="s">
        <v>8211</v>
      </c>
      <c r="AT699" s="1" t="s">
        <v>1152</v>
      </c>
      <c r="AU699" s="1" t="s">
        <v>9237</v>
      </c>
      <c r="AV699" s="1" t="s">
        <v>1152</v>
      </c>
      <c r="AW699" s="1" t="s">
        <v>9237</v>
      </c>
      <c r="AX699" s="1" t="s">
        <v>1152</v>
      </c>
      <c r="AY699" s="1" t="s">
        <v>9237</v>
      </c>
      <c r="AZ699" s="1" t="s">
        <v>936</v>
      </c>
      <c r="BA699" s="1" t="s">
        <v>9237</v>
      </c>
      <c r="BB699" s="1" t="s">
        <v>936</v>
      </c>
      <c r="BC699" s="1" t="s">
        <v>9905</v>
      </c>
      <c r="BD699" s="1" t="s">
        <v>936</v>
      </c>
      <c r="BE699" s="1" t="s">
        <v>9905</v>
      </c>
      <c r="BF699" s="94" t="s">
        <v>901</v>
      </c>
      <c r="BG699" s="85">
        <v>44672</v>
      </c>
      <c r="BH699" s="29" t="s">
        <v>902</v>
      </c>
      <c r="BI699" s="89"/>
      <c r="BJ699" s="53"/>
      <c r="BK699" s="53"/>
      <c r="BL699" s="53"/>
      <c r="BM699" s="53"/>
      <c r="BN699" s="4" t="s">
        <v>955</v>
      </c>
      <c r="BO699" s="89"/>
      <c r="BP699" s="89"/>
      <c r="BR699" s="76" t="s">
        <v>5175</v>
      </c>
      <c r="BS699" s="4" t="s">
        <v>5343</v>
      </c>
      <c r="BT699" s="13" t="s">
        <v>5344</v>
      </c>
      <c r="BU699" s="13" t="s">
        <v>5345</v>
      </c>
    </row>
    <row r="700" spans="1:73 15703:15721" s="54" customFormat="1" ht="90" hidden="1" customHeight="1">
      <c r="A700" s="91" t="s">
        <v>3882</v>
      </c>
      <c r="B700" s="13" t="s">
        <v>3886</v>
      </c>
      <c r="C700" s="77">
        <v>44432</v>
      </c>
      <c r="D700" s="77" t="s">
        <v>4286</v>
      </c>
      <c r="E700" s="91" t="s">
        <v>1107</v>
      </c>
      <c r="F700" s="74" t="s">
        <v>4280</v>
      </c>
      <c r="G700" s="74" t="s">
        <v>3867</v>
      </c>
      <c r="H700" s="74" t="s">
        <v>3868</v>
      </c>
      <c r="I700" s="74" t="s">
        <v>3868</v>
      </c>
      <c r="J700" s="131" t="s">
        <v>3869</v>
      </c>
      <c r="K700" s="147">
        <v>1</v>
      </c>
      <c r="L700" s="368">
        <v>44505</v>
      </c>
      <c r="M700" s="368">
        <v>44561</v>
      </c>
      <c r="N700" s="34">
        <f t="shared" si="33"/>
        <v>8</v>
      </c>
      <c r="O700" s="121">
        <v>1</v>
      </c>
      <c r="P700" s="13" t="s">
        <v>2719</v>
      </c>
      <c r="Q700" s="13"/>
      <c r="R700" s="1" t="s">
        <v>8212</v>
      </c>
      <c r="S700" s="120">
        <f t="shared" si="34"/>
        <v>278</v>
      </c>
      <c r="T700" s="13" t="s">
        <v>1152</v>
      </c>
      <c r="U700" s="13" t="s">
        <v>1152</v>
      </c>
      <c r="V700" s="13" t="s">
        <v>1152</v>
      </c>
      <c r="W700" s="13" t="s">
        <v>1152</v>
      </c>
      <c r="X700" s="13" t="s">
        <v>1152</v>
      </c>
      <c r="Y700" s="13" t="s">
        <v>1152</v>
      </c>
      <c r="Z700" s="13" t="s">
        <v>1152</v>
      </c>
      <c r="AA700" s="13" t="s">
        <v>1152</v>
      </c>
      <c r="AB700" s="13" t="s">
        <v>1152</v>
      </c>
      <c r="AC700" s="13" t="s">
        <v>1152</v>
      </c>
      <c r="AD700" s="13" t="s">
        <v>1152</v>
      </c>
      <c r="AE700" s="13" t="s">
        <v>1152</v>
      </c>
      <c r="AF700" s="13" t="s">
        <v>1152</v>
      </c>
      <c r="AG700" s="13" t="s">
        <v>1152</v>
      </c>
      <c r="AH700" s="13" t="s">
        <v>1152</v>
      </c>
      <c r="AI700" s="13" t="s">
        <v>1152</v>
      </c>
      <c r="AJ700" s="13" t="s">
        <v>1152</v>
      </c>
      <c r="AK700" s="13" t="s">
        <v>1152</v>
      </c>
      <c r="AL700" s="13" t="s">
        <v>1152</v>
      </c>
      <c r="AM700" s="13" t="s">
        <v>1152</v>
      </c>
      <c r="AN700" s="89" t="s">
        <v>1152</v>
      </c>
      <c r="AO700" s="13" t="s">
        <v>8207</v>
      </c>
      <c r="AP700" s="13" t="s">
        <v>4262</v>
      </c>
      <c r="AQ700" s="13" t="s">
        <v>8213</v>
      </c>
      <c r="AR700" s="13" t="s">
        <v>1152</v>
      </c>
      <c r="AS700" s="13" t="s">
        <v>4274</v>
      </c>
      <c r="AT700" s="13" t="s">
        <v>1152</v>
      </c>
      <c r="AU700" s="13" t="s">
        <v>4274</v>
      </c>
      <c r="AV700" s="13" t="s">
        <v>1152</v>
      </c>
      <c r="AW700" s="13" t="s">
        <v>4274</v>
      </c>
      <c r="AX700" s="1" t="s">
        <v>1152</v>
      </c>
      <c r="AY700" s="1" t="s">
        <v>4274</v>
      </c>
      <c r="AZ700" s="1" t="s">
        <v>936</v>
      </c>
      <c r="BA700" s="1" t="s">
        <v>4274</v>
      </c>
      <c r="BB700" s="1" t="s">
        <v>936</v>
      </c>
      <c r="BC700" s="1" t="s">
        <v>4274</v>
      </c>
      <c r="BD700" s="1" t="s">
        <v>936</v>
      </c>
      <c r="BE700" s="1" t="s">
        <v>4274</v>
      </c>
      <c r="BF700" s="89" t="s">
        <v>780</v>
      </c>
      <c r="BG700" s="85">
        <v>44582</v>
      </c>
      <c r="BH700" s="94" t="s">
        <v>902</v>
      </c>
      <c r="BI700" s="89"/>
      <c r="BJ700" s="89"/>
      <c r="BK700" s="89"/>
      <c r="BL700" s="89"/>
      <c r="BM700" s="89"/>
      <c r="BN700" s="89" t="s">
        <v>955</v>
      </c>
      <c r="BO700" s="89"/>
      <c r="BP700" s="89"/>
      <c r="BQ700" s="146"/>
      <c r="BR700" s="4" t="s">
        <v>5183</v>
      </c>
      <c r="BS700" s="13" t="s">
        <v>5346</v>
      </c>
      <c r="BT700" s="89"/>
      <c r="BU700" s="89"/>
      <c r="WEY700" s="107"/>
      <c r="WEZ700" s="213"/>
      <c r="WFA700" s="334"/>
      <c r="WFB700" s="334"/>
      <c r="WFC700" s="107"/>
      <c r="WFD700" s="341"/>
      <c r="WFE700" s="341"/>
      <c r="WFF700" s="341"/>
      <c r="WFG700" s="341"/>
      <c r="WFH700" s="345"/>
      <c r="WFI700" s="344"/>
      <c r="WFJ700" s="351"/>
      <c r="WFK700" s="351"/>
      <c r="WFL700" s="336"/>
      <c r="WFM700" s="342"/>
      <c r="WFN700" s="213"/>
      <c r="WFO700" s="213"/>
      <c r="WFP700" s="335"/>
      <c r="WFQ700" s="337"/>
    </row>
    <row r="701" spans="1:73 15703:15721" s="54" customFormat="1" ht="90" hidden="1" customHeight="1">
      <c r="A701" s="61" t="s">
        <v>3883</v>
      </c>
      <c r="B701" s="13" t="s">
        <v>3886</v>
      </c>
      <c r="C701" s="85">
        <v>44432</v>
      </c>
      <c r="D701" s="77" t="s">
        <v>4284</v>
      </c>
      <c r="E701" s="91" t="s">
        <v>1020</v>
      </c>
      <c r="F701" s="1" t="s">
        <v>8214</v>
      </c>
      <c r="G701" s="125" t="s">
        <v>3870</v>
      </c>
      <c r="H701" s="125" t="s">
        <v>3871</v>
      </c>
      <c r="I701" s="125" t="s">
        <v>3872</v>
      </c>
      <c r="J701" s="51" t="s">
        <v>3873</v>
      </c>
      <c r="K701" s="27">
        <v>1</v>
      </c>
      <c r="L701" s="371">
        <v>44460</v>
      </c>
      <c r="M701" s="374">
        <v>44682</v>
      </c>
      <c r="N701" s="34">
        <f t="shared" si="33"/>
        <v>32</v>
      </c>
      <c r="O701" s="122">
        <v>1</v>
      </c>
      <c r="P701" s="13" t="s">
        <v>48</v>
      </c>
      <c r="Q701" s="30"/>
      <c r="R701" s="1" t="s">
        <v>8215</v>
      </c>
      <c r="S701" s="120">
        <f t="shared" si="34"/>
        <v>221</v>
      </c>
      <c r="T701" s="76"/>
      <c r="U701" s="76"/>
      <c r="V701" s="76"/>
      <c r="W701" s="76"/>
      <c r="X701" s="76"/>
      <c r="Y701" s="76"/>
      <c r="Z701" s="76"/>
      <c r="AA701" s="53"/>
      <c r="AB701" s="53"/>
      <c r="AC701" s="53"/>
      <c r="AD701" s="53"/>
      <c r="AE701" s="53"/>
      <c r="AF701" s="53"/>
      <c r="AG701" s="53"/>
      <c r="AH701" s="53"/>
      <c r="AI701" s="53"/>
      <c r="AJ701" s="53"/>
      <c r="AK701" s="53"/>
      <c r="AL701" s="53" t="s">
        <v>1152</v>
      </c>
      <c r="AM701" s="53" t="s">
        <v>1152</v>
      </c>
      <c r="AN701" s="53" t="s">
        <v>1152</v>
      </c>
      <c r="AO701" s="4" t="s">
        <v>8207</v>
      </c>
      <c r="AP701" s="39" t="s">
        <v>4263</v>
      </c>
      <c r="AQ701" s="4" t="s">
        <v>8216</v>
      </c>
      <c r="AR701" s="4" t="s">
        <v>4299</v>
      </c>
      <c r="AS701" s="4" t="s">
        <v>8217</v>
      </c>
      <c r="AT701" s="1" t="s">
        <v>4928</v>
      </c>
      <c r="AU701" s="4" t="s">
        <v>8218</v>
      </c>
      <c r="AV701" s="1" t="s">
        <v>1152</v>
      </c>
      <c r="AW701" s="1" t="s">
        <v>5088</v>
      </c>
      <c r="AX701" s="1" t="s">
        <v>1152</v>
      </c>
      <c r="AY701" s="1" t="s">
        <v>5088</v>
      </c>
      <c r="AZ701" s="1" t="s">
        <v>936</v>
      </c>
      <c r="BA701" s="1" t="s">
        <v>5088</v>
      </c>
      <c r="BB701" s="1" t="s">
        <v>936</v>
      </c>
      <c r="BC701" s="1" t="s">
        <v>5088</v>
      </c>
      <c r="BD701" s="1" t="s">
        <v>936</v>
      </c>
      <c r="BE701" s="1" t="s">
        <v>5088</v>
      </c>
      <c r="BF701" s="94" t="s">
        <v>780</v>
      </c>
      <c r="BG701" s="85">
        <v>44767</v>
      </c>
      <c r="BH701" s="29" t="s">
        <v>902</v>
      </c>
      <c r="BI701" s="89"/>
      <c r="BJ701" s="53"/>
      <c r="BK701" s="53"/>
      <c r="BL701" s="53"/>
      <c r="BM701" s="53"/>
      <c r="BN701" s="4" t="s">
        <v>955</v>
      </c>
      <c r="BO701" s="89"/>
      <c r="BP701" s="89"/>
      <c r="BR701" s="76" t="s">
        <v>5175</v>
      </c>
      <c r="BS701" s="4" t="s">
        <v>5343</v>
      </c>
      <c r="BT701" s="13" t="s">
        <v>5347</v>
      </c>
      <c r="BU701" s="76"/>
    </row>
    <row r="702" spans="1:73 15703:15721" s="54" customFormat="1" ht="90" hidden="1" customHeight="1">
      <c r="A702" s="61" t="s">
        <v>3884</v>
      </c>
      <c r="B702" s="13" t="s">
        <v>3886</v>
      </c>
      <c r="C702" s="85">
        <v>44432</v>
      </c>
      <c r="D702" s="77" t="s">
        <v>4284</v>
      </c>
      <c r="E702" s="91" t="s">
        <v>1036</v>
      </c>
      <c r="F702" s="1" t="s">
        <v>8219</v>
      </c>
      <c r="G702" s="125" t="s">
        <v>3874</v>
      </c>
      <c r="H702" s="125" t="s">
        <v>3875</v>
      </c>
      <c r="I702" s="125" t="s">
        <v>3875</v>
      </c>
      <c r="J702" s="51" t="s">
        <v>3876</v>
      </c>
      <c r="K702" s="197">
        <v>1</v>
      </c>
      <c r="L702" s="371">
        <v>44460</v>
      </c>
      <c r="M702" s="371">
        <v>44742</v>
      </c>
      <c r="N702" s="34">
        <f t="shared" si="33"/>
        <v>41</v>
      </c>
      <c r="O702" s="153">
        <v>1</v>
      </c>
      <c r="P702" s="13" t="s">
        <v>48</v>
      </c>
      <c r="Q702" s="198"/>
      <c r="R702" s="1" t="s">
        <v>8220</v>
      </c>
      <c r="S702" s="120">
        <f t="shared" si="34"/>
        <v>156</v>
      </c>
      <c r="T702" s="76"/>
      <c r="U702" s="76"/>
      <c r="V702" s="76"/>
      <c r="W702" s="76"/>
      <c r="X702" s="76"/>
      <c r="Y702" s="76"/>
      <c r="Z702" s="76"/>
      <c r="AA702" s="53"/>
      <c r="AB702" s="53"/>
      <c r="AC702" s="53"/>
      <c r="AD702" s="53"/>
      <c r="AE702" s="53"/>
      <c r="AF702" s="53"/>
      <c r="AG702" s="53"/>
      <c r="AH702" s="53"/>
      <c r="AI702" s="53"/>
      <c r="AJ702" s="53"/>
      <c r="AK702" s="53"/>
      <c r="AL702" s="53" t="s">
        <v>1152</v>
      </c>
      <c r="AM702" s="53" t="s">
        <v>1152</v>
      </c>
      <c r="AN702" s="53" t="s">
        <v>1152</v>
      </c>
      <c r="AO702" s="4" t="s">
        <v>8207</v>
      </c>
      <c r="AP702" s="4" t="s">
        <v>4264</v>
      </c>
      <c r="AQ702" s="4" t="s">
        <v>8221</v>
      </c>
      <c r="AR702" s="4" t="s">
        <v>4300</v>
      </c>
      <c r="AS702" s="4" t="s">
        <v>8222</v>
      </c>
      <c r="AT702" s="39" t="s">
        <v>4929</v>
      </c>
      <c r="AU702" s="4" t="s">
        <v>8223</v>
      </c>
      <c r="AV702" s="1" t="s">
        <v>1152</v>
      </c>
      <c r="AW702" s="1" t="s">
        <v>5088</v>
      </c>
      <c r="AX702" s="1" t="s">
        <v>1152</v>
      </c>
      <c r="AY702" s="1" t="s">
        <v>5088</v>
      </c>
      <c r="AZ702" s="1" t="s">
        <v>936</v>
      </c>
      <c r="BA702" s="1" t="s">
        <v>5088</v>
      </c>
      <c r="BB702" s="1" t="s">
        <v>936</v>
      </c>
      <c r="BC702" s="1" t="s">
        <v>5088</v>
      </c>
      <c r="BD702" s="1" t="s">
        <v>936</v>
      </c>
      <c r="BE702" s="1" t="s">
        <v>5088</v>
      </c>
      <c r="BF702" s="94" t="s">
        <v>780</v>
      </c>
      <c r="BG702" s="85">
        <v>44768</v>
      </c>
      <c r="BH702" s="29" t="s">
        <v>902</v>
      </c>
      <c r="BI702" s="89"/>
      <c r="BJ702" s="53"/>
      <c r="BK702" s="53"/>
      <c r="BL702" s="53"/>
      <c r="BM702" s="53"/>
      <c r="BN702" s="4" t="s">
        <v>955</v>
      </c>
      <c r="BO702" s="89"/>
      <c r="BP702" s="89"/>
      <c r="BR702" s="76" t="s">
        <v>5175</v>
      </c>
      <c r="BS702" s="4" t="s">
        <v>5343</v>
      </c>
      <c r="BT702" s="13" t="s">
        <v>5348</v>
      </c>
      <c r="BU702" s="76"/>
    </row>
    <row r="703" spans="1:73 15703:15721" s="54" customFormat="1" ht="90" hidden="1" customHeight="1">
      <c r="A703" s="32" t="s">
        <v>3885</v>
      </c>
      <c r="B703" s="31" t="s">
        <v>3886</v>
      </c>
      <c r="C703" s="42">
        <v>44432</v>
      </c>
      <c r="D703" s="30" t="s">
        <v>4284</v>
      </c>
      <c r="E703" s="28" t="s">
        <v>1026</v>
      </c>
      <c r="F703" s="71" t="s">
        <v>4281</v>
      </c>
      <c r="G703" s="31" t="s">
        <v>3877</v>
      </c>
      <c r="H703" s="31" t="s">
        <v>9126</v>
      </c>
      <c r="I703" s="31" t="s">
        <v>3878</v>
      </c>
      <c r="J703" s="31" t="s">
        <v>3879</v>
      </c>
      <c r="K703" s="29">
        <v>1</v>
      </c>
      <c r="L703" s="365">
        <v>44460</v>
      </c>
      <c r="M703" s="365">
        <v>44652</v>
      </c>
      <c r="N703" s="34">
        <f t="shared" si="33"/>
        <v>28</v>
      </c>
      <c r="O703" s="122">
        <v>1</v>
      </c>
      <c r="P703" s="13" t="s">
        <v>48</v>
      </c>
      <c r="Q703" s="2"/>
      <c r="R703" s="1" t="s">
        <v>8224</v>
      </c>
      <c r="S703" s="120">
        <f t="shared" si="34"/>
        <v>235</v>
      </c>
      <c r="T703" s="76"/>
      <c r="U703" s="76"/>
      <c r="V703" s="76"/>
      <c r="W703" s="76"/>
      <c r="X703" s="76"/>
      <c r="Y703" s="76"/>
      <c r="Z703" s="76"/>
      <c r="AA703" s="53"/>
      <c r="AB703" s="53"/>
      <c r="AC703" s="53"/>
      <c r="AD703" s="53"/>
      <c r="AE703" s="53"/>
      <c r="AF703" s="53"/>
      <c r="AG703" s="53"/>
      <c r="AH703" s="53"/>
      <c r="AI703" s="53"/>
      <c r="AJ703" s="53"/>
      <c r="AK703" s="53"/>
      <c r="AL703" s="53" t="s">
        <v>1152</v>
      </c>
      <c r="AM703" s="53" t="s">
        <v>1152</v>
      </c>
      <c r="AN703" s="53" t="s">
        <v>1152</v>
      </c>
      <c r="AO703" s="4" t="s">
        <v>8207</v>
      </c>
      <c r="AP703" s="39" t="s">
        <v>9033</v>
      </c>
      <c r="AQ703" s="4" t="s">
        <v>8225</v>
      </c>
      <c r="AR703" s="4" t="s">
        <v>4301</v>
      </c>
      <c r="AS703" s="4" t="s">
        <v>8226</v>
      </c>
      <c r="AT703" s="1" t="s">
        <v>1152</v>
      </c>
      <c r="AU703" s="1" t="s">
        <v>4798</v>
      </c>
      <c r="AV703" s="1" t="s">
        <v>1152</v>
      </c>
      <c r="AW703" s="1" t="s">
        <v>4798</v>
      </c>
      <c r="AX703" s="1" t="s">
        <v>1152</v>
      </c>
      <c r="AY703" s="1" t="s">
        <v>4798</v>
      </c>
      <c r="AZ703" s="1" t="s">
        <v>936</v>
      </c>
      <c r="BA703" s="1" t="s">
        <v>4798</v>
      </c>
      <c r="BB703" s="1" t="s">
        <v>936</v>
      </c>
      <c r="BC703" s="1" t="s">
        <v>4798</v>
      </c>
      <c r="BD703" s="1" t="s">
        <v>936</v>
      </c>
      <c r="BE703" s="1" t="s">
        <v>4798</v>
      </c>
      <c r="BF703" s="94" t="s">
        <v>3060</v>
      </c>
      <c r="BG703" s="85">
        <v>44662</v>
      </c>
      <c r="BH703" s="29" t="s">
        <v>902</v>
      </c>
      <c r="BI703" s="89"/>
      <c r="BJ703" s="53"/>
      <c r="BK703" s="53"/>
      <c r="BL703" s="53"/>
      <c r="BM703" s="53"/>
      <c r="BN703" s="4" t="s">
        <v>955</v>
      </c>
      <c r="BO703" s="89"/>
      <c r="BP703" s="89"/>
      <c r="BR703" s="76" t="s">
        <v>5175</v>
      </c>
      <c r="BS703" s="4" t="s">
        <v>5343</v>
      </c>
      <c r="BT703" s="13" t="s">
        <v>5349</v>
      </c>
      <c r="BU703" s="76"/>
    </row>
    <row r="704" spans="1:73 15703:15721" s="54" customFormat="1" ht="90" hidden="1" customHeight="1">
      <c r="A704" s="32" t="s">
        <v>3946</v>
      </c>
      <c r="B704" s="31" t="s">
        <v>3982</v>
      </c>
      <c r="C704" s="42">
        <v>44439</v>
      </c>
      <c r="D704" s="42" t="s">
        <v>4284</v>
      </c>
      <c r="E704" s="32" t="s">
        <v>1019</v>
      </c>
      <c r="F704" s="31" t="s">
        <v>8227</v>
      </c>
      <c r="G704" s="44" t="s">
        <v>3891</v>
      </c>
      <c r="H704" s="44" t="s">
        <v>3892</v>
      </c>
      <c r="I704" s="44" t="s">
        <v>9127</v>
      </c>
      <c r="J704" s="44" t="s">
        <v>207</v>
      </c>
      <c r="K704" s="143">
        <v>1</v>
      </c>
      <c r="L704" s="366">
        <v>44499</v>
      </c>
      <c r="M704" s="366">
        <v>44652</v>
      </c>
      <c r="N704" s="34">
        <f t="shared" si="33"/>
        <v>22</v>
      </c>
      <c r="O704" s="122">
        <v>1</v>
      </c>
      <c r="P704" s="194" t="s">
        <v>44</v>
      </c>
      <c r="Q704" s="199"/>
      <c r="R704" s="1" t="s">
        <v>8228</v>
      </c>
      <c r="S704" s="120">
        <f t="shared" ref="S704:S710" si="35">LEN(R704)</f>
        <v>219</v>
      </c>
      <c r="T704" s="76"/>
      <c r="U704" s="76"/>
      <c r="V704" s="76"/>
      <c r="W704" s="76"/>
      <c r="X704" s="76"/>
      <c r="Y704" s="76"/>
      <c r="Z704" s="76"/>
      <c r="AA704" s="53"/>
      <c r="AB704" s="53"/>
      <c r="AC704" s="53"/>
      <c r="AD704" s="53"/>
      <c r="AE704" s="53"/>
      <c r="AF704" s="53"/>
      <c r="AG704" s="53"/>
      <c r="AH704" s="53"/>
      <c r="AI704" s="53"/>
      <c r="AJ704" s="53"/>
      <c r="AK704" s="53"/>
      <c r="AL704" s="53" t="s">
        <v>1152</v>
      </c>
      <c r="AM704" s="53" t="s">
        <v>1152</v>
      </c>
      <c r="AN704" s="53" t="s">
        <v>1152</v>
      </c>
      <c r="AO704" s="4" t="s">
        <v>8229</v>
      </c>
      <c r="AP704" s="4" t="s">
        <v>4241</v>
      </c>
      <c r="AQ704" s="1" t="s">
        <v>8230</v>
      </c>
      <c r="AR704" s="1" t="s">
        <v>1152</v>
      </c>
      <c r="AS704" s="1" t="s">
        <v>4275</v>
      </c>
      <c r="AT704" s="1" t="s">
        <v>1152</v>
      </c>
      <c r="AU704" s="1" t="s">
        <v>4275</v>
      </c>
      <c r="AV704" s="1" t="s">
        <v>1152</v>
      </c>
      <c r="AW704" s="1" t="s">
        <v>4275</v>
      </c>
      <c r="AX704" s="1" t="s">
        <v>1152</v>
      </c>
      <c r="AY704" s="1" t="s">
        <v>4275</v>
      </c>
      <c r="AZ704" s="1" t="s">
        <v>936</v>
      </c>
      <c r="BA704" s="1" t="s">
        <v>4275</v>
      </c>
      <c r="BB704" s="1" t="s">
        <v>936</v>
      </c>
      <c r="BC704" s="1" t="s">
        <v>4275</v>
      </c>
      <c r="BD704" s="1" t="s">
        <v>936</v>
      </c>
      <c r="BE704" s="1" t="s">
        <v>4275</v>
      </c>
      <c r="BF704" s="94" t="s">
        <v>3060</v>
      </c>
      <c r="BG704" s="85">
        <v>44568</v>
      </c>
      <c r="BH704" s="29" t="s">
        <v>4370</v>
      </c>
      <c r="BI704" s="85">
        <v>45147</v>
      </c>
      <c r="BJ704" s="4" t="s">
        <v>10095</v>
      </c>
      <c r="BK704" s="4" t="s">
        <v>9937</v>
      </c>
      <c r="BL704" s="4" t="s">
        <v>9938</v>
      </c>
      <c r="BM704" s="53" t="s">
        <v>2294</v>
      </c>
      <c r="BN704" s="4" t="s">
        <v>1884</v>
      </c>
      <c r="BO704" s="160" t="s">
        <v>10051</v>
      </c>
      <c r="BP704" s="390" t="s">
        <v>10050</v>
      </c>
      <c r="BR704" s="13" t="s">
        <v>5137</v>
      </c>
      <c r="BS704" s="13" t="s">
        <v>9918</v>
      </c>
      <c r="BT704" s="76" t="s">
        <v>5350</v>
      </c>
      <c r="BU704" s="76"/>
    </row>
    <row r="705" spans="1:73" s="54" customFormat="1" ht="90" hidden="1" customHeight="1">
      <c r="A705" s="61" t="s">
        <v>3947</v>
      </c>
      <c r="B705" s="13" t="s">
        <v>3982</v>
      </c>
      <c r="C705" s="85">
        <v>44439</v>
      </c>
      <c r="D705" s="85" t="s">
        <v>4284</v>
      </c>
      <c r="E705" s="61" t="s">
        <v>1019</v>
      </c>
      <c r="F705" s="13" t="s">
        <v>8231</v>
      </c>
      <c r="G705" s="73" t="s">
        <v>3891</v>
      </c>
      <c r="H705" s="73" t="s">
        <v>3893</v>
      </c>
      <c r="I705" s="73" t="s">
        <v>3893</v>
      </c>
      <c r="J705" s="44" t="s">
        <v>3894</v>
      </c>
      <c r="K705" s="143">
        <v>1</v>
      </c>
      <c r="L705" s="366">
        <v>44484</v>
      </c>
      <c r="M705" s="366">
        <v>44910</v>
      </c>
      <c r="N705" s="34">
        <f t="shared" si="33"/>
        <v>9</v>
      </c>
      <c r="O705" s="122">
        <v>1</v>
      </c>
      <c r="P705" s="44" t="s">
        <v>44</v>
      </c>
      <c r="Q705" s="199" t="s">
        <v>3943</v>
      </c>
      <c r="R705" s="1" t="s">
        <v>8457</v>
      </c>
      <c r="S705" s="120">
        <f t="shared" si="35"/>
        <v>361</v>
      </c>
      <c r="T705" s="76" t="s">
        <v>936</v>
      </c>
      <c r="U705" s="76" t="s">
        <v>936</v>
      </c>
      <c r="V705" s="76" t="s">
        <v>936</v>
      </c>
      <c r="W705" s="76" t="s">
        <v>936</v>
      </c>
      <c r="X705" s="76" t="s">
        <v>936</v>
      </c>
      <c r="Y705" s="76" t="s">
        <v>936</v>
      </c>
      <c r="Z705" s="76" t="s">
        <v>936</v>
      </c>
      <c r="AA705" s="76" t="s">
        <v>936</v>
      </c>
      <c r="AB705" s="76" t="s">
        <v>936</v>
      </c>
      <c r="AC705" s="76" t="s">
        <v>936</v>
      </c>
      <c r="AD705" s="76" t="s">
        <v>936</v>
      </c>
      <c r="AE705" s="76" t="s">
        <v>936</v>
      </c>
      <c r="AF705" s="76" t="s">
        <v>936</v>
      </c>
      <c r="AG705" s="76" t="s">
        <v>936</v>
      </c>
      <c r="AH705" s="76" t="s">
        <v>936</v>
      </c>
      <c r="AI705" s="76" t="s">
        <v>936</v>
      </c>
      <c r="AJ705" s="76" t="s">
        <v>936</v>
      </c>
      <c r="AK705" s="76" t="s">
        <v>936</v>
      </c>
      <c r="AL705" s="76" t="s">
        <v>936</v>
      </c>
      <c r="AM705" s="53" t="s">
        <v>1152</v>
      </c>
      <c r="AN705" s="53" t="s">
        <v>1152</v>
      </c>
      <c r="AO705" s="4" t="s">
        <v>8229</v>
      </c>
      <c r="AP705" s="4" t="s">
        <v>9034</v>
      </c>
      <c r="AQ705" s="4" t="s">
        <v>8232</v>
      </c>
      <c r="AR705" s="13" t="s">
        <v>4314</v>
      </c>
      <c r="AS705" s="83" t="s">
        <v>8233</v>
      </c>
      <c r="AT705" s="67" t="s">
        <v>4950</v>
      </c>
      <c r="AU705" s="83" t="s">
        <v>8234</v>
      </c>
      <c r="AV705" s="83" t="s">
        <v>9035</v>
      </c>
      <c r="AW705" s="83" t="s">
        <v>8235</v>
      </c>
      <c r="AX705" s="123" t="s">
        <v>9036</v>
      </c>
      <c r="AY705" s="83" t="s">
        <v>8459</v>
      </c>
      <c r="AZ705" s="74" t="s">
        <v>936</v>
      </c>
      <c r="BA705" s="74" t="s">
        <v>9233</v>
      </c>
      <c r="BB705" s="74" t="s">
        <v>936</v>
      </c>
      <c r="BC705" s="74" t="s">
        <v>9233</v>
      </c>
      <c r="BD705" s="74" t="s">
        <v>936</v>
      </c>
      <c r="BE705" s="74" t="s">
        <v>9233</v>
      </c>
      <c r="BF705" s="29" t="s">
        <v>780</v>
      </c>
      <c r="BG705" s="85">
        <v>44946</v>
      </c>
      <c r="BH705" s="29" t="s">
        <v>4370</v>
      </c>
      <c r="BI705" s="85">
        <v>45147</v>
      </c>
      <c r="BJ705" s="4" t="s">
        <v>10095</v>
      </c>
      <c r="BK705" s="4" t="s">
        <v>9937</v>
      </c>
      <c r="BL705" s="4" t="s">
        <v>9938</v>
      </c>
      <c r="BM705" s="53" t="s">
        <v>2294</v>
      </c>
      <c r="BN705" s="4" t="s">
        <v>1884</v>
      </c>
      <c r="BO705" s="160" t="s">
        <v>10051</v>
      </c>
      <c r="BP705" s="390" t="s">
        <v>10050</v>
      </c>
      <c r="BR705" s="13" t="s">
        <v>5137</v>
      </c>
      <c r="BS705" s="13" t="s">
        <v>9918</v>
      </c>
      <c r="BT705" s="76" t="s">
        <v>5350</v>
      </c>
      <c r="BU705" s="76"/>
    </row>
    <row r="706" spans="1:73" s="54" customFormat="1" ht="90" hidden="1" customHeight="1">
      <c r="A706" s="32" t="s">
        <v>3948</v>
      </c>
      <c r="B706" s="31" t="s">
        <v>3982</v>
      </c>
      <c r="C706" s="42">
        <v>44439</v>
      </c>
      <c r="D706" s="42" t="s">
        <v>4284</v>
      </c>
      <c r="E706" s="47" t="s">
        <v>1019</v>
      </c>
      <c r="F706" s="31" t="s">
        <v>8227</v>
      </c>
      <c r="G706" s="44" t="s">
        <v>3891</v>
      </c>
      <c r="H706" s="44" t="s">
        <v>9128</v>
      </c>
      <c r="I706" s="31" t="s">
        <v>3895</v>
      </c>
      <c r="J706" s="31" t="s">
        <v>3896</v>
      </c>
      <c r="K706" s="29">
        <v>1</v>
      </c>
      <c r="L706" s="366">
        <v>44515</v>
      </c>
      <c r="M706" s="366">
        <v>44561</v>
      </c>
      <c r="N706" s="34">
        <f t="shared" si="33"/>
        <v>7</v>
      </c>
      <c r="O706" s="122">
        <v>1</v>
      </c>
      <c r="P706" s="44" t="s">
        <v>625</v>
      </c>
      <c r="Q706" s="51"/>
      <c r="R706" s="1" t="s">
        <v>8236</v>
      </c>
      <c r="S706" s="120">
        <f t="shared" si="35"/>
        <v>177</v>
      </c>
      <c r="T706" s="53" t="s">
        <v>1152</v>
      </c>
      <c r="U706" s="53" t="s">
        <v>1152</v>
      </c>
      <c r="V706" s="53" t="s">
        <v>1152</v>
      </c>
      <c r="W706" s="53" t="s">
        <v>1152</v>
      </c>
      <c r="X706" s="53" t="s">
        <v>1152</v>
      </c>
      <c r="Y706" s="53" t="s">
        <v>1152</v>
      </c>
      <c r="Z706" s="53" t="s">
        <v>1152</v>
      </c>
      <c r="AA706" s="53" t="s">
        <v>1152</v>
      </c>
      <c r="AB706" s="53" t="s">
        <v>1152</v>
      </c>
      <c r="AC706" s="53" t="s">
        <v>1152</v>
      </c>
      <c r="AD706" s="53" t="s">
        <v>1152</v>
      </c>
      <c r="AE706" s="53" t="s">
        <v>1152</v>
      </c>
      <c r="AF706" s="53" t="s">
        <v>1152</v>
      </c>
      <c r="AG706" s="53" t="s">
        <v>1152</v>
      </c>
      <c r="AH706" s="53" t="s">
        <v>1152</v>
      </c>
      <c r="AI706" s="53" t="s">
        <v>1152</v>
      </c>
      <c r="AJ706" s="53" t="s">
        <v>1152</v>
      </c>
      <c r="AK706" s="53" t="s">
        <v>1152</v>
      </c>
      <c r="AL706" s="53" t="s">
        <v>1152</v>
      </c>
      <c r="AM706" s="53" t="s">
        <v>1152</v>
      </c>
      <c r="AN706" s="53" t="s">
        <v>1152</v>
      </c>
      <c r="AO706" s="4" t="s">
        <v>8229</v>
      </c>
      <c r="AP706" s="31" t="s">
        <v>4265</v>
      </c>
      <c r="AQ706" s="4" t="s">
        <v>8237</v>
      </c>
      <c r="AR706" s="1" t="s">
        <v>1152</v>
      </c>
      <c r="AS706" s="1" t="s">
        <v>4274</v>
      </c>
      <c r="AT706" s="1" t="s">
        <v>1152</v>
      </c>
      <c r="AU706" s="1" t="s">
        <v>4274</v>
      </c>
      <c r="AV706" s="1" t="s">
        <v>1152</v>
      </c>
      <c r="AW706" s="1" t="s">
        <v>4274</v>
      </c>
      <c r="AX706" s="1" t="s">
        <v>1152</v>
      </c>
      <c r="AY706" s="1" t="s">
        <v>4274</v>
      </c>
      <c r="AZ706" s="1" t="s">
        <v>936</v>
      </c>
      <c r="BA706" s="1" t="s">
        <v>4274</v>
      </c>
      <c r="BB706" s="1" t="s">
        <v>936</v>
      </c>
      <c r="BC706" s="1" t="s">
        <v>4274</v>
      </c>
      <c r="BD706" s="1" t="s">
        <v>936</v>
      </c>
      <c r="BE706" s="1" t="s">
        <v>4274</v>
      </c>
      <c r="BF706" s="94" t="s">
        <v>780</v>
      </c>
      <c r="BG706" s="85">
        <v>44581</v>
      </c>
      <c r="BH706" s="29" t="s">
        <v>4370</v>
      </c>
      <c r="BI706" s="85">
        <v>45147</v>
      </c>
      <c r="BJ706" s="4" t="s">
        <v>10095</v>
      </c>
      <c r="BK706" s="4" t="s">
        <v>9937</v>
      </c>
      <c r="BL706" s="4" t="s">
        <v>9938</v>
      </c>
      <c r="BM706" s="53" t="s">
        <v>2294</v>
      </c>
      <c r="BN706" s="4" t="s">
        <v>1884</v>
      </c>
      <c r="BO706" s="160" t="s">
        <v>10051</v>
      </c>
      <c r="BP706" s="390" t="s">
        <v>10050</v>
      </c>
      <c r="BR706" s="13" t="s">
        <v>5137</v>
      </c>
      <c r="BS706" s="13" t="s">
        <v>9918</v>
      </c>
      <c r="BT706" s="76" t="s">
        <v>5350</v>
      </c>
      <c r="BU706" s="76"/>
    </row>
    <row r="707" spans="1:73" s="54" customFormat="1" ht="90" hidden="1" customHeight="1">
      <c r="A707" s="32" t="s">
        <v>3949</v>
      </c>
      <c r="B707" s="31" t="s">
        <v>3982</v>
      </c>
      <c r="C707" s="42">
        <v>44439</v>
      </c>
      <c r="D707" s="42" t="s">
        <v>4284</v>
      </c>
      <c r="E707" s="47" t="s">
        <v>1107</v>
      </c>
      <c r="F707" s="200" t="s">
        <v>8238</v>
      </c>
      <c r="G707" s="201" t="s">
        <v>9129</v>
      </c>
      <c r="H707" s="201" t="s">
        <v>3897</v>
      </c>
      <c r="I707" s="201" t="s">
        <v>3898</v>
      </c>
      <c r="J707" s="201" t="s">
        <v>3899</v>
      </c>
      <c r="K707" s="226">
        <v>1</v>
      </c>
      <c r="L707" s="365">
        <v>44481</v>
      </c>
      <c r="M707" s="365">
        <v>44561</v>
      </c>
      <c r="N707" s="34">
        <f t="shared" si="33"/>
        <v>12</v>
      </c>
      <c r="O707" s="122">
        <v>1</v>
      </c>
      <c r="P707" s="201" t="s">
        <v>60</v>
      </c>
      <c r="Q707" s="202"/>
      <c r="R707" s="1" t="s">
        <v>8239</v>
      </c>
      <c r="S707" s="120">
        <f t="shared" si="35"/>
        <v>286</v>
      </c>
      <c r="T707" s="76"/>
      <c r="U707" s="76"/>
      <c r="V707" s="76"/>
      <c r="W707" s="76"/>
      <c r="X707" s="76"/>
      <c r="Y707" s="76"/>
      <c r="Z707" s="76"/>
      <c r="AA707" s="53"/>
      <c r="AB707" s="53"/>
      <c r="AC707" s="53"/>
      <c r="AD707" s="53"/>
      <c r="AE707" s="53"/>
      <c r="AF707" s="53"/>
      <c r="AG707" s="53"/>
      <c r="AH707" s="53"/>
      <c r="AI707" s="53"/>
      <c r="AJ707" s="53"/>
      <c r="AK707" s="53"/>
      <c r="AL707" s="53" t="s">
        <v>1152</v>
      </c>
      <c r="AM707" s="53" t="s">
        <v>1152</v>
      </c>
      <c r="AN707" s="53" t="s">
        <v>1152</v>
      </c>
      <c r="AO707" s="4" t="s">
        <v>8229</v>
      </c>
      <c r="AP707" s="1" t="s">
        <v>4194</v>
      </c>
      <c r="AQ707" s="4" t="s">
        <v>8240</v>
      </c>
      <c r="AR707" s="1" t="s">
        <v>1152</v>
      </c>
      <c r="AS707" s="1" t="s">
        <v>4274</v>
      </c>
      <c r="AT707" s="1" t="s">
        <v>1152</v>
      </c>
      <c r="AU707" s="1" t="s">
        <v>4274</v>
      </c>
      <c r="AV707" s="1" t="s">
        <v>1152</v>
      </c>
      <c r="AW707" s="1" t="s">
        <v>4274</v>
      </c>
      <c r="AX707" s="1" t="s">
        <v>1152</v>
      </c>
      <c r="AY707" s="1" t="s">
        <v>4274</v>
      </c>
      <c r="AZ707" s="1" t="s">
        <v>936</v>
      </c>
      <c r="BA707" s="1" t="s">
        <v>4274</v>
      </c>
      <c r="BB707" s="1" t="s">
        <v>936</v>
      </c>
      <c r="BC707" s="1" t="s">
        <v>4274</v>
      </c>
      <c r="BD707" s="1" t="s">
        <v>936</v>
      </c>
      <c r="BE707" s="1" t="s">
        <v>4274</v>
      </c>
      <c r="BF707" s="94" t="s">
        <v>780</v>
      </c>
      <c r="BG707" s="85">
        <v>44574</v>
      </c>
      <c r="BH707" s="29" t="s">
        <v>4370</v>
      </c>
      <c r="BI707" s="85">
        <v>45147</v>
      </c>
      <c r="BJ707" s="4" t="s">
        <v>9939</v>
      </c>
      <c r="BK707" s="4" t="s">
        <v>9937</v>
      </c>
      <c r="BL707" s="4" t="s">
        <v>9938</v>
      </c>
      <c r="BM707" s="53" t="s">
        <v>2294</v>
      </c>
      <c r="BN707" s="4" t="s">
        <v>1884</v>
      </c>
      <c r="BO707" s="160" t="s">
        <v>2579</v>
      </c>
      <c r="BP707" s="390" t="s">
        <v>10055</v>
      </c>
      <c r="BR707" s="13" t="s">
        <v>5137</v>
      </c>
      <c r="BS707" s="13" t="s">
        <v>9920</v>
      </c>
      <c r="BT707" s="13" t="s">
        <v>5351</v>
      </c>
      <c r="BU707" s="13" t="s">
        <v>5352</v>
      </c>
    </row>
    <row r="708" spans="1:73" s="54" customFormat="1" ht="90" hidden="1" customHeight="1">
      <c r="A708" s="32" t="s">
        <v>3950</v>
      </c>
      <c r="B708" s="31" t="s">
        <v>3982</v>
      </c>
      <c r="C708" s="42">
        <v>44439</v>
      </c>
      <c r="D708" s="42" t="s">
        <v>4284</v>
      </c>
      <c r="E708" s="47" t="s">
        <v>1107</v>
      </c>
      <c r="F708" s="200" t="s">
        <v>8238</v>
      </c>
      <c r="G708" s="201" t="s">
        <v>9129</v>
      </c>
      <c r="H708" s="201" t="s">
        <v>3897</v>
      </c>
      <c r="I708" s="13" t="s">
        <v>4326</v>
      </c>
      <c r="J708" s="31" t="s">
        <v>1244</v>
      </c>
      <c r="K708" s="29">
        <v>1</v>
      </c>
      <c r="L708" s="366">
        <v>44481</v>
      </c>
      <c r="M708" s="366">
        <v>44651</v>
      </c>
      <c r="N708" s="34">
        <f t="shared" si="33"/>
        <v>25</v>
      </c>
      <c r="O708" s="122">
        <v>1</v>
      </c>
      <c r="P708" s="201" t="s">
        <v>60</v>
      </c>
      <c r="Q708" s="202" t="s">
        <v>3944</v>
      </c>
      <c r="R708" s="1" t="s">
        <v>8241</v>
      </c>
      <c r="S708" s="120">
        <f t="shared" si="35"/>
        <v>262</v>
      </c>
      <c r="T708" s="76"/>
      <c r="U708" s="76"/>
      <c r="V708" s="76"/>
      <c r="W708" s="76"/>
      <c r="X708" s="76"/>
      <c r="Y708" s="76"/>
      <c r="Z708" s="76"/>
      <c r="AA708" s="53"/>
      <c r="AB708" s="53"/>
      <c r="AC708" s="53"/>
      <c r="AD708" s="53"/>
      <c r="AE708" s="53"/>
      <c r="AF708" s="53"/>
      <c r="AG708" s="53"/>
      <c r="AH708" s="53"/>
      <c r="AI708" s="53"/>
      <c r="AJ708" s="53"/>
      <c r="AK708" s="53"/>
      <c r="AL708" s="53" t="s">
        <v>1152</v>
      </c>
      <c r="AM708" s="53" t="s">
        <v>1152</v>
      </c>
      <c r="AN708" s="53" t="s">
        <v>1152</v>
      </c>
      <c r="AO708" s="4" t="s">
        <v>8229</v>
      </c>
      <c r="AP708" s="1" t="s">
        <v>9037</v>
      </c>
      <c r="AQ708" s="4" t="s">
        <v>8242</v>
      </c>
      <c r="AR708" s="4" t="s">
        <v>4302</v>
      </c>
      <c r="AS708" s="4" t="s">
        <v>8243</v>
      </c>
      <c r="AT708" s="1" t="s">
        <v>1152</v>
      </c>
      <c r="AU708" s="1" t="s">
        <v>4798</v>
      </c>
      <c r="AV708" s="1" t="s">
        <v>1152</v>
      </c>
      <c r="AW708" s="1" t="s">
        <v>4798</v>
      </c>
      <c r="AX708" s="1" t="s">
        <v>1152</v>
      </c>
      <c r="AY708" s="1" t="s">
        <v>4798</v>
      </c>
      <c r="AZ708" s="1" t="s">
        <v>936</v>
      </c>
      <c r="BA708" s="1" t="s">
        <v>4798</v>
      </c>
      <c r="BB708" s="1" t="s">
        <v>936</v>
      </c>
      <c r="BC708" s="1" t="s">
        <v>4798</v>
      </c>
      <c r="BD708" s="1" t="s">
        <v>936</v>
      </c>
      <c r="BE708" s="1" t="s">
        <v>4798</v>
      </c>
      <c r="BF708" s="94" t="s">
        <v>780</v>
      </c>
      <c r="BG708" s="85">
        <v>44657</v>
      </c>
      <c r="BH708" s="29" t="s">
        <v>4370</v>
      </c>
      <c r="BI708" s="85">
        <v>45147</v>
      </c>
      <c r="BJ708" s="4" t="s">
        <v>9939</v>
      </c>
      <c r="BK708" s="4" t="s">
        <v>9937</v>
      </c>
      <c r="BL708" s="4" t="s">
        <v>9938</v>
      </c>
      <c r="BM708" s="53" t="s">
        <v>2294</v>
      </c>
      <c r="BN708" s="4" t="s">
        <v>1884</v>
      </c>
      <c r="BO708" s="160" t="s">
        <v>2579</v>
      </c>
      <c r="BP708" s="390" t="s">
        <v>10055</v>
      </c>
      <c r="BR708" s="13" t="s">
        <v>5137</v>
      </c>
      <c r="BS708" s="13" t="s">
        <v>9920</v>
      </c>
      <c r="BT708" s="13" t="s">
        <v>5351</v>
      </c>
      <c r="BU708" s="13" t="s">
        <v>5352</v>
      </c>
    </row>
    <row r="709" spans="1:73" s="54" customFormat="1" ht="90" hidden="1" customHeight="1">
      <c r="A709" s="61" t="s">
        <v>3951</v>
      </c>
      <c r="B709" s="13" t="s">
        <v>3982</v>
      </c>
      <c r="C709" s="85">
        <v>44439</v>
      </c>
      <c r="D709" s="77" t="s">
        <v>4383</v>
      </c>
      <c r="E709" s="61" t="s">
        <v>1020</v>
      </c>
      <c r="F709" s="13" t="s">
        <v>8244</v>
      </c>
      <c r="G709" s="73" t="s">
        <v>3900</v>
      </c>
      <c r="H709" s="73" t="s">
        <v>3893</v>
      </c>
      <c r="I709" s="73" t="s">
        <v>3893</v>
      </c>
      <c r="J709" s="44" t="s">
        <v>3894</v>
      </c>
      <c r="K709" s="143">
        <v>1</v>
      </c>
      <c r="L709" s="365">
        <v>44484</v>
      </c>
      <c r="M709" s="365">
        <v>44910</v>
      </c>
      <c r="N709" s="34">
        <f t="shared" si="33"/>
        <v>9</v>
      </c>
      <c r="O709" s="122">
        <v>1</v>
      </c>
      <c r="P709" s="44" t="s">
        <v>44</v>
      </c>
      <c r="Q709" s="199" t="s">
        <v>3943</v>
      </c>
      <c r="R709" s="1" t="s">
        <v>8457</v>
      </c>
      <c r="S709" s="120">
        <f t="shared" si="35"/>
        <v>361</v>
      </c>
      <c r="T709" s="76" t="s">
        <v>936</v>
      </c>
      <c r="U709" s="76" t="s">
        <v>936</v>
      </c>
      <c r="V709" s="76" t="s">
        <v>936</v>
      </c>
      <c r="W709" s="76" t="s">
        <v>936</v>
      </c>
      <c r="X709" s="76" t="s">
        <v>936</v>
      </c>
      <c r="Y709" s="76" t="s">
        <v>936</v>
      </c>
      <c r="Z709" s="76" t="s">
        <v>936</v>
      </c>
      <c r="AA709" s="76" t="s">
        <v>936</v>
      </c>
      <c r="AB709" s="76" t="s">
        <v>936</v>
      </c>
      <c r="AC709" s="76" t="s">
        <v>936</v>
      </c>
      <c r="AD709" s="76" t="s">
        <v>936</v>
      </c>
      <c r="AE709" s="76" t="s">
        <v>936</v>
      </c>
      <c r="AF709" s="76" t="s">
        <v>936</v>
      </c>
      <c r="AG709" s="76" t="s">
        <v>936</v>
      </c>
      <c r="AH709" s="76" t="s">
        <v>936</v>
      </c>
      <c r="AI709" s="76" t="s">
        <v>936</v>
      </c>
      <c r="AJ709" s="76" t="s">
        <v>936</v>
      </c>
      <c r="AK709" s="76" t="s">
        <v>936</v>
      </c>
      <c r="AL709" s="76" t="s">
        <v>936</v>
      </c>
      <c r="AM709" s="53" t="s">
        <v>1152</v>
      </c>
      <c r="AN709" s="53" t="s">
        <v>1152</v>
      </c>
      <c r="AO709" s="4" t="s">
        <v>8229</v>
      </c>
      <c r="AP709" s="4" t="s">
        <v>9034</v>
      </c>
      <c r="AQ709" s="4" t="s">
        <v>8232</v>
      </c>
      <c r="AR709" s="13" t="s">
        <v>4314</v>
      </c>
      <c r="AS709" s="83" t="s">
        <v>8233</v>
      </c>
      <c r="AT709" s="67" t="s">
        <v>4950</v>
      </c>
      <c r="AU709" s="83" t="s">
        <v>8234</v>
      </c>
      <c r="AV709" s="83" t="s">
        <v>9035</v>
      </c>
      <c r="AW709" s="83" t="s">
        <v>8245</v>
      </c>
      <c r="AX709" s="123" t="s">
        <v>9036</v>
      </c>
      <c r="AY709" s="83" t="s">
        <v>8459</v>
      </c>
      <c r="AZ709" s="74" t="s">
        <v>936</v>
      </c>
      <c r="BA709" s="74" t="s">
        <v>9233</v>
      </c>
      <c r="BB709" s="74" t="s">
        <v>936</v>
      </c>
      <c r="BC709" s="74" t="s">
        <v>9233</v>
      </c>
      <c r="BD709" s="74" t="s">
        <v>936</v>
      </c>
      <c r="BE709" s="74" t="s">
        <v>9233</v>
      </c>
      <c r="BF709" s="29" t="s">
        <v>780</v>
      </c>
      <c r="BG709" s="85">
        <v>44946</v>
      </c>
      <c r="BH709" s="29" t="s">
        <v>4370</v>
      </c>
      <c r="BI709" s="85">
        <v>45147</v>
      </c>
      <c r="BJ709" s="4" t="s">
        <v>10095</v>
      </c>
      <c r="BK709" s="4" t="s">
        <v>9937</v>
      </c>
      <c r="BL709" s="4" t="s">
        <v>9938</v>
      </c>
      <c r="BM709" s="53" t="s">
        <v>2294</v>
      </c>
      <c r="BN709" s="4" t="s">
        <v>1884</v>
      </c>
      <c r="BO709" s="160" t="s">
        <v>10051</v>
      </c>
      <c r="BP709" s="390" t="s">
        <v>10068</v>
      </c>
      <c r="BR709" s="13" t="s">
        <v>5137</v>
      </c>
      <c r="BS709" s="13" t="s">
        <v>9920</v>
      </c>
      <c r="BT709" s="13" t="s">
        <v>5351</v>
      </c>
      <c r="BU709" s="13" t="s">
        <v>9038</v>
      </c>
    </row>
    <row r="710" spans="1:73" s="54" customFormat="1" ht="90" hidden="1" customHeight="1">
      <c r="A710" s="61" t="s">
        <v>3952</v>
      </c>
      <c r="B710" s="13" t="s">
        <v>3982</v>
      </c>
      <c r="C710" s="85">
        <v>44439</v>
      </c>
      <c r="D710" s="77" t="s">
        <v>4383</v>
      </c>
      <c r="E710" s="61" t="s">
        <v>1020</v>
      </c>
      <c r="F710" s="13" t="s">
        <v>8244</v>
      </c>
      <c r="G710" s="73" t="s">
        <v>3900</v>
      </c>
      <c r="H710" s="73" t="s">
        <v>3901</v>
      </c>
      <c r="I710" s="73" t="s">
        <v>3902</v>
      </c>
      <c r="J710" s="44" t="s">
        <v>1968</v>
      </c>
      <c r="K710" s="143">
        <v>2</v>
      </c>
      <c r="L710" s="366">
        <v>44607</v>
      </c>
      <c r="M710" s="366">
        <v>45000</v>
      </c>
      <c r="N710" s="34">
        <f t="shared" si="33"/>
        <v>5</v>
      </c>
      <c r="O710" s="122">
        <v>2</v>
      </c>
      <c r="P710" s="44" t="s">
        <v>44</v>
      </c>
      <c r="Q710" s="199"/>
      <c r="R710" s="1" t="s">
        <v>8447</v>
      </c>
      <c r="S710" s="120">
        <f t="shared" si="35"/>
        <v>205</v>
      </c>
      <c r="T710" s="76" t="s">
        <v>936</v>
      </c>
      <c r="U710" s="76" t="s">
        <v>936</v>
      </c>
      <c r="V710" s="76" t="s">
        <v>936</v>
      </c>
      <c r="W710" s="76" t="s">
        <v>936</v>
      </c>
      <c r="X710" s="76" t="s">
        <v>936</v>
      </c>
      <c r="Y710" s="76" t="s">
        <v>936</v>
      </c>
      <c r="Z710" s="76" t="s">
        <v>936</v>
      </c>
      <c r="AA710" s="76" t="s">
        <v>936</v>
      </c>
      <c r="AB710" s="76" t="s">
        <v>936</v>
      </c>
      <c r="AC710" s="76" t="s">
        <v>936</v>
      </c>
      <c r="AD710" s="76" t="s">
        <v>936</v>
      </c>
      <c r="AE710" s="76" t="s">
        <v>936</v>
      </c>
      <c r="AF710" s="76" t="s">
        <v>936</v>
      </c>
      <c r="AG710" s="76" t="s">
        <v>936</v>
      </c>
      <c r="AH710" s="76" t="s">
        <v>936</v>
      </c>
      <c r="AI710" s="76" t="s">
        <v>936</v>
      </c>
      <c r="AJ710" s="76" t="s">
        <v>936</v>
      </c>
      <c r="AK710" s="76" t="s">
        <v>936</v>
      </c>
      <c r="AL710" s="76" t="s">
        <v>936</v>
      </c>
      <c r="AM710" s="53" t="s">
        <v>1152</v>
      </c>
      <c r="AN710" s="53" t="s">
        <v>1152</v>
      </c>
      <c r="AO710" s="4" t="s">
        <v>8229</v>
      </c>
      <c r="AP710" s="1" t="s">
        <v>4242</v>
      </c>
      <c r="AQ710" s="4" t="s">
        <v>8246</v>
      </c>
      <c r="AR710" s="13" t="s">
        <v>9039</v>
      </c>
      <c r="AS710" s="1" t="s">
        <v>8247</v>
      </c>
      <c r="AT710" s="99" t="s">
        <v>9040</v>
      </c>
      <c r="AU710" s="1" t="s">
        <v>8248</v>
      </c>
      <c r="AV710" s="1" t="s">
        <v>8249</v>
      </c>
      <c r="AW710" s="1" t="s">
        <v>8250</v>
      </c>
      <c r="AX710" s="123" t="s">
        <v>9041</v>
      </c>
      <c r="AY710" s="1" t="s">
        <v>9171</v>
      </c>
      <c r="AZ710" s="74" t="s">
        <v>936</v>
      </c>
      <c r="BA710" s="74" t="s">
        <v>9233</v>
      </c>
      <c r="BB710" s="74" t="s">
        <v>936</v>
      </c>
      <c r="BC710" s="74" t="s">
        <v>9233</v>
      </c>
      <c r="BD710" s="74" t="s">
        <v>936</v>
      </c>
      <c r="BE710" s="74" t="s">
        <v>9233</v>
      </c>
      <c r="BF710" s="94" t="s">
        <v>3060</v>
      </c>
      <c r="BG710" s="85">
        <v>44945</v>
      </c>
      <c r="BH710" s="29" t="s">
        <v>4370</v>
      </c>
      <c r="BI710" s="85">
        <v>45147</v>
      </c>
      <c r="BJ710" s="4" t="s">
        <v>10095</v>
      </c>
      <c r="BK710" s="4" t="s">
        <v>9937</v>
      </c>
      <c r="BL710" s="4" t="s">
        <v>9938</v>
      </c>
      <c r="BM710" s="53" t="s">
        <v>2294</v>
      </c>
      <c r="BN710" s="4" t="s">
        <v>1884</v>
      </c>
      <c r="BO710" s="160" t="s">
        <v>10051</v>
      </c>
      <c r="BP710" s="390" t="s">
        <v>10068</v>
      </c>
      <c r="BR710" s="13" t="s">
        <v>5137</v>
      </c>
      <c r="BS710" s="13" t="s">
        <v>9920</v>
      </c>
      <c r="BT710" s="13" t="s">
        <v>5351</v>
      </c>
      <c r="BU710" s="13" t="s">
        <v>9038</v>
      </c>
    </row>
    <row r="711" spans="1:73" s="54" customFormat="1" ht="90" hidden="1" customHeight="1">
      <c r="A711" s="32" t="s">
        <v>3953</v>
      </c>
      <c r="B711" s="31" t="s">
        <v>3982</v>
      </c>
      <c r="C711" s="42">
        <v>44439</v>
      </c>
      <c r="D711" s="42" t="s">
        <v>4285</v>
      </c>
      <c r="E711" s="47" t="s">
        <v>1036</v>
      </c>
      <c r="F711" s="44" t="s">
        <v>8251</v>
      </c>
      <c r="G711" s="44" t="s">
        <v>3903</v>
      </c>
      <c r="H711" s="44" t="s">
        <v>3901</v>
      </c>
      <c r="I711" s="44" t="s">
        <v>3904</v>
      </c>
      <c r="J711" s="44" t="s">
        <v>484</v>
      </c>
      <c r="K711" s="143">
        <v>1</v>
      </c>
      <c r="L711" s="366">
        <v>44607</v>
      </c>
      <c r="M711" s="366">
        <v>44666</v>
      </c>
      <c r="N711" s="34">
        <f t="shared" si="33"/>
        <v>9</v>
      </c>
      <c r="O711" s="122">
        <v>1</v>
      </c>
      <c r="P711" s="44" t="s">
        <v>44</v>
      </c>
      <c r="Q711" s="199"/>
      <c r="R711" s="1" t="s">
        <v>8252</v>
      </c>
      <c r="S711" s="120">
        <f t="shared" ref="S711:S720" si="36">LEN(R711)</f>
        <v>368</v>
      </c>
      <c r="T711" s="76"/>
      <c r="U711" s="76"/>
      <c r="V711" s="76"/>
      <c r="W711" s="76"/>
      <c r="X711" s="76"/>
      <c r="Y711" s="76"/>
      <c r="Z711" s="76"/>
      <c r="AA711" s="53"/>
      <c r="AB711" s="53"/>
      <c r="AC711" s="53"/>
      <c r="AD711" s="53"/>
      <c r="AE711" s="53"/>
      <c r="AF711" s="53"/>
      <c r="AG711" s="53"/>
      <c r="AH711" s="53"/>
      <c r="AI711" s="53"/>
      <c r="AJ711" s="53"/>
      <c r="AK711" s="53"/>
      <c r="AL711" s="53" t="s">
        <v>1152</v>
      </c>
      <c r="AM711" s="53" t="s">
        <v>1152</v>
      </c>
      <c r="AN711" s="53" t="s">
        <v>1152</v>
      </c>
      <c r="AO711" s="4" t="s">
        <v>8229</v>
      </c>
      <c r="AP711" s="1" t="s">
        <v>4243</v>
      </c>
      <c r="AQ711" s="4" t="s">
        <v>8253</v>
      </c>
      <c r="AR711" s="13" t="s">
        <v>4320</v>
      </c>
      <c r="AS711" s="1" t="s">
        <v>8254</v>
      </c>
      <c r="AT711" s="1" t="s">
        <v>1152</v>
      </c>
      <c r="AU711" s="1" t="s">
        <v>4798</v>
      </c>
      <c r="AV711" s="1" t="s">
        <v>1152</v>
      </c>
      <c r="AW711" s="1" t="s">
        <v>4798</v>
      </c>
      <c r="AX711" s="1" t="s">
        <v>1152</v>
      </c>
      <c r="AY711" s="1" t="s">
        <v>4798</v>
      </c>
      <c r="AZ711" s="1" t="s">
        <v>936</v>
      </c>
      <c r="BA711" s="1" t="s">
        <v>4798</v>
      </c>
      <c r="BB711" s="1" t="s">
        <v>936</v>
      </c>
      <c r="BC711" s="1" t="s">
        <v>4798</v>
      </c>
      <c r="BD711" s="1" t="s">
        <v>936</v>
      </c>
      <c r="BE711" s="1" t="s">
        <v>4798</v>
      </c>
      <c r="BF711" s="94" t="s">
        <v>3060</v>
      </c>
      <c r="BG711" s="85">
        <v>44658</v>
      </c>
      <c r="BH711" s="29" t="s">
        <v>902</v>
      </c>
      <c r="BI711" s="89"/>
      <c r="BJ711" s="53"/>
      <c r="BK711" s="53"/>
      <c r="BL711" s="53"/>
      <c r="BM711" s="53"/>
      <c r="BN711" s="4" t="s">
        <v>955</v>
      </c>
      <c r="BO711" s="89"/>
      <c r="BP711" s="89"/>
      <c r="BR711" s="13" t="s">
        <v>5273</v>
      </c>
      <c r="BS711" s="13" t="s">
        <v>5353</v>
      </c>
      <c r="BT711" s="13" t="s">
        <v>5354</v>
      </c>
      <c r="BU711" s="76"/>
    </row>
    <row r="712" spans="1:73" s="54" customFormat="1" ht="90" hidden="1" customHeight="1">
      <c r="A712" s="32" t="s">
        <v>3954</v>
      </c>
      <c r="B712" s="31" t="s">
        <v>3982</v>
      </c>
      <c r="C712" s="42">
        <v>44439</v>
      </c>
      <c r="D712" s="42" t="s">
        <v>4285</v>
      </c>
      <c r="E712" s="32" t="s">
        <v>1036</v>
      </c>
      <c r="F712" s="31" t="s">
        <v>8251</v>
      </c>
      <c r="G712" s="31" t="s">
        <v>9130</v>
      </c>
      <c r="H712" s="31" t="s">
        <v>3938</v>
      </c>
      <c r="I712" s="31" t="s">
        <v>3905</v>
      </c>
      <c r="J712" s="31" t="s">
        <v>3906</v>
      </c>
      <c r="K712" s="29">
        <v>1</v>
      </c>
      <c r="L712" s="366">
        <v>44470</v>
      </c>
      <c r="M712" s="366">
        <v>44561</v>
      </c>
      <c r="N712" s="34">
        <f t="shared" si="33"/>
        <v>13</v>
      </c>
      <c r="O712" s="122">
        <v>1</v>
      </c>
      <c r="P712" s="31" t="s">
        <v>2193</v>
      </c>
      <c r="Q712" s="51" t="s">
        <v>112</v>
      </c>
      <c r="R712" s="1" t="s">
        <v>8255</v>
      </c>
      <c r="S712" s="120">
        <f t="shared" si="36"/>
        <v>186</v>
      </c>
      <c r="T712" s="76"/>
      <c r="U712" s="76"/>
      <c r="V712" s="76"/>
      <c r="W712" s="76"/>
      <c r="X712" s="76"/>
      <c r="Y712" s="76"/>
      <c r="Z712" s="76"/>
      <c r="AA712" s="53"/>
      <c r="AB712" s="53"/>
      <c r="AC712" s="53"/>
      <c r="AD712" s="53"/>
      <c r="AE712" s="53"/>
      <c r="AF712" s="53"/>
      <c r="AG712" s="53"/>
      <c r="AH712" s="53"/>
      <c r="AI712" s="53"/>
      <c r="AJ712" s="53"/>
      <c r="AK712" s="53"/>
      <c r="AL712" s="53" t="s">
        <v>1152</v>
      </c>
      <c r="AM712" s="53" t="s">
        <v>1152</v>
      </c>
      <c r="AN712" s="53" t="s">
        <v>1152</v>
      </c>
      <c r="AO712" s="4" t="s">
        <v>8229</v>
      </c>
      <c r="AP712" s="39" t="s">
        <v>4184</v>
      </c>
      <c r="AQ712" s="4" t="s">
        <v>8256</v>
      </c>
      <c r="AR712" s="1" t="s">
        <v>1152</v>
      </c>
      <c r="AS712" s="1" t="s">
        <v>4274</v>
      </c>
      <c r="AT712" s="1" t="s">
        <v>1152</v>
      </c>
      <c r="AU712" s="1" t="s">
        <v>4274</v>
      </c>
      <c r="AV712" s="1" t="s">
        <v>1152</v>
      </c>
      <c r="AW712" s="1" t="s">
        <v>4274</v>
      </c>
      <c r="AX712" s="1" t="s">
        <v>1152</v>
      </c>
      <c r="AY712" s="1" t="s">
        <v>4274</v>
      </c>
      <c r="AZ712" s="1" t="s">
        <v>936</v>
      </c>
      <c r="BA712" s="1" t="s">
        <v>4274</v>
      </c>
      <c r="BB712" s="1" t="s">
        <v>936</v>
      </c>
      <c r="BC712" s="1" t="s">
        <v>4274</v>
      </c>
      <c r="BD712" s="1" t="s">
        <v>936</v>
      </c>
      <c r="BE712" s="1" t="s">
        <v>4274</v>
      </c>
      <c r="BF712" s="94" t="s">
        <v>780</v>
      </c>
      <c r="BG712" s="85">
        <v>44579</v>
      </c>
      <c r="BH712" s="29" t="s">
        <v>902</v>
      </c>
      <c r="BI712" s="89"/>
      <c r="BJ712" s="53"/>
      <c r="BK712" s="53"/>
      <c r="BL712" s="53"/>
      <c r="BM712" s="53"/>
      <c r="BN712" s="4" t="s">
        <v>955</v>
      </c>
      <c r="BO712" s="89"/>
      <c r="BP712" s="89"/>
      <c r="BR712" s="13" t="s">
        <v>5273</v>
      </c>
      <c r="BS712" s="13" t="s">
        <v>5353</v>
      </c>
      <c r="BT712" s="13" t="s">
        <v>5354</v>
      </c>
      <c r="BU712" s="76"/>
    </row>
    <row r="713" spans="1:73" s="54" customFormat="1" ht="90" hidden="1" customHeight="1">
      <c r="A713" s="32" t="s">
        <v>3955</v>
      </c>
      <c r="B713" s="31" t="s">
        <v>3982</v>
      </c>
      <c r="C713" s="42">
        <v>44439</v>
      </c>
      <c r="D713" s="42" t="s">
        <v>4285</v>
      </c>
      <c r="E713" s="32" t="s">
        <v>1036</v>
      </c>
      <c r="F713" s="31" t="s">
        <v>8257</v>
      </c>
      <c r="G713" s="31" t="s">
        <v>9130</v>
      </c>
      <c r="H713" s="31" t="s">
        <v>3907</v>
      </c>
      <c r="I713" s="31" t="s">
        <v>3908</v>
      </c>
      <c r="J713" s="31" t="s">
        <v>3909</v>
      </c>
      <c r="K713" s="29">
        <v>1</v>
      </c>
      <c r="L713" s="366">
        <v>44470</v>
      </c>
      <c r="M713" s="366">
        <v>44865</v>
      </c>
      <c r="N713" s="34">
        <f t="shared" si="33"/>
        <v>5</v>
      </c>
      <c r="O713" s="142">
        <v>0</v>
      </c>
      <c r="P713" s="31" t="s">
        <v>2193</v>
      </c>
      <c r="Q713" s="51" t="s">
        <v>112</v>
      </c>
      <c r="R713" s="1" t="s">
        <v>8258</v>
      </c>
      <c r="S713" s="120">
        <f t="shared" si="36"/>
        <v>179</v>
      </c>
      <c r="T713" s="76" t="s">
        <v>936</v>
      </c>
      <c r="U713" s="76" t="s">
        <v>936</v>
      </c>
      <c r="V713" s="76" t="s">
        <v>936</v>
      </c>
      <c r="W713" s="76" t="s">
        <v>936</v>
      </c>
      <c r="X713" s="76" t="s">
        <v>936</v>
      </c>
      <c r="Y713" s="76" t="s">
        <v>936</v>
      </c>
      <c r="Z713" s="76" t="s">
        <v>936</v>
      </c>
      <c r="AA713" s="76" t="s">
        <v>936</v>
      </c>
      <c r="AB713" s="76" t="s">
        <v>936</v>
      </c>
      <c r="AC713" s="76" t="s">
        <v>936</v>
      </c>
      <c r="AD713" s="76" t="s">
        <v>936</v>
      </c>
      <c r="AE713" s="76" t="s">
        <v>936</v>
      </c>
      <c r="AF713" s="76" t="s">
        <v>936</v>
      </c>
      <c r="AG713" s="76" t="s">
        <v>936</v>
      </c>
      <c r="AH713" s="76" t="s">
        <v>936</v>
      </c>
      <c r="AI713" s="76" t="s">
        <v>936</v>
      </c>
      <c r="AJ713" s="76" t="s">
        <v>936</v>
      </c>
      <c r="AK713" s="76" t="s">
        <v>936</v>
      </c>
      <c r="AL713" s="53" t="s">
        <v>1152</v>
      </c>
      <c r="AM713" s="53" t="s">
        <v>1152</v>
      </c>
      <c r="AN713" s="53" t="s">
        <v>1152</v>
      </c>
      <c r="AO713" s="4" t="s">
        <v>8229</v>
      </c>
      <c r="AP713" s="39" t="s">
        <v>4185</v>
      </c>
      <c r="AQ713" s="4" t="s">
        <v>8259</v>
      </c>
      <c r="AR713" s="4" t="s">
        <v>9042</v>
      </c>
      <c r="AS713" s="1" t="s">
        <v>8260</v>
      </c>
      <c r="AT713" s="78" t="s">
        <v>1152</v>
      </c>
      <c r="AU713" s="78" t="s">
        <v>4799</v>
      </c>
      <c r="AV713" s="78" t="s">
        <v>1152</v>
      </c>
      <c r="AW713" s="78" t="s">
        <v>4799</v>
      </c>
      <c r="AX713" s="78" t="s">
        <v>1152</v>
      </c>
      <c r="AY713" s="78" t="s">
        <v>4799</v>
      </c>
      <c r="AZ713" s="78" t="s">
        <v>936</v>
      </c>
      <c r="BA713" s="78" t="s">
        <v>4799</v>
      </c>
      <c r="BB713" s="78" t="s">
        <v>936</v>
      </c>
      <c r="BC713" s="78" t="s">
        <v>4799</v>
      </c>
      <c r="BD713" s="78" t="s">
        <v>936</v>
      </c>
      <c r="BE713" s="78" t="s">
        <v>4799</v>
      </c>
      <c r="BF713" s="94" t="s">
        <v>1326</v>
      </c>
      <c r="BG713" s="85">
        <v>44677</v>
      </c>
      <c r="BH713" s="29" t="s">
        <v>1806</v>
      </c>
      <c r="BI713" s="85">
        <v>44677</v>
      </c>
      <c r="BJ713" s="57" t="s">
        <v>4357</v>
      </c>
      <c r="BK713" s="81" t="s">
        <v>936</v>
      </c>
      <c r="BL713" s="4" t="s">
        <v>9191</v>
      </c>
      <c r="BM713" s="81" t="s">
        <v>9201</v>
      </c>
      <c r="BN713" s="39" t="s">
        <v>4365</v>
      </c>
      <c r="BO713" s="89" t="s">
        <v>936</v>
      </c>
      <c r="BP713" s="89" t="s">
        <v>3955</v>
      </c>
      <c r="BR713" s="13" t="s">
        <v>5273</v>
      </c>
      <c r="BS713" s="13" t="s">
        <v>5353</v>
      </c>
      <c r="BT713" s="13" t="s">
        <v>5354</v>
      </c>
      <c r="BU713" s="76"/>
    </row>
    <row r="714" spans="1:73" s="54" customFormat="1" ht="90" hidden="1" customHeight="1">
      <c r="A714" s="61" t="s">
        <v>3955</v>
      </c>
      <c r="B714" s="13" t="s">
        <v>3982</v>
      </c>
      <c r="C714" s="85">
        <v>44439</v>
      </c>
      <c r="D714" s="85" t="s">
        <v>4285</v>
      </c>
      <c r="E714" s="61" t="s">
        <v>1036</v>
      </c>
      <c r="F714" s="13" t="s">
        <v>8261</v>
      </c>
      <c r="G714" s="13" t="s">
        <v>9130</v>
      </c>
      <c r="H714" s="13" t="s">
        <v>3907</v>
      </c>
      <c r="I714" s="13" t="s">
        <v>3908</v>
      </c>
      <c r="J714" s="31" t="s">
        <v>3909</v>
      </c>
      <c r="K714" s="29">
        <v>1</v>
      </c>
      <c r="L714" s="366">
        <v>44470</v>
      </c>
      <c r="M714" s="375">
        <v>44926</v>
      </c>
      <c r="N714" s="34">
        <f t="shared" si="33"/>
        <v>14</v>
      </c>
      <c r="O714" s="122">
        <v>1</v>
      </c>
      <c r="P714" s="31" t="s">
        <v>2193</v>
      </c>
      <c r="Q714" s="51" t="s">
        <v>112</v>
      </c>
      <c r="R714" s="1" t="s">
        <v>8477</v>
      </c>
      <c r="S714" s="120">
        <f t="shared" si="36"/>
        <v>172</v>
      </c>
      <c r="T714" s="76" t="s">
        <v>936</v>
      </c>
      <c r="U714" s="76" t="s">
        <v>936</v>
      </c>
      <c r="V714" s="76" t="s">
        <v>936</v>
      </c>
      <c r="W714" s="76" t="s">
        <v>936</v>
      </c>
      <c r="X714" s="76" t="s">
        <v>936</v>
      </c>
      <c r="Y714" s="76" t="s">
        <v>936</v>
      </c>
      <c r="Z714" s="76" t="s">
        <v>936</v>
      </c>
      <c r="AA714" s="76" t="s">
        <v>936</v>
      </c>
      <c r="AB714" s="76" t="s">
        <v>936</v>
      </c>
      <c r="AC714" s="76" t="s">
        <v>936</v>
      </c>
      <c r="AD714" s="76" t="s">
        <v>936</v>
      </c>
      <c r="AE714" s="76" t="s">
        <v>936</v>
      </c>
      <c r="AF714" s="76" t="s">
        <v>936</v>
      </c>
      <c r="AG714" s="76" t="s">
        <v>936</v>
      </c>
      <c r="AH714" s="76" t="s">
        <v>936</v>
      </c>
      <c r="AI714" s="76" t="s">
        <v>936</v>
      </c>
      <c r="AJ714" s="76" t="s">
        <v>936</v>
      </c>
      <c r="AK714" s="76" t="s">
        <v>936</v>
      </c>
      <c r="AL714" s="53" t="s">
        <v>1152</v>
      </c>
      <c r="AM714" s="53" t="s">
        <v>1152</v>
      </c>
      <c r="AN714" s="53" t="s">
        <v>1152</v>
      </c>
      <c r="AO714" s="4" t="s">
        <v>8229</v>
      </c>
      <c r="AP714" s="39" t="s">
        <v>4185</v>
      </c>
      <c r="AQ714" s="4" t="s">
        <v>8259</v>
      </c>
      <c r="AR714" s="4" t="s">
        <v>9042</v>
      </c>
      <c r="AS714" s="1" t="s">
        <v>8262</v>
      </c>
      <c r="AT714" s="1" t="s">
        <v>9043</v>
      </c>
      <c r="AU714" s="1" t="s">
        <v>8263</v>
      </c>
      <c r="AV714" s="1" t="s">
        <v>5404</v>
      </c>
      <c r="AW714" s="1" t="s">
        <v>8264</v>
      </c>
      <c r="AX714" s="1" t="s">
        <v>9044</v>
      </c>
      <c r="AY714" s="1" t="s">
        <v>9399</v>
      </c>
      <c r="AZ714" s="74" t="s">
        <v>936</v>
      </c>
      <c r="BA714" s="74" t="s">
        <v>9233</v>
      </c>
      <c r="BB714" s="74" t="s">
        <v>936</v>
      </c>
      <c r="BC714" s="74" t="s">
        <v>9233</v>
      </c>
      <c r="BD714" s="74" t="s">
        <v>936</v>
      </c>
      <c r="BE714" s="74" t="s">
        <v>9233</v>
      </c>
      <c r="BF714" s="29" t="s">
        <v>780</v>
      </c>
      <c r="BG714" s="85">
        <v>44949</v>
      </c>
      <c r="BH714" s="29" t="s">
        <v>902</v>
      </c>
      <c r="BI714" s="89"/>
      <c r="BJ714" s="53"/>
      <c r="BK714" s="53"/>
      <c r="BL714" s="53"/>
      <c r="BM714" s="53"/>
      <c r="BN714" s="4" t="s">
        <v>955</v>
      </c>
      <c r="BO714" s="89"/>
      <c r="BP714" s="89"/>
      <c r="BR714" s="13" t="s">
        <v>5273</v>
      </c>
      <c r="BS714" s="13" t="s">
        <v>5353</v>
      </c>
      <c r="BT714" s="13" t="s">
        <v>5354</v>
      </c>
      <c r="BU714" s="76"/>
    </row>
    <row r="715" spans="1:73" s="54" customFormat="1" ht="90" hidden="1" customHeight="1">
      <c r="A715" s="61" t="s">
        <v>3956</v>
      </c>
      <c r="B715" s="13" t="s">
        <v>3982</v>
      </c>
      <c r="C715" s="85">
        <v>44439</v>
      </c>
      <c r="D715" s="85" t="s">
        <v>4285</v>
      </c>
      <c r="E715" s="61" t="s">
        <v>1036</v>
      </c>
      <c r="F715" s="13" t="s">
        <v>8261</v>
      </c>
      <c r="G715" s="13" t="s">
        <v>9130</v>
      </c>
      <c r="H715" s="13" t="s">
        <v>3910</v>
      </c>
      <c r="I715" s="13" t="s">
        <v>3911</v>
      </c>
      <c r="J715" s="31" t="s">
        <v>3912</v>
      </c>
      <c r="K715" s="29">
        <v>2</v>
      </c>
      <c r="L715" s="366">
        <v>44470</v>
      </c>
      <c r="M715" s="366">
        <v>44865</v>
      </c>
      <c r="N715" s="34">
        <f t="shared" si="33"/>
        <v>5</v>
      </c>
      <c r="O715" s="122">
        <v>2</v>
      </c>
      <c r="P715" s="31" t="s">
        <v>2193</v>
      </c>
      <c r="Q715" s="51" t="s">
        <v>112</v>
      </c>
      <c r="R715" s="1" t="s">
        <v>8265</v>
      </c>
      <c r="S715" s="120">
        <f t="shared" si="36"/>
        <v>157</v>
      </c>
      <c r="T715" s="76" t="s">
        <v>936</v>
      </c>
      <c r="U715" s="76" t="s">
        <v>936</v>
      </c>
      <c r="V715" s="76" t="s">
        <v>936</v>
      </c>
      <c r="W715" s="76" t="s">
        <v>936</v>
      </c>
      <c r="X715" s="76" t="s">
        <v>936</v>
      </c>
      <c r="Y715" s="76" t="s">
        <v>936</v>
      </c>
      <c r="Z715" s="76" t="s">
        <v>936</v>
      </c>
      <c r="AA715" s="76" t="s">
        <v>936</v>
      </c>
      <c r="AB715" s="76" t="s">
        <v>936</v>
      </c>
      <c r="AC715" s="76" t="s">
        <v>936</v>
      </c>
      <c r="AD715" s="76" t="s">
        <v>936</v>
      </c>
      <c r="AE715" s="76" t="s">
        <v>936</v>
      </c>
      <c r="AF715" s="76" t="s">
        <v>936</v>
      </c>
      <c r="AG715" s="76" t="s">
        <v>936</v>
      </c>
      <c r="AH715" s="76" t="s">
        <v>936</v>
      </c>
      <c r="AI715" s="76" t="s">
        <v>936</v>
      </c>
      <c r="AJ715" s="76" t="s">
        <v>936</v>
      </c>
      <c r="AK715" s="76" t="s">
        <v>936</v>
      </c>
      <c r="AL715" s="53" t="s">
        <v>1152</v>
      </c>
      <c r="AM715" s="53" t="s">
        <v>1152</v>
      </c>
      <c r="AN715" s="53" t="s">
        <v>1152</v>
      </c>
      <c r="AO715" s="4" t="s">
        <v>8229</v>
      </c>
      <c r="AP715" s="39" t="s">
        <v>4185</v>
      </c>
      <c r="AQ715" s="4" t="s">
        <v>8259</v>
      </c>
      <c r="AR715" s="4" t="s">
        <v>9045</v>
      </c>
      <c r="AS715" s="83" t="s">
        <v>8266</v>
      </c>
      <c r="AT715" s="1" t="s">
        <v>9046</v>
      </c>
      <c r="AU715" s="83" t="s">
        <v>8267</v>
      </c>
      <c r="AV715" s="1" t="s">
        <v>1152</v>
      </c>
      <c r="AW715" s="1" t="s">
        <v>5088</v>
      </c>
      <c r="AX715" s="1" t="s">
        <v>1152</v>
      </c>
      <c r="AY715" s="1" t="s">
        <v>5088</v>
      </c>
      <c r="AZ715" s="1" t="s">
        <v>936</v>
      </c>
      <c r="BA715" s="1" t="s">
        <v>5088</v>
      </c>
      <c r="BB715" s="1" t="s">
        <v>936</v>
      </c>
      <c r="BC715" s="1" t="s">
        <v>5088</v>
      </c>
      <c r="BD715" s="1" t="s">
        <v>936</v>
      </c>
      <c r="BE715" s="1" t="s">
        <v>5088</v>
      </c>
      <c r="BF715" s="94" t="s">
        <v>3060</v>
      </c>
      <c r="BG715" s="85">
        <v>44767</v>
      </c>
      <c r="BH715" s="29" t="s">
        <v>902</v>
      </c>
      <c r="BI715" s="89"/>
      <c r="BJ715" s="53"/>
      <c r="BK715" s="53"/>
      <c r="BL715" s="53"/>
      <c r="BM715" s="53"/>
      <c r="BN715" s="4" t="s">
        <v>955</v>
      </c>
      <c r="BO715" s="89"/>
      <c r="BP715" s="89"/>
      <c r="BR715" s="13" t="s">
        <v>5273</v>
      </c>
      <c r="BS715" s="13" t="s">
        <v>5353</v>
      </c>
      <c r="BT715" s="13" t="s">
        <v>5354</v>
      </c>
      <c r="BU715" s="76"/>
    </row>
    <row r="716" spans="1:73" s="54" customFormat="1" ht="90" hidden="1" customHeight="1">
      <c r="A716" s="61" t="s">
        <v>3957</v>
      </c>
      <c r="B716" s="13" t="s">
        <v>3982</v>
      </c>
      <c r="C716" s="85">
        <v>44439</v>
      </c>
      <c r="D716" s="85" t="s">
        <v>4285</v>
      </c>
      <c r="E716" s="61" t="s">
        <v>1036</v>
      </c>
      <c r="F716" s="13" t="s">
        <v>8268</v>
      </c>
      <c r="G716" s="13" t="s">
        <v>9130</v>
      </c>
      <c r="H716" s="13" t="s">
        <v>9131</v>
      </c>
      <c r="I716" s="13" t="s">
        <v>3913</v>
      </c>
      <c r="J716" s="31" t="s">
        <v>606</v>
      </c>
      <c r="K716" s="29">
        <v>1</v>
      </c>
      <c r="L716" s="366">
        <v>44470</v>
      </c>
      <c r="M716" s="366">
        <v>44865</v>
      </c>
      <c r="N716" s="34">
        <f t="shared" si="33"/>
        <v>5</v>
      </c>
      <c r="O716" s="122">
        <v>0</v>
      </c>
      <c r="P716" s="31" t="s">
        <v>2193</v>
      </c>
      <c r="Q716" s="51" t="s">
        <v>112</v>
      </c>
      <c r="R716" s="1" t="s">
        <v>8269</v>
      </c>
      <c r="S716" s="120">
        <f t="shared" si="36"/>
        <v>218</v>
      </c>
      <c r="T716" s="76" t="s">
        <v>936</v>
      </c>
      <c r="U716" s="76" t="s">
        <v>936</v>
      </c>
      <c r="V716" s="76" t="s">
        <v>936</v>
      </c>
      <c r="W716" s="76" t="s">
        <v>936</v>
      </c>
      <c r="X716" s="76" t="s">
        <v>936</v>
      </c>
      <c r="Y716" s="76" t="s">
        <v>936</v>
      </c>
      <c r="Z716" s="76" t="s">
        <v>936</v>
      </c>
      <c r="AA716" s="76" t="s">
        <v>936</v>
      </c>
      <c r="AB716" s="76" t="s">
        <v>936</v>
      </c>
      <c r="AC716" s="76" t="s">
        <v>936</v>
      </c>
      <c r="AD716" s="76" t="s">
        <v>936</v>
      </c>
      <c r="AE716" s="76" t="s">
        <v>936</v>
      </c>
      <c r="AF716" s="76" t="s">
        <v>936</v>
      </c>
      <c r="AG716" s="76" t="s">
        <v>936</v>
      </c>
      <c r="AH716" s="76" t="s">
        <v>936</v>
      </c>
      <c r="AI716" s="76" t="s">
        <v>936</v>
      </c>
      <c r="AJ716" s="76" t="s">
        <v>936</v>
      </c>
      <c r="AK716" s="76" t="s">
        <v>936</v>
      </c>
      <c r="AL716" s="53" t="s">
        <v>1152</v>
      </c>
      <c r="AM716" s="53" t="s">
        <v>1152</v>
      </c>
      <c r="AN716" s="53" t="s">
        <v>1152</v>
      </c>
      <c r="AO716" s="4" t="s">
        <v>8229</v>
      </c>
      <c r="AP716" s="39" t="s">
        <v>4185</v>
      </c>
      <c r="AQ716" s="4" t="s">
        <v>8259</v>
      </c>
      <c r="AR716" s="4" t="s">
        <v>9047</v>
      </c>
      <c r="AS716" s="1" t="s">
        <v>8270</v>
      </c>
      <c r="AT716" s="1" t="s">
        <v>4936</v>
      </c>
      <c r="AU716" s="1" t="s">
        <v>8271</v>
      </c>
      <c r="AV716" s="1" t="s">
        <v>1152</v>
      </c>
      <c r="AW716" s="1" t="s">
        <v>5088</v>
      </c>
      <c r="AX716" s="1" t="s">
        <v>1152</v>
      </c>
      <c r="AY716" s="1" t="s">
        <v>5088</v>
      </c>
      <c r="AZ716" s="1" t="s">
        <v>936</v>
      </c>
      <c r="BA716" s="1" t="s">
        <v>5088</v>
      </c>
      <c r="BB716" s="1" t="s">
        <v>936</v>
      </c>
      <c r="BC716" s="1" t="s">
        <v>5088</v>
      </c>
      <c r="BD716" s="1" t="s">
        <v>936</v>
      </c>
      <c r="BE716" s="1" t="s">
        <v>5088</v>
      </c>
      <c r="BF716" s="94" t="s">
        <v>3060</v>
      </c>
      <c r="BG716" s="85">
        <v>44767</v>
      </c>
      <c r="BH716" s="29" t="s">
        <v>902</v>
      </c>
      <c r="BI716" s="89"/>
      <c r="BJ716" s="53"/>
      <c r="BK716" s="53"/>
      <c r="BL716" s="53"/>
      <c r="BM716" s="53"/>
      <c r="BN716" s="4" t="s">
        <v>955</v>
      </c>
      <c r="BO716" s="89"/>
      <c r="BP716" s="89"/>
      <c r="BR716" s="13" t="s">
        <v>5273</v>
      </c>
      <c r="BS716" s="13" t="s">
        <v>5353</v>
      </c>
      <c r="BT716" s="13" t="s">
        <v>5354</v>
      </c>
      <c r="BU716" s="76"/>
    </row>
    <row r="717" spans="1:73" s="54" customFormat="1" ht="90" hidden="1" customHeight="1">
      <c r="A717" s="61" t="s">
        <v>3958</v>
      </c>
      <c r="B717" s="13" t="s">
        <v>3982</v>
      </c>
      <c r="C717" s="85">
        <v>44439</v>
      </c>
      <c r="D717" s="85" t="s">
        <v>4285</v>
      </c>
      <c r="E717" s="61" t="s">
        <v>1026</v>
      </c>
      <c r="F717" s="13" t="s">
        <v>8272</v>
      </c>
      <c r="G717" s="73" t="s">
        <v>9132</v>
      </c>
      <c r="H717" s="73" t="s">
        <v>3893</v>
      </c>
      <c r="I717" s="73" t="s">
        <v>3893</v>
      </c>
      <c r="J717" s="44" t="s">
        <v>3894</v>
      </c>
      <c r="K717" s="143">
        <v>1</v>
      </c>
      <c r="L717" s="366">
        <v>44484</v>
      </c>
      <c r="M717" s="366">
        <v>44910</v>
      </c>
      <c r="N717" s="34">
        <f t="shared" si="33"/>
        <v>9</v>
      </c>
      <c r="O717" s="122">
        <v>1</v>
      </c>
      <c r="P717" s="44" t="s">
        <v>44</v>
      </c>
      <c r="Q717" s="199" t="s">
        <v>3943</v>
      </c>
      <c r="R717" s="1" t="s">
        <v>8457</v>
      </c>
      <c r="S717" s="120">
        <f t="shared" si="36"/>
        <v>361</v>
      </c>
      <c r="T717" s="76" t="s">
        <v>936</v>
      </c>
      <c r="U717" s="76" t="s">
        <v>936</v>
      </c>
      <c r="V717" s="76" t="s">
        <v>936</v>
      </c>
      <c r="W717" s="76" t="s">
        <v>936</v>
      </c>
      <c r="X717" s="76" t="s">
        <v>936</v>
      </c>
      <c r="Y717" s="76" t="s">
        <v>936</v>
      </c>
      <c r="Z717" s="76" t="s">
        <v>936</v>
      </c>
      <c r="AA717" s="76" t="s">
        <v>936</v>
      </c>
      <c r="AB717" s="76" t="s">
        <v>936</v>
      </c>
      <c r="AC717" s="76" t="s">
        <v>936</v>
      </c>
      <c r="AD717" s="76" t="s">
        <v>936</v>
      </c>
      <c r="AE717" s="76" t="s">
        <v>936</v>
      </c>
      <c r="AF717" s="76" t="s">
        <v>936</v>
      </c>
      <c r="AG717" s="76" t="s">
        <v>936</v>
      </c>
      <c r="AH717" s="76" t="s">
        <v>936</v>
      </c>
      <c r="AI717" s="76" t="s">
        <v>936</v>
      </c>
      <c r="AJ717" s="76" t="s">
        <v>936</v>
      </c>
      <c r="AK717" s="76" t="s">
        <v>936</v>
      </c>
      <c r="AL717" s="76" t="s">
        <v>936</v>
      </c>
      <c r="AM717" s="53" t="s">
        <v>1152</v>
      </c>
      <c r="AN717" s="53" t="s">
        <v>1152</v>
      </c>
      <c r="AO717" s="4" t="s">
        <v>8229</v>
      </c>
      <c r="AP717" s="4" t="s">
        <v>9034</v>
      </c>
      <c r="AQ717" s="4" t="s">
        <v>8273</v>
      </c>
      <c r="AR717" s="13" t="s">
        <v>4314</v>
      </c>
      <c r="AS717" s="83" t="s">
        <v>8233</v>
      </c>
      <c r="AT717" s="67" t="s">
        <v>4950</v>
      </c>
      <c r="AU717" s="83" t="s">
        <v>8234</v>
      </c>
      <c r="AV717" s="83" t="s">
        <v>9035</v>
      </c>
      <c r="AW717" s="83" t="s">
        <v>8245</v>
      </c>
      <c r="AX717" s="123" t="s">
        <v>9036</v>
      </c>
      <c r="AY717" s="83" t="s">
        <v>8459</v>
      </c>
      <c r="AZ717" s="74" t="s">
        <v>936</v>
      </c>
      <c r="BA717" s="74" t="s">
        <v>9233</v>
      </c>
      <c r="BB717" s="74" t="s">
        <v>936</v>
      </c>
      <c r="BC717" s="74" t="s">
        <v>9233</v>
      </c>
      <c r="BD717" s="74" t="s">
        <v>936</v>
      </c>
      <c r="BE717" s="74" t="s">
        <v>9233</v>
      </c>
      <c r="BF717" s="29" t="s">
        <v>780</v>
      </c>
      <c r="BG717" s="85">
        <v>44946</v>
      </c>
      <c r="BH717" s="29" t="s">
        <v>4370</v>
      </c>
      <c r="BI717" s="85">
        <v>45147</v>
      </c>
      <c r="BJ717" s="4" t="s">
        <v>10095</v>
      </c>
      <c r="BK717" s="4" t="s">
        <v>9937</v>
      </c>
      <c r="BL717" s="4" t="s">
        <v>9938</v>
      </c>
      <c r="BM717" s="53" t="s">
        <v>2294</v>
      </c>
      <c r="BN717" s="4" t="s">
        <v>1884</v>
      </c>
      <c r="BO717" s="160" t="s">
        <v>10051</v>
      </c>
      <c r="BP717" s="160" t="s">
        <v>10069</v>
      </c>
      <c r="BR717" s="13" t="s">
        <v>5137</v>
      </c>
      <c r="BS717" s="13" t="s">
        <v>9918</v>
      </c>
      <c r="BT717" s="13" t="s">
        <v>5355</v>
      </c>
      <c r="BU717" s="76" t="s">
        <v>5356</v>
      </c>
    </row>
    <row r="718" spans="1:73" s="54" customFormat="1" ht="90" hidden="1" customHeight="1">
      <c r="A718" s="61" t="s">
        <v>3959</v>
      </c>
      <c r="B718" s="13" t="s">
        <v>3982</v>
      </c>
      <c r="C718" s="85">
        <v>44439</v>
      </c>
      <c r="D718" s="85" t="s">
        <v>4285</v>
      </c>
      <c r="E718" s="61" t="s">
        <v>1024</v>
      </c>
      <c r="F718" s="13" t="s">
        <v>8274</v>
      </c>
      <c r="G718" s="73" t="s">
        <v>9133</v>
      </c>
      <c r="H718" s="73" t="s">
        <v>3893</v>
      </c>
      <c r="I718" s="73" t="s">
        <v>3893</v>
      </c>
      <c r="J718" s="44" t="s">
        <v>3894</v>
      </c>
      <c r="K718" s="143">
        <v>1</v>
      </c>
      <c r="L718" s="366">
        <v>44484</v>
      </c>
      <c r="M718" s="366">
        <v>44910</v>
      </c>
      <c r="N718" s="34">
        <f t="shared" si="33"/>
        <v>9</v>
      </c>
      <c r="O718" s="122">
        <v>1</v>
      </c>
      <c r="P718" s="44" t="s">
        <v>44</v>
      </c>
      <c r="Q718" s="199" t="s">
        <v>4331</v>
      </c>
      <c r="R718" s="1" t="s">
        <v>8457</v>
      </c>
      <c r="S718" s="120">
        <f t="shared" si="36"/>
        <v>361</v>
      </c>
      <c r="T718" s="76" t="s">
        <v>936</v>
      </c>
      <c r="U718" s="76" t="s">
        <v>936</v>
      </c>
      <c r="V718" s="76" t="s">
        <v>936</v>
      </c>
      <c r="W718" s="76" t="s">
        <v>936</v>
      </c>
      <c r="X718" s="76" t="s">
        <v>936</v>
      </c>
      <c r="Y718" s="76" t="s">
        <v>936</v>
      </c>
      <c r="Z718" s="76" t="s">
        <v>936</v>
      </c>
      <c r="AA718" s="76" t="s">
        <v>936</v>
      </c>
      <c r="AB718" s="76" t="s">
        <v>936</v>
      </c>
      <c r="AC718" s="76" t="s">
        <v>936</v>
      </c>
      <c r="AD718" s="76" t="s">
        <v>936</v>
      </c>
      <c r="AE718" s="76" t="s">
        <v>936</v>
      </c>
      <c r="AF718" s="76" t="s">
        <v>936</v>
      </c>
      <c r="AG718" s="76" t="s">
        <v>936</v>
      </c>
      <c r="AH718" s="76" t="s">
        <v>936</v>
      </c>
      <c r="AI718" s="76" t="s">
        <v>936</v>
      </c>
      <c r="AJ718" s="76" t="s">
        <v>936</v>
      </c>
      <c r="AK718" s="76" t="s">
        <v>936</v>
      </c>
      <c r="AL718" s="76" t="s">
        <v>936</v>
      </c>
      <c r="AM718" s="53" t="s">
        <v>1152</v>
      </c>
      <c r="AN718" s="53" t="s">
        <v>1152</v>
      </c>
      <c r="AO718" s="4" t="s">
        <v>8229</v>
      </c>
      <c r="AP718" s="39" t="s">
        <v>9048</v>
      </c>
      <c r="AQ718" s="1" t="s">
        <v>8275</v>
      </c>
      <c r="AR718" s="4" t="s">
        <v>9049</v>
      </c>
      <c r="AS718" s="1" t="s">
        <v>8276</v>
      </c>
      <c r="AT718" s="67" t="s">
        <v>4950</v>
      </c>
      <c r="AU718" s="83" t="s">
        <v>8234</v>
      </c>
      <c r="AV718" s="83" t="s">
        <v>9035</v>
      </c>
      <c r="AW718" s="83" t="s">
        <v>8245</v>
      </c>
      <c r="AX718" s="123" t="s">
        <v>9036</v>
      </c>
      <c r="AY718" s="83" t="s">
        <v>8459</v>
      </c>
      <c r="AZ718" s="74" t="s">
        <v>936</v>
      </c>
      <c r="BA718" s="74" t="s">
        <v>9233</v>
      </c>
      <c r="BB718" s="74" t="s">
        <v>936</v>
      </c>
      <c r="BC718" s="74" t="s">
        <v>9233</v>
      </c>
      <c r="BD718" s="74" t="s">
        <v>936</v>
      </c>
      <c r="BE718" s="74" t="s">
        <v>9233</v>
      </c>
      <c r="BF718" s="29" t="s">
        <v>780</v>
      </c>
      <c r="BG718" s="85">
        <v>44946</v>
      </c>
      <c r="BH718" s="29" t="s">
        <v>902</v>
      </c>
      <c r="BI718" s="89"/>
      <c r="BJ718" s="53"/>
      <c r="BK718" s="53"/>
      <c r="BL718" s="53"/>
      <c r="BM718" s="53"/>
      <c r="BN718" s="4" t="s">
        <v>955</v>
      </c>
      <c r="BO718" s="89"/>
      <c r="BP718" s="89"/>
      <c r="BR718" s="13" t="s">
        <v>5137</v>
      </c>
      <c r="BS718" s="13" t="s">
        <v>5357</v>
      </c>
      <c r="BT718" s="13" t="s">
        <v>9050</v>
      </c>
      <c r="BU718" s="13" t="s">
        <v>5358</v>
      </c>
    </row>
    <row r="719" spans="1:73" s="54" customFormat="1" ht="90" hidden="1" customHeight="1">
      <c r="A719" s="32" t="s">
        <v>3960</v>
      </c>
      <c r="B719" s="31" t="s">
        <v>3982</v>
      </c>
      <c r="C719" s="42">
        <v>44439</v>
      </c>
      <c r="D719" s="77" t="s">
        <v>4381</v>
      </c>
      <c r="E719" s="32" t="s">
        <v>1113</v>
      </c>
      <c r="F719" s="31" t="s">
        <v>9936</v>
      </c>
      <c r="G719" s="44" t="s">
        <v>4249</v>
      </c>
      <c r="H719" s="44" t="s">
        <v>3914</v>
      </c>
      <c r="I719" s="44" t="s">
        <v>3915</v>
      </c>
      <c r="J719" s="44" t="s">
        <v>3916</v>
      </c>
      <c r="K719" s="143">
        <v>1</v>
      </c>
      <c r="L719" s="366">
        <v>44484</v>
      </c>
      <c r="M719" s="366">
        <v>44545</v>
      </c>
      <c r="N719" s="34">
        <f t="shared" si="33"/>
        <v>9</v>
      </c>
      <c r="O719" s="122">
        <v>1</v>
      </c>
      <c r="P719" s="44" t="s">
        <v>44</v>
      </c>
      <c r="Q719" s="199"/>
      <c r="R719" s="1" t="s">
        <v>8277</v>
      </c>
      <c r="S719" s="120">
        <f t="shared" si="36"/>
        <v>242</v>
      </c>
      <c r="T719" s="76"/>
      <c r="U719" s="76"/>
      <c r="V719" s="76"/>
      <c r="W719" s="76"/>
      <c r="X719" s="76"/>
      <c r="Y719" s="76"/>
      <c r="Z719" s="76"/>
      <c r="AA719" s="53"/>
      <c r="AB719" s="53"/>
      <c r="AC719" s="53"/>
      <c r="AD719" s="53"/>
      <c r="AE719" s="53"/>
      <c r="AF719" s="53"/>
      <c r="AG719" s="53"/>
      <c r="AH719" s="53"/>
      <c r="AI719" s="53"/>
      <c r="AJ719" s="53"/>
      <c r="AK719" s="53"/>
      <c r="AL719" s="53" t="s">
        <v>1152</v>
      </c>
      <c r="AM719" s="53" t="s">
        <v>1152</v>
      </c>
      <c r="AN719" s="53" t="s">
        <v>1152</v>
      </c>
      <c r="AO719" s="4" t="s">
        <v>8229</v>
      </c>
      <c r="AP719" s="4" t="s">
        <v>4244</v>
      </c>
      <c r="AQ719" s="1" t="s">
        <v>8278</v>
      </c>
      <c r="AR719" s="1" t="s">
        <v>1152</v>
      </c>
      <c r="AS719" s="1" t="s">
        <v>4274</v>
      </c>
      <c r="AT719" s="1" t="s">
        <v>1152</v>
      </c>
      <c r="AU719" s="1" t="s">
        <v>4274</v>
      </c>
      <c r="AV719" s="1" t="s">
        <v>1152</v>
      </c>
      <c r="AW719" s="1" t="s">
        <v>4274</v>
      </c>
      <c r="AX719" s="1" t="s">
        <v>1152</v>
      </c>
      <c r="AY719" s="1" t="s">
        <v>4274</v>
      </c>
      <c r="AZ719" s="1" t="s">
        <v>936</v>
      </c>
      <c r="BA719" s="1" t="s">
        <v>4274</v>
      </c>
      <c r="BB719" s="1" t="s">
        <v>936</v>
      </c>
      <c r="BC719" s="1" t="s">
        <v>4274</v>
      </c>
      <c r="BD719" s="1" t="s">
        <v>936</v>
      </c>
      <c r="BE719" s="1" t="s">
        <v>4274</v>
      </c>
      <c r="BF719" s="94" t="s">
        <v>780</v>
      </c>
      <c r="BG719" s="85">
        <v>44568</v>
      </c>
      <c r="BH719" s="29" t="s">
        <v>4370</v>
      </c>
      <c r="BI719" s="85">
        <v>45147</v>
      </c>
      <c r="BJ719" s="4" t="s">
        <v>10095</v>
      </c>
      <c r="BK719" s="4" t="s">
        <v>9937</v>
      </c>
      <c r="BL719" s="4" t="s">
        <v>9938</v>
      </c>
      <c r="BM719" s="53" t="s">
        <v>2294</v>
      </c>
      <c r="BN719" s="4" t="s">
        <v>1884</v>
      </c>
      <c r="BO719" s="160" t="s">
        <v>10051</v>
      </c>
      <c r="BP719" s="390" t="s">
        <v>10080</v>
      </c>
      <c r="BR719" s="13" t="s">
        <v>5137</v>
      </c>
      <c r="BS719" s="13" t="s">
        <v>9921</v>
      </c>
      <c r="BT719" s="13" t="s">
        <v>5359</v>
      </c>
      <c r="BU719" s="76"/>
    </row>
    <row r="720" spans="1:73" s="54" customFormat="1" ht="90" hidden="1" customHeight="1">
      <c r="A720" s="61" t="s">
        <v>3961</v>
      </c>
      <c r="B720" s="13" t="s">
        <v>3982</v>
      </c>
      <c r="C720" s="85">
        <v>44439</v>
      </c>
      <c r="D720" s="85" t="s">
        <v>4284</v>
      </c>
      <c r="E720" s="61" t="s">
        <v>1025</v>
      </c>
      <c r="F720" s="73" t="s">
        <v>8279</v>
      </c>
      <c r="G720" s="73" t="s">
        <v>3917</v>
      </c>
      <c r="H720" s="73" t="s">
        <v>3918</v>
      </c>
      <c r="I720" s="73" t="s">
        <v>3918</v>
      </c>
      <c r="J720" s="44" t="s">
        <v>3919</v>
      </c>
      <c r="K720" s="203">
        <v>1</v>
      </c>
      <c r="L720" s="366">
        <v>44531</v>
      </c>
      <c r="M720" s="366">
        <v>44742</v>
      </c>
      <c r="N720" s="34">
        <f t="shared" si="33"/>
        <v>31</v>
      </c>
      <c r="O720" s="153">
        <v>1</v>
      </c>
      <c r="P720" s="44" t="s">
        <v>44</v>
      </c>
      <c r="Q720" s="199"/>
      <c r="R720" s="1" t="s">
        <v>8280</v>
      </c>
      <c r="S720" s="120">
        <f t="shared" si="36"/>
        <v>148</v>
      </c>
      <c r="T720" s="76" t="s">
        <v>936</v>
      </c>
      <c r="U720" s="76" t="s">
        <v>936</v>
      </c>
      <c r="V720" s="76" t="s">
        <v>936</v>
      </c>
      <c r="W720" s="76" t="s">
        <v>936</v>
      </c>
      <c r="X720" s="76" t="s">
        <v>936</v>
      </c>
      <c r="Y720" s="76" t="s">
        <v>936</v>
      </c>
      <c r="Z720" s="76" t="s">
        <v>936</v>
      </c>
      <c r="AA720" s="76" t="s">
        <v>936</v>
      </c>
      <c r="AB720" s="76" t="s">
        <v>936</v>
      </c>
      <c r="AC720" s="76" t="s">
        <v>936</v>
      </c>
      <c r="AD720" s="76" t="s">
        <v>936</v>
      </c>
      <c r="AE720" s="76" t="s">
        <v>936</v>
      </c>
      <c r="AF720" s="76" t="s">
        <v>936</v>
      </c>
      <c r="AG720" s="76" t="s">
        <v>936</v>
      </c>
      <c r="AH720" s="76" t="s">
        <v>936</v>
      </c>
      <c r="AI720" s="76" t="s">
        <v>936</v>
      </c>
      <c r="AJ720" s="76" t="s">
        <v>936</v>
      </c>
      <c r="AK720" s="76" t="s">
        <v>936</v>
      </c>
      <c r="AL720" s="76" t="s">
        <v>936</v>
      </c>
      <c r="AM720" s="53" t="s">
        <v>1152</v>
      </c>
      <c r="AN720" s="53" t="s">
        <v>1152</v>
      </c>
      <c r="AO720" s="4" t="s">
        <v>8229</v>
      </c>
      <c r="AP720" s="4" t="s">
        <v>9051</v>
      </c>
      <c r="AQ720" s="1" t="s">
        <v>8281</v>
      </c>
      <c r="AR720" s="13" t="s">
        <v>4315</v>
      </c>
      <c r="AS720" s="1" t="s">
        <v>8282</v>
      </c>
      <c r="AT720" s="13" t="s">
        <v>4951</v>
      </c>
      <c r="AU720" s="1" t="s">
        <v>8283</v>
      </c>
      <c r="AV720" s="1" t="s">
        <v>1152</v>
      </c>
      <c r="AW720" s="1" t="s">
        <v>5088</v>
      </c>
      <c r="AX720" s="1" t="s">
        <v>1152</v>
      </c>
      <c r="AY720" s="1" t="s">
        <v>5088</v>
      </c>
      <c r="AZ720" s="1" t="s">
        <v>936</v>
      </c>
      <c r="BA720" s="1" t="s">
        <v>5088</v>
      </c>
      <c r="BB720" s="1" t="s">
        <v>936</v>
      </c>
      <c r="BC720" s="1" t="s">
        <v>5088</v>
      </c>
      <c r="BD720" s="1" t="s">
        <v>936</v>
      </c>
      <c r="BE720" s="1" t="s">
        <v>5088</v>
      </c>
      <c r="BF720" s="94" t="s">
        <v>780</v>
      </c>
      <c r="BG720" s="85">
        <v>44767</v>
      </c>
      <c r="BH720" s="29" t="s">
        <v>902</v>
      </c>
      <c r="BI720" s="89"/>
      <c r="BJ720" s="53"/>
      <c r="BK720" s="53"/>
      <c r="BL720" s="53"/>
      <c r="BM720" s="53"/>
      <c r="BN720" s="4" t="s">
        <v>955</v>
      </c>
      <c r="BO720" s="89"/>
      <c r="BP720" s="89"/>
      <c r="BR720" s="13" t="s">
        <v>5137</v>
      </c>
      <c r="BS720" s="13" t="s">
        <v>9921</v>
      </c>
      <c r="BT720" s="13" t="s">
        <v>5360</v>
      </c>
      <c r="BU720" s="13" t="s">
        <v>5361</v>
      </c>
    </row>
    <row r="721" spans="1:73" s="43" customFormat="1" ht="90" hidden="1" customHeight="1">
      <c r="A721" s="32" t="s">
        <v>3962</v>
      </c>
      <c r="B721" s="31" t="s">
        <v>3982</v>
      </c>
      <c r="C721" s="42">
        <v>44439</v>
      </c>
      <c r="D721" s="42" t="s">
        <v>4284</v>
      </c>
      <c r="E721" s="32" t="s">
        <v>1114</v>
      </c>
      <c r="F721" s="31" t="s">
        <v>9485</v>
      </c>
      <c r="G721" s="44" t="s">
        <v>9134</v>
      </c>
      <c r="H721" s="44" t="s">
        <v>3920</v>
      </c>
      <c r="I721" s="44" t="s">
        <v>9135</v>
      </c>
      <c r="J721" s="44" t="s">
        <v>3921</v>
      </c>
      <c r="K721" s="143">
        <v>212</v>
      </c>
      <c r="L721" s="366">
        <v>44531</v>
      </c>
      <c r="M721" s="366">
        <v>45015</v>
      </c>
      <c r="N721" s="116">
        <f t="shared" si="33"/>
        <v>18</v>
      </c>
      <c r="O721" s="142">
        <v>0</v>
      </c>
      <c r="P721" s="44" t="s">
        <v>44</v>
      </c>
      <c r="Q721" s="199"/>
      <c r="R721" s="71" t="s">
        <v>9686</v>
      </c>
      <c r="S721" s="120">
        <f t="shared" ref="S721:S723" si="37">LEN(R721)</f>
        <v>197</v>
      </c>
      <c r="T721" s="76" t="s">
        <v>936</v>
      </c>
      <c r="U721" s="76" t="s">
        <v>936</v>
      </c>
      <c r="V721" s="76" t="s">
        <v>936</v>
      </c>
      <c r="W721" s="76" t="s">
        <v>936</v>
      </c>
      <c r="X721" s="76" t="s">
        <v>936</v>
      </c>
      <c r="Y721" s="76" t="s">
        <v>936</v>
      </c>
      <c r="Z721" s="76" t="s">
        <v>936</v>
      </c>
      <c r="AA721" s="76" t="s">
        <v>936</v>
      </c>
      <c r="AB721" s="76" t="s">
        <v>936</v>
      </c>
      <c r="AC721" s="76" t="s">
        <v>936</v>
      </c>
      <c r="AD721" s="76" t="s">
        <v>936</v>
      </c>
      <c r="AE721" s="76" t="s">
        <v>936</v>
      </c>
      <c r="AF721" s="76" t="s">
        <v>936</v>
      </c>
      <c r="AG721" s="76" t="s">
        <v>936</v>
      </c>
      <c r="AH721" s="76" t="s">
        <v>936</v>
      </c>
      <c r="AI721" s="76" t="s">
        <v>936</v>
      </c>
      <c r="AJ721" s="76" t="s">
        <v>936</v>
      </c>
      <c r="AK721" s="76" t="s">
        <v>936</v>
      </c>
      <c r="AL721" s="76" t="s">
        <v>936</v>
      </c>
      <c r="AM721" s="53" t="s">
        <v>1152</v>
      </c>
      <c r="AN721" s="53" t="s">
        <v>1152</v>
      </c>
      <c r="AO721" s="4" t="s">
        <v>8229</v>
      </c>
      <c r="AP721" s="4" t="s">
        <v>9051</v>
      </c>
      <c r="AQ721" s="1" t="s">
        <v>8285</v>
      </c>
      <c r="AR721" s="13" t="s">
        <v>9052</v>
      </c>
      <c r="AS721" s="1" t="s">
        <v>8286</v>
      </c>
      <c r="AT721" s="13" t="s">
        <v>4952</v>
      </c>
      <c r="AU721" s="1" t="s">
        <v>8287</v>
      </c>
      <c r="AV721" s="1" t="s">
        <v>8288</v>
      </c>
      <c r="AW721" s="1" t="s">
        <v>8289</v>
      </c>
      <c r="AX721" s="123" t="s">
        <v>6156</v>
      </c>
      <c r="AY721" s="145" t="s">
        <v>9159</v>
      </c>
      <c r="AZ721" s="33" t="s">
        <v>936</v>
      </c>
      <c r="BA721" s="62" t="s">
        <v>9486</v>
      </c>
      <c r="BB721" s="62" t="s">
        <v>936</v>
      </c>
      <c r="BC721" s="62" t="s">
        <v>9563</v>
      </c>
      <c r="BD721" s="62" t="s">
        <v>936</v>
      </c>
      <c r="BE721" s="62" t="s">
        <v>9563</v>
      </c>
      <c r="BF721" s="29" t="s">
        <v>1326</v>
      </c>
      <c r="BG721" s="42">
        <v>45008</v>
      </c>
      <c r="BH721" s="29" t="s">
        <v>1806</v>
      </c>
      <c r="BI721" s="42">
        <v>45014</v>
      </c>
      <c r="BJ721" s="62" t="s">
        <v>9393</v>
      </c>
      <c r="BK721" s="46" t="s">
        <v>936</v>
      </c>
      <c r="BL721" s="39" t="s">
        <v>9388</v>
      </c>
      <c r="BM721" s="46" t="s">
        <v>9201</v>
      </c>
      <c r="BN721" s="39" t="s">
        <v>4365</v>
      </c>
      <c r="BO721" s="27" t="s">
        <v>936</v>
      </c>
      <c r="BP721" s="29" t="s">
        <v>3962</v>
      </c>
      <c r="BR721" s="31" t="s">
        <v>6148</v>
      </c>
      <c r="BS721" s="330" t="s">
        <v>5362</v>
      </c>
      <c r="BT721" s="31" t="s">
        <v>5363</v>
      </c>
      <c r="BU721" s="31" t="s">
        <v>5364</v>
      </c>
    </row>
    <row r="722" spans="1:73" s="43" customFormat="1" ht="90" customHeight="1">
      <c r="A722" s="32" t="s">
        <v>3962</v>
      </c>
      <c r="B722" s="31" t="s">
        <v>3982</v>
      </c>
      <c r="C722" s="42">
        <v>44439</v>
      </c>
      <c r="D722" s="42" t="s">
        <v>4284</v>
      </c>
      <c r="E722" s="32" t="s">
        <v>1114</v>
      </c>
      <c r="F722" s="31" t="s">
        <v>9485</v>
      </c>
      <c r="G722" s="44" t="s">
        <v>9134</v>
      </c>
      <c r="H722" s="44" t="s">
        <v>3920</v>
      </c>
      <c r="I722" s="44" t="s">
        <v>9135</v>
      </c>
      <c r="J722" s="44" t="s">
        <v>3921</v>
      </c>
      <c r="K722" s="143">
        <v>212</v>
      </c>
      <c r="L722" s="366">
        <v>44531</v>
      </c>
      <c r="M722" s="376">
        <v>45291</v>
      </c>
      <c r="N722" s="116">
        <f t="shared" si="33"/>
        <v>5</v>
      </c>
      <c r="O722" s="142">
        <v>44</v>
      </c>
      <c r="P722" s="44" t="s">
        <v>44</v>
      </c>
      <c r="Q722" s="199"/>
      <c r="R722" s="57" t="s">
        <v>10201</v>
      </c>
      <c r="S722" s="120">
        <f t="shared" si="37"/>
        <v>324</v>
      </c>
      <c r="T722" s="76" t="s">
        <v>936</v>
      </c>
      <c r="U722" s="76" t="s">
        <v>936</v>
      </c>
      <c r="V722" s="76" t="s">
        <v>936</v>
      </c>
      <c r="W722" s="76" t="s">
        <v>936</v>
      </c>
      <c r="X722" s="76" t="s">
        <v>936</v>
      </c>
      <c r="Y722" s="76" t="s">
        <v>936</v>
      </c>
      <c r="Z722" s="76" t="s">
        <v>936</v>
      </c>
      <c r="AA722" s="76" t="s">
        <v>936</v>
      </c>
      <c r="AB722" s="76" t="s">
        <v>936</v>
      </c>
      <c r="AC722" s="76" t="s">
        <v>936</v>
      </c>
      <c r="AD722" s="76" t="s">
        <v>936</v>
      </c>
      <c r="AE722" s="76" t="s">
        <v>936</v>
      </c>
      <c r="AF722" s="76" t="s">
        <v>936</v>
      </c>
      <c r="AG722" s="76" t="s">
        <v>936</v>
      </c>
      <c r="AH722" s="76" t="s">
        <v>936</v>
      </c>
      <c r="AI722" s="76" t="s">
        <v>936</v>
      </c>
      <c r="AJ722" s="76" t="s">
        <v>936</v>
      </c>
      <c r="AK722" s="76" t="s">
        <v>936</v>
      </c>
      <c r="AL722" s="76" t="s">
        <v>936</v>
      </c>
      <c r="AM722" s="53" t="s">
        <v>1152</v>
      </c>
      <c r="AN722" s="53" t="s">
        <v>1152</v>
      </c>
      <c r="AO722" s="4" t="s">
        <v>8229</v>
      </c>
      <c r="AP722" s="4" t="s">
        <v>9051</v>
      </c>
      <c r="AQ722" s="1" t="s">
        <v>8285</v>
      </c>
      <c r="AR722" s="13" t="s">
        <v>9052</v>
      </c>
      <c r="AS722" s="1" t="s">
        <v>8286</v>
      </c>
      <c r="AT722" s="13" t="s">
        <v>4952</v>
      </c>
      <c r="AU722" s="1" t="s">
        <v>8287</v>
      </c>
      <c r="AV722" s="1" t="s">
        <v>8288</v>
      </c>
      <c r="AW722" s="1" t="s">
        <v>8289</v>
      </c>
      <c r="AX722" s="123" t="s">
        <v>6156</v>
      </c>
      <c r="AY722" s="145" t="s">
        <v>9159</v>
      </c>
      <c r="AZ722" s="62" t="s">
        <v>9417</v>
      </c>
      <c r="BA722" s="62" t="s">
        <v>9487</v>
      </c>
      <c r="BB722" s="141" t="s">
        <v>9606</v>
      </c>
      <c r="BC722" s="33" t="s">
        <v>9631</v>
      </c>
      <c r="BD722" s="62" t="s">
        <v>936</v>
      </c>
      <c r="BE722" s="57" t="s">
        <v>10172</v>
      </c>
      <c r="BF722" s="29" t="s">
        <v>1326</v>
      </c>
      <c r="BG722" s="42">
        <v>45198</v>
      </c>
      <c r="BH722" s="29" t="s">
        <v>1806</v>
      </c>
      <c r="BI722" s="42">
        <v>45198</v>
      </c>
      <c r="BJ722" s="57" t="s">
        <v>10114</v>
      </c>
      <c r="BK722" s="39" t="s">
        <v>10115</v>
      </c>
      <c r="BL722" s="39" t="s">
        <v>10109</v>
      </c>
      <c r="BM722" s="46" t="s">
        <v>9201</v>
      </c>
      <c r="BN722" s="39" t="s">
        <v>4365</v>
      </c>
      <c r="BO722" s="89" t="s">
        <v>936</v>
      </c>
      <c r="BP722" s="89" t="s">
        <v>3962</v>
      </c>
      <c r="BR722" s="31" t="s">
        <v>6148</v>
      </c>
      <c r="BS722" s="330" t="s">
        <v>5362</v>
      </c>
      <c r="BT722" s="31" t="s">
        <v>5363</v>
      </c>
      <c r="BU722" s="31" t="s">
        <v>5364</v>
      </c>
    </row>
    <row r="723" spans="1:73" s="43" customFormat="1" ht="90" customHeight="1">
      <c r="A723" s="32" t="s">
        <v>3962</v>
      </c>
      <c r="B723" s="31" t="s">
        <v>3982</v>
      </c>
      <c r="C723" s="42">
        <v>44439</v>
      </c>
      <c r="D723" s="42" t="s">
        <v>4284</v>
      </c>
      <c r="E723" s="32" t="s">
        <v>1114</v>
      </c>
      <c r="F723" s="31" t="s">
        <v>9485</v>
      </c>
      <c r="G723" s="31" t="s">
        <v>9134</v>
      </c>
      <c r="H723" s="31" t="s">
        <v>3920</v>
      </c>
      <c r="I723" s="31" t="s">
        <v>9135</v>
      </c>
      <c r="J723" s="31" t="s">
        <v>3921</v>
      </c>
      <c r="K723" s="29">
        <v>212</v>
      </c>
      <c r="L723" s="364">
        <v>44531</v>
      </c>
      <c r="M723" s="376">
        <v>45443</v>
      </c>
      <c r="N723" s="116">
        <f t="shared" si="33"/>
        <v>27</v>
      </c>
      <c r="O723" s="167">
        <v>78</v>
      </c>
      <c r="P723" s="44" t="s">
        <v>44</v>
      </c>
      <c r="Q723" s="199"/>
      <c r="R723" s="395" t="s">
        <v>10239</v>
      </c>
      <c r="S723" s="120">
        <f t="shared" si="37"/>
        <v>309</v>
      </c>
      <c r="T723" s="76" t="s">
        <v>936</v>
      </c>
      <c r="U723" s="76" t="s">
        <v>936</v>
      </c>
      <c r="V723" s="76" t="s">
        <v>936</v>
      </c>
      <c r="W723" s="76" t="s">
        <v>936</v>
      </c>
      <c r="X723" s="76" t="s">
        <v>936</v>
      </c>
      <c r="Y723" s="76" t="s">
        <v>936</v>
      </c>
      <c r="Z723" s="76" t="s">
        <v>936</v>
      </c>
      <c r="AA723" s="76" t="s">
        <v>936</v>
      </c>
      <c r="AB723" s="76" t="s">
        <v>936</v>
      </c>
      <c r="AC723" s="76" t="s">
        <v>936</v>
      </c>
      <c r="AD723" s="76" t="s">
        <v>936</v>
      </c>
      <c r="AE723" s="76" t="s">
        <v>936</v>
      </c>
      <c r="AF723" s="76" t="s">
        <v>936</v>
      </c>
      <c r="AG723" s="76" t="s">
        <v>936</v>
      </c>
      <c r="AH723" s="76" t="s">
        <v>936</v>
      </c>
      <c r="AI723" s="76" t="s">
        <v>936</v>
      </c>
      <c r="AJ723" s="76" t="s">
        <v>936</v>
      </c>
      <c r="AK723" s="76" t="s">
        <v>936</v>
      </c>
      <c r="AL723" s="76" t="s">
        <v>936</v>
      </c>
      <c r="AM723" s="53" t="s">
        <v>1152</v>
      </c>
      <c r="AN723" s="53" t="s">
        <v>1152</v>
      </c>
      <c r="AO723" s="4" t="s">
        <v>8229</v>
      </c>
      <c r="AP723" s="4" t="s">
        <v>9051</v>
      </c>
      <c r="AQ723" s="1" t="s">
        <v>8285</v>
      </c>
      <c r="AR723" s="13" t="s">
        <v>9052</v>
      </c>
      <c r="AS723" s="1" t="s">
        <v>8286</v>
      </c>
      <c r="AT723" s="13" t="s">
        <v>4952</v>
      </c>
      <c r="AU723" s="1" t="s">
        <v>8287</v>
      </c>
      <c r="AV723" s="1" t="s">
        <v>8288</v>
      </c>
      <c r="AW723" s="1" t="s">
        <v>8289</v>
      </c>
      <c r="AX723" s="123" t="s">
        <v>6156</v>
      </c>
      <c r="AY723" s="145" t="s">
        <v>9159</v>
      </c>
      <c r="AZ723" s="62" t="s">
        <v>9417</v>
      </c>
      <c r="BA723" s="62" t="s">
        <v>9487</v>
      </c>
      <c r="BB723" s="141" t="s">
        <v>9606</v>
      </c>
      <c r="BC723" s="33" t="s">
        <v>9631</v>
      </c>
      <c r="BD723" s="123" t="s">
        <v>10131</v>
      </c>
      <c r="BE723" s="57" t="s">
        <v>10265</v>
      </c>
      <c r="BF723" s="29" t="s">
        <v>782</v>
      </c>
      <c r="BG723" s="42">
        <v>45219</v>
      </c>
      <c r="BH723" s="29" t="s">
        <v>782</v>
      </c>
      <c r="BI723" s="27"/>
      <c r="BJ723" s="41"/>
      <c r="BK723" s="41"/>
      <c r="BL723" s="41"/>
      <c r="BM723" s="41"/>
      <c r="BN723" s="39" t="s">
        <v>955</v>
      </c>
      <c r="BO723" s="27"/>
      <c r="BP723" s="27"/>
      <c r="BR723" s="31" t="s">
        <v>6148</v>
      </c>
      <c r="BS723" s="330" t="s">
        <v>5362</v>
      </c>
      <c r="BT723" s="31" t="s">
        <v>5363</v>
      </c>
      <c r="BU723" s="31" t="s">
        <v>5364</v>
      </c>
    </row>
    <row r="724" spans="1:73" s="54" customFormat="1" ht="90" hidden="1" customHeight="1">
      <c r="A724" s="61" t="s">
        <v>3963</v>
      </c>
      <c r="B724" s="13" t="s">
        <v>3982</v>
      </c>
      <c r="C724" s="85">
        <v>44439</v>
      </c>
      <c r="D724" s="85" t="s">
        <v>4284</v>
      </c>
      <c r="E724" s="61" t="s">
        <v>1114</v>
      </c>
      <c r="F724" s="13" t="s">
        <v>8284</v>
      </c>
      <c r="G724" s="13" t="s">
        <v>9136</v>
      </c>
      <c r="H724" s="13" t="s">
        <v>9137</v>
      </c>
      <c r="I724" s="13" t="s">
        <v>9138</v>
      </c>
      <c r="J724" s="31" t="s">
        <v>3922</v>
      </c>
      <c r="K724" s="102">
        <v>4</v>
      </c>
      <c r="L724" s="366">
        <v>44481</v>
      </c>
      <c r="M724" s="366">
        <v>44742</v>
      </c>
      <c r="N724" s="34">
        <f t="shared" si="33"/>
        <v>38</v>
      </c>
      <c r="O724" s="122">
        <v>4</v>
      </c>
      <c r="P724" s="31" t="s">
        <v>116</v>
      </c>
      <c r="Q724" s="51"/>
      <c r="R724" s="1" t="s">
        <v>8290</v>
      </c>
      <c r="S724" s="120">
        <f t="shared" ref="S724:S744" si="38">LEN(R724)</f>
        <v>380</v>
      </c>
      <c r="T724" s="71" t="s">
        <v>936</v>
      </c>
      <c r="U724" s="71" t="s">
        <v>936</v>
      </c>
      <c r="V724" s="71" t="s">
        <v>936</v>
      </c>
      <c r="W724" s="71" t="s">
        <v>936</v>
      </c>
      <c r="X724" s="71" t="s">
        <v>936</v>
      </c>
      <c r="Y724" s="71" t="s">
        <v>936</v>
      </c>
      <c r="Z724" s="71" t="s">
        <v>936</v>
      </c>
      <c r="AA724" s="71" t="s">
        <v>936</v>
      </c>
      <c r="AB724" s="71" t="s">
        <v>936</v>
      </c>
      <c r="AC724" s="71" t="s">
        <v>936</v>
      </c>
      <c r="AD724" s="71" t="s">
        <v>936</v>
      </c>
      <c r="AE724" s="71" t="s">
        <v>936</v>
      </c>
      <c r="AF724" s="71" t="s">
        <v>936</v>
      </c>
      <c r="AG724" s="71" t="s">
        <v>936</v>
      </c>
      <c r="AH724" s="71" t="s">
        <v>936</v>
      </c>
      <c r="AI724" s="71" t="s">
        <v>936</v>
      </c>
      <c r="AJ724" s="71" t="s">
        <v>936</v>
      </c>
      <c r="AK724" s="71" t="s">
        <v>936</v>
      </c>
      <c r="AL724" s="53" t="s">
        <v>1152</v>
      </c>
      <c r="AM724" s="53" t="s">
        <v>1152</v>
      </c>
      <c r="AN724" s="53" t="s">
        <v>1152</v>
      </c>
      <c r="AO724" s="1" t="s">
        <v>8291</v>
      </c>
      <c r="AP724" s="4" t="s">
        <v>9053</v>
      </c>
      <c r="AQ724" s="1" t="s">
        <v>8292</v>
      </c>
      <c r="AR724" s="4" t="s">
        <v>8293</v>
      </c>
      <c r="AS724" s="1" t="s">
        <v>8294</v>
      </c>
      <c r="AT724" s="1" t="s">
        <v>9054</v>
      </c>
      <c r="AU724" s="1" t="s">
        <v>8295</v>
      </c>
      <c r="AV724" s="1" t="s">
        <v>1152</v>
      </c>
      <c r="AW724" s="1" t="s">
        <v>5088</v>
      </c>
      <c r="AX724" s="1" t="s">
        <v>1152</v>
      </c>
      <c r="AY724" s="1" t="s">
        <v>5088</v>
      </c>
      <c r="AZ724" s="1" t="s">
        <v>936</v>
      </c>
      <c r="BA724" s="1" t="s">
        <v>5088</v>
      </c>
      <c r="BB724" s="1" t="s">
        <v>936</v>
      </c>
      <c r="BC724" s="1" t="s">
        <v>5088</v>
      </c>
      <c r="BD724" s="1" t="s">
        <v>936</v>
      </c>
      <c r="BE724" s="1" t="s">
        <v>5088</v>
      </c>
      <c r="BF724" s="94" t="s">
        <v>780</v>
      </c>
      <c r="BG724" s="98">
        <v>44761</v>
      </c>
      <c r="BH724" s="29" t="s">
        <v>902</v>
      </c>
      <c r="BI724" s="89"/>
      <c r="BJ724" s="53"/>
      <c r="BK724" s="53"/>
      <c r="BL724" s="53"/>
      <c r="BM724" s="53"/>
      <c r="BN724" s="4" t="s">
        <v>955</v>
      </c>
      <c r="BO724" s="89"/>
      <c r="BP724" s="89"/>
      <c r="BR724" s="13" t="s">
        <v>5137</v>
      </c>
      <c r="BS724" s="76" t="s">
        <v>5362</v>
      </c>
      <c r="BT724" s="13" t="s">
        <v>5365</v>
      </c>
      <c r="BU724" s="13" t="s">
        <v>5364</v>
      </c>
    </row>
    <row r="725" spans="1:73" s="54" customFormat="1" ht="90" hidden="1" customHeight="1">
      <c r="A725" s="61" t="s">
        <v>3964</v>
      </c>
      <c r="B725" s="13" t="s">
        <v>3982</v>
      </c>
      <c r="C725" s="85">
        <v>44439</v>
      </c>
      <c r="D725" s="85" t="s">
        <v>4284</v>
      </c>
      <c r="E725" s="61" t="s">
        <v>1028</v>
      </c>
      <c r="F725" s="13" t="s">
        <v>8296</v>
      </c>
      <c r="G725" s="73" t="s">
        <v>9139</v>
      </c>
      <c r="H725" s="73" t="s">
        <v>3923</v>
      </c>
      <c r="I725" s="73" t="s">
        <v>3924</v>
      </c>
      <c r="J725" s="44" t="s">
        <v>3925</v>
      </c>
      <c r="K725" s="143">
        <v>1</v>
      </c>
      <c r="L725" s="366">
        <v>44607</v>
      </c>
      <c r="M725" s="366">
        <v>44834</v>
      </c>
      <c r="N725" s="34">
        <f t="shared" si="33"/>
        <v>33</v>
      </c>
      <c r="O725" s="122">
        <v>1</v>
      </c>
      <c r="P725" s="73" t="s">
        <v>44</v>
      </c>
      <c r="Q725" s="204"/>
      <c r="R725" s="1" t="s">
        <v>9110</v>
      </c>
      <c r="S725" s="120">
        <f t="shared" si="38"/>
        <v>313</v>
      </c>
      <c r="T725" s="76" t="s">
        <v>936</v>
      </c>
      <c r="U725" s="76" t="s">
        <v>936</v>
      </c>
      <c r="V725" s="76" t="s">
        <v>936</v>
      </c>
      <c r="W725" s="76" t="s">
        <v>936</v>
      </c>
      <c r="X725" s="76" t="s">
        <v>936</v>
      </c>
      <c r="Y725" s="76" t="s">
        <v>936</v>
      </c>
      <c r="Z725" s="76" t="s">
        <v>936</v>
      </c>
      <c r="AA725" s="76" t="s">
        <v>936</v>
      </c>
      <c r="AB725" s="76" t="s">
        <v>936</v>
      </c>
      <c r="AC725" s="76" t="s">
        <v>936</v>
      </c>
      <c r="AD725" s="76" t="s">
        <v>936</v>
      </c>
      <c r="AE725" s="76" t="s">
        <v>936</v>
      </c>
      <c r="AF725" s="76" t="s">
        <v>936</v>
      </c>
      <c r="AG725" s="76" t="s">
        <v>936</v>
      </c>
      <c r="AH725" s="76" t="s">
        <v>936</v>
      </c>
      <c r="AI725" s="76" t="s">
        <v>936</v>
      </c>
      <c r="AJ725" s="76" t="s">
        <v>936</v>
      </c>
      <c r="AK725" s="76" t="s">
        <v>936</v>
      </c>
      <c r="AL725" s="76" t="s">
        <v>936</v>
      </c>
      <c r="AM725" s="53" t="s">
        <v>1152</v>
      </c>
      <c r="AN725" s="53" t="s">
        <v>1152</v>
      </c>
      <c r="AO725" s="4" t="s">
        <v>8297</v>
      </c>
      <c r="AP725" s="1" t="s">
        <v>4245</v>
      </c>
      <c r="AQ725" s="1" t="s">
        <v>8298</v>
      </c>
      <c r="AR725" s="13" t="s">
        <v>9055</v>
      </c>
      <c r="AS725" s="1" t="s">
        <v>8299</v>
      </c>
      <c r="AT725" s="13" t="s">
        <v>4953</v>
      </c>
      <c r="AU725" s="1" t="s">
        <v>8300</v>
      </c>
      <c r="AV725" s="1" t="s">
        <v>9056</v>
      </c>
      <c r="AW725" s="1" t="s">
        <v>9114</v>
      </c>
      <c r="AX725" s="1" t="s">
        <v>936</v>
      </c>
      <c r="AY725" s="1" t="s">
        <v>5697</v>
      </c>
      <c r="AZ725" s="1" t="s">
        <v>936</v>
      </c>
      <c r="BA725" s="1" t="s">
        <v>5697</v>
      </c>
      <c r="BB725" s="1" t="s">
        <v>936</v>
      </c>
      <c r="BC725" s="1" t="s">
        <v>5697</v>
      </c>
      <c r="BD725" s="1" t="s">
        <v>936</v>
      </c>
      <c r="BE725" s="1" t="s">
        <v>5697</v>
      </c>
      <c r="BF725" s="94" t="s">
        <v>780</v>
      </c>
      <c r="BG725" s="85">
        <v>44838</v>
      </c>
      <c r="BH725" s="29" t="s">
        <v>902</v>
      </c>
      <c r="BI725" s="89"/>
      <c r="BJ725" s="53"/>
      <c r="BK725" s="53"/>
      <c r="BL725" s="53"/>
      <c r="BM725" s="53"/>
      <c r="BN725" s="4" t="s">
        <v>955</v>
      </c>
      <c r="BO725" s="89"/>
      <c r="BP725" s="89"/>
      <c r="BR725" s="13" t="s">
        <v>5137</v>
      </c>
      <c r="BS725" s="13" t="s">
        <v>9922</v>
      </c>
      <c r="BT725" s="13" t="s">
        <v>9923</v>
      </c>
      <c r="BU725" s="76" t="s">
        <v>9924</v>
      </c>
    </row>
    <row r="726" spans="1:73" s="54" customFormat="1" ht="90" hidden="1" customHeight="1">
      <c r="A726" s="61" t="s">
        <v>3965</v>
      </c>
      <c r="B726" s="13" t="s">
        <v>3982</v>
      </c>
      <c r="C726" s="85">
        <v>44439</v>
      </c>
      <c r="D726" s="85" t="s">
        <v>4285</v>
      </c>
      <c r="E726" s="61" t="s">
        <v>1029</v>
      </c>
      <c r="F726" s="13" t="s">
        <v>8302</v>
      </c>
      <c r="G726" s="73" t="s">
        <v>3926</v>
      </c>
      <c r="H726" s="73" t="s">
        <v>3923</v>
      </c>
      <c r="I726" s="73" t="s">
        <v>3924</v>
      </c>
      <c r="J726" s="44" t="s">
        <v>3925</v>
      </c>
      <c r="K726" s="143">
        <v>1</v>
      </c>
      <c r="L726" s="366">
        <v>44607</v>
      </c>
      <c r="M726" s="366">
        <v>44834</v>
      </c>
      <c r="N726" s="34">
        <f t="shared" si="33"/>
        <v>33</v>
      </c>
      <c r="O726" s="122">
        <v>1</v>
      </c>
      <c r="P726" s="73" t="s">
        <v>44</v>
      </c>
      <c r="Q726" s="205"/>
      <c r="R726" s="1" t="s">
        <v>9110</v>
      </c>
      <c r="S726" s="120">
        <f t="shared" si="38"/>
        <v>313</v>
      </c>
      <c r="T726" s="76" t="s">
        <v>936</v>
      </c>
      <c r="U726" s="76" t="s">
        <v>936</v>
      </c>
      <c r="V726" s="76" t="s">
        <v>936</v>
      </c>
      <c r="W726" s="76" t="s">
        <v>936</v>
      </c>
      <c r="X726" s="76" t="s">
        <v>936</v>
      </c>
      <c r="Y726" s="76" t="s">
        <v>936</v>
      </c>
      <c r="Z726" s="76" t="s">
        <v>936</v>
      </c>
      <c r="AA726" s="76" t="s">
        <v>936</v>
      </c>
      <c r="AB726" s="76" t="s">
        <v>936</v>
      </c>
      <c r="AC726" s="76" t="s">
        <v>936</v>
      </c>
      <c r="AD726" s="76" t="s">
        <v>936</v>
      </c>
      <c r="AE726" s="76" t="s">
        <v>936</v>
      </c>
      <c r="AF726" s="76" t="s">
        <v>936</v>
      </c>
      <c r="AG726" s="76" t="s">
        <v>936</v>
      </c>
      <c r="AH726" s="76" t="s">
        <v>936</v>
      </c>
      <c r="AI726" s="76" t="s">
        <v>936</v>
      </c>
      <c r="AJ726" s="76" t="s">
        <v>936</v>
      </c>
      <c r="AK726" s="76" t="s">
        <v>936</v>
      </c>
      <c r="AL726" s="76" t="s">
        <v>936</v>
      </c>
      <c r="AM726" s="53" t="s">
        <v>1152</v>
      </c>
      <c r="AN726" s="53" t="s">
        <v>1152</v>
      </c>
      <c r="AO726" s="4" t="s">
        <v>8297</v>
      </c>
      <c r="AP726" s="1" t="s">
        <v>4245</v>
      </c>
      <c r="AQ726" s="1" t="s">
        <v>8303</v>
      </c>
      <c r="AR726" s="13" t="s">
        <v>9057</v>
      </c>
      <c r="AS726" s="1" t="s">
        <v>8299</v>
      </c>
      <c r="AT726" s="13" t="s">
        <v>4954</v>
      </c>
      <c r="AU726" s="1" t="s">
        <v>8300</v>
      </c>
      <c r="AV726" s="1" t="s">
        <v>9056</v>
      </c>
      <c r="AW726" s="1" t="s">
        <v>8301</v>
      </c>
      <c r="AX726" s="1" t="s">
        <v>936</v>
      </c>
      <c r="AY726" s="1" t="s">
        <v>5697</v>
      </c>
      <c r="AZ726" s="1" t="s">
        <v>936</v>
      </c>
      <c r="BA726" s="1" t="s">
        <v>5697</v>
      </c>
      <c r="BB726" s="1" t="s">
        <v>936</v>
      </c>
      <c r="BC726" s="1" t="s">
        <v>5697</v>
      </c>
      <c r="BD726" s="1" t="s">
        <v>936</v>
      </c>
      <c r="BE726" s="1" t="s">
        <v>5697</v>
      </c>
      <c r="BF726" s="94" t="s">
        <v>780</v>
      </c>
      <c r="BG726" s="85">
        <v>44838</v>
      </c>
      <c r="BH726" s="29" t="s">
        <v>902</v>
      </c>
      <c r="BI726" s="89"/>
      <c r="BJ726" s="53"/>
      <c r="BK726" s="53"/>
      <c r="BL726" s="53"/>
      <c r="BM726" s="53"/>
      <c r="BN726" s="4" t="s">
        <v>955</v>
      </c>
      <c r="BO726" s="89"/>
      <c r="BP726" s="89"/>
      <c r="BR726" s="13" t="s">
        <v>5137</v>
      </c>
      <c r="BS726" s="13" t="s">
        <v>9922</v>
      </c>
      <c r="BT726" s="13" t="s">
        <v>9925</v>
      </c>
      <c r="BU726" s="76" t="s">
        <v>9926</v>
      </c>
    </row>
    <row r="727" spans="1:73" s="54" customFormat="1" ht="90" hidden="1" customHeight="1">
      <c r="A727" s="61" t="s">
        <v>3966</v>
      </c>
      <c r="B727" s="13" t="s">
        <v>3982</v>
      </c>
      <c r="C727" s="85">
        <v>44439</v>
      </c>
      <c r="D727" s="85" t="s">
        <v>4285</v>
      </c>
      <c r="E727" s="61" t="s">
        <v>1030</v>
      </c>
      <c r="F727" s="13" t="s">
        <v>8304</v>
      </c>
      <c r="G727" s="73" t="s">
        <v>3927</v>
      </c>
      <c r="H727" s="73" t="s">
        <v>3928</v>
      </c>
      <c r="I727" s="73" t="s">
        <v>4323</v>
      </c>
      <c r="J727" s="44" t="s">
        <v>3929</v>
      </c>
      <c r="K727" s="203">
        <v>1</v>
      </c>
      <c r="L727" s="366">
        <v>44849</v>
      </c>
      <c r="M727" s="366">
        <v>44972</v>
      </c>
      <c r="N727" s="34">
        <f t="shared" si="33"/>
        <v>18</v>
      </c>
      <c r="O727" s="153">
        <v>0.98</v>
      </c>
      <c r="P727" s="44" t="s">
        <v>44</v>
      </c>
      <c r="Q727" s="199"/>
      <c r="R727" s="1" t="s">
        <v>8305</v>
      </c>
      <c r="S727" s="120">
        <f t="shared" si="38"/>
        <v>369</v>
      </c>
      <c r="T727" s="76" t="s">
        <v>936</v>
      </c>
      <c r="U727" s="76" t="s">
        <v>936</v>
      </c>
      <c r="V727" s="76" t="s">
        <v>936</v>
      </c>
      <c r="W727" s="76" t="s">
        <v>936</v>
      </c>
      <c r="X727" s="76" t="s">
        <v>936</v>
      </c>
      <c r="Y727" s="76" t="s">
        <v>936</v>
      </c>
      <c r="Z727" s="76" t="s">
        <v>936</v>
      </c>
      <c r="AA727" s="76" t="s">
        <v>936</v>
      </c>
      <c r="AB727" s="76" t="s">
        <v>936</v>
      </c>
      <c r="AC727" s="76" t="s">
        <v>936</v>
      </c>
      <c r="AD727" s="76" t="s">
        <v>936</v>
      </c>
      <c r="AE727" s="76" t="s">
        <v>936</v>
      </c>
      <c r="AF727" s="76" t="s">
        <v>936</v>
      </c>
      <c r="AG727" s="76" t="s">
        <v>936</v>
      </c>
      <c r="AH727" s="76" t="s">
        <v>936</v>
      </c>
      <c r="AI727" s="76" t="s">
        <v>936</v>
      </c>
      <c r="AJ727" s="76" t="s">
        <v>936</v>
      </c>
      <c r="AK727" s="76" t="s">
        <v>936</v>
      </c>
      <c r="AL727" s="76" t="s">
        <v>936</v>
      </c>
      <c r="AM727" s="53" t="s">
        <v>1152</v>
      </c>
      <c r="AN727" s="53" t="s">
        <v>1152</v>
      </c>
      <c r="AO727" s="4" t="s">
        <v>8229</v>
      </c>
      <c r="AP727" s="4" t="s">
        <v>9058</v>
      </c>
      <c r="AQ727" s="1" t="s">
        <v>8306</v>
      </c>
      <c r="AR727" s="13" t="s">
        <v>9059</v>
      </c>
      <c r="AS727" s="1" t="s">
        <v>8307</v>
      </c>
      <c r="AT727" s="13" t="s">
        <v>4955</v>
      </c>
      <c r="AU727" s="1" t="s">
        <v>8308</v>
      </c>
      <c r="AV727" s="1" t="s">
        <v>1152</v>
      </c>
      <c r="AW727" s="1" t="s">
        <v>5088</v>
      </c>
      <c r="AX727" s="1" t="s">
        <v>1152</v>
      </c>
      <c r="AY727" s="1" t="s">
        <v>5088</v>
      </c>
      <c r="AZ727" s="1" t="s">
        <v>936</v>
      </c>
      <c r="BA727" s="1" t="s">
        <v>5088</v>
      </c>
      <c r="BB727" s="1" t="s">
        <v>936</v>
      </c>
      <c r="BC727" s="1" t="s">
        <v>5088</v>
      </c>
      <c r="BD727" s="1" t="s">
        <v>936</v>
      </c>
      <c r="BE727" s="1" t="s">
        <v>5088</v>
      </c>
      <c r="BF727" s="94" t="s">
        <v>3060</v>
      </c>
      <c r="BG727" s="85">
        <v>44764</v>
      </c>
      <c r="BH727" s="29" t="s">
        <v>902</v>
      </c>
      <c r="BI727" s="89"/>
      <c r="BJ727" s="53"/>
      <c r="BK727" s="53"/>
      <c r="BL727" s="53"/>
      <c r="BM727" s="53"/>
      <c r="BN727" s="4" t="s">
        <v>955</v>
      </c>
      <c r="BO727" s="89"/>
      <c r="BP727" s="89"/>
      <c r="BR727" s="13" t="s">
        <v>5137</v>
      </c>
      <c r="BS727" s="13" t="s">
        <v>9921</v>
      </c>
      <c r="BT727" s="13" t="s">
        <v>5366</v>
      </c>
      <c r="BU727" s="76"/>
    </row>
    <row r="728" spans="1:73" s="54" customFormat="1" ht="90" hidden="1" customHeight="1">
      <c r="A728" s="61" t="s">
        <v>3967</v>
      </c>
      <c r="B728" s="13" t="s">
        <v>3982</v>
      </c>
      <c r="C728" s="85">
        <v>44439</v>
      </c>
      <c r="D728" s="85" t="s">
        <v>4285</v>
      </c>
      <c r="E728" s="61" t="s">
        <v>1030</v>
      </c>
      <c r="F728" s="13" t="s">
        <v>8304</v>
      </c>
      <c r="G728" s="73" t="s">
        <v>3927</v>
      </c>
      <c r="H728" s="73" t="s">
        <v>5079</v>
      </c>
      <c r="I728" s="73" t="s">
        <v>5080</v>
      </c>
      <c r="J728" s="44" t="s">
        <v>1212</v>
      </c>
      <c r="K728" s="203">
        <v>1</v>
      </c>
      <c r="L728" s="366">
        <v>44608</v>
      </c>
      <c r="M728" s="366">
        <v>45107</v>
      </c>
      <c r="N728" s="34">
        <f t="shared" si="33"/>
        <v>20</v>
      </c>
      <c r="O728" s="153">
        <v>1</v>
      </c>
      <c r="P728" s="44" t="s">
        <v>44</v>
      </c>
      <c r="Q728" s="199" t="s">
        <v>625</v>
      </c>
      <c r="R728" s="1" t="s">
        <v>8309</v>
      </c>
      <c r="S728" s="120">
        <f t="shared" si="38"/>
        <v>275</v>
      </c>
      <c r="T728" s="76" t="s">
        <v>936</v>
      </c>
      <c r="U728" s="76" t="s">
        <v>936</v>
      </c>
      <c r="V728" s="76" t="s">
        <v>936</v>
      </c>
      <c r="W728" s="76" t="s">
        <v>936</v>
      </c>
      <c r="X728" s="76" t="s">
        <v>936</v>
      </c>
      <c r="Y728" s="76" t="s">
        <v>936</v>
      </c>
      <c r="Z728" s="76" t="s">
        <v>936</v>
      </c>
      <c r="AA728" s="76" t="s">
        <v>936</v>
      </c>
      <c r="AB728" s="76" t="s">
        <v>936</v>
      </c>
      <c r="AC728" s="76" t="s">
        <v>936</v>
      </c>
      <c r="AD728" s="76" t="s">
        <v>936</v>
      </c>
      <c r="AE728" s="76" t="s">
        <v>936</v>
      </c>
      <c r="AF728" s="76" t="s">
        <v>936</v>
      </c>
      <c r="AG728" s="76" t="s">
        <v>936</v>
      </c>
      <c r="AH728" s="76" t="s">
        <v>936</v>
      </c>
      <c r="AI728" s="76" t="s">
        <v>936</v>
      </c>
      <c r="AJ728" s="76" t="s">
        <v>936</v>
      </c>
      <c r="AK728" s="76" t="s">
        <v>936</v>
      </c>
      <c r="AL728" s="76" t="s">
        <v>936</v>
      </c>
      <c r="AM728" s="53" t="s">
        <v>1152</v>
      </c>
      <c r="AN728" s="53" t="s">
        <v>1152</v>
      </c>
      <c r="AO728" s="4" t="s">
        <v>8229</v>
      </c>
      <c r="AP728" s="4" t="s">
        <v>4246</v>
      </c>
      <c r="AQ728" s="1" t="s">
        <v>8310</v>
      </c>
      <c r="AR728" s="13" t="s">
        <v>4316</v>
      </c>
      <c r="AS728" s="1" t="s">
        <v>8311</v>
      </c>
      <c r="AT728" s="13" t="s">
        <v>9060</v>
      </c>
      <c r="AU728" s="1" t="s">
        <v>8312</v>
      </c>
      <c r="AV728" s="1" t="s">
        <v>1152</v>
      </c>
      <c r="AW728" s="1" t="s">
        <v>5088</v>
      </c>
      <c r="AX728" s="1" t="s">
        <v>1152</v>
      </c>
      <c r="AY728" s="1" t="s">
        <v>5088</v>
      </c>
      <c r="AZ728" s="1" t="s">
        <v>936</v>
      </c>
      <c r="BA728" s="1" t="s">
        <v>5088</v>
      </c>
      <c r="BB728" s="1" t="s">
        <v>936</v>
      </c>
      <c r="BC728" s="1" t="s">
        <v>5088</v>
      </c>
      <c r="BD728" s="1" t="s">
        <v>936</v>
      </c>
      <c r="BE728" s="1" t="s">
        <v>5088</v>
      </c>
      <c r="BF728" s="94" t="s">
        <v>3060</v>
      </c>
      <c r="BG728" s="85">
        <v>44764</v>
      </c>
      <c r="BH728" s="29" t="s">
        <v>902</v>
      </c>
      <c r="BI728" s="89"/>
      <c r="BJ728" s="53"/>
      <c r="BK728" s="53"/>
      <c r="BL728" s="53"/>
      <c r="BM728" s="53"/>
      <c r="BN728" s="4" t="s">
        <v>955</v>
      </c>
      <c r="BO728" s="89"/>
      <c r="BP728" s="89"/>
      <c r="BR728" s="13" t="s">
        <v>5137</v>
      </c>
      <c r="BS728" s="13" t="s">
        <v>9928</v>
      </c>
      <c r="BT728" s="13" t="s">
        <v>9927</v>
      </c>
      <c r="BU728" s="13" t="s">
        <v>5366</v>
      </c>
    </row>
    <row r="729" spans="1:73" s="54" customFormat="1" ht="90" hidden="1" customHeight="1">
      <c r="A729" s="61" t="s">
        <v>3968</v>
      </c>
      <c r="B729" s="13" t="s">
        <v>3982</v>
      </c>
      <c r="C729" s="85">
        <v>44439</v>
      </c>
      <c r="D729" s="85" t="s">
        <v>4285</v>
      </c>
      <c r="E729" s="61" t="s">
        <v>1031</v>
      </c>
      <c r="F729" s="13" t="s">
        <v>8313</v>
      </c>
      <c r="G729" s="73" t="s">
        <v>9140</v>
      </c>
      <c r="H729" s="73" t="s">
        <v>3923</v>
      </c>
      <c r="I729" s="73" t="s">
        <v>3924</v>
      </c>
      <c r="J729" s="44" t="s">
        <v>3925</v>
      </c>
      <c r="K729" s="143">
        <v>1</v>
      </c>
      <c r="L729" s="366">
        <v>44607</v>
      </c>
      <c r="M729" s="366">
        <v>44834</v>
      </c>
      <c r="N729" s="34">
        <f t="shared" si="33"/>
        <v>33</v>
      </c>
      <c r="O729" s="122">
        <v>1</v>
      </c>
      <c r="P729" s="44" t="s">
        <v>44</v>
      </c>
      <c r="Q729" s="199"/>
      <c r="R729" s="1" t="s">
        <v>9110</v>
      </c>
      <c r="S729" s="120">
        <f t="shared" si="38"/>
        <v>313</v>
      </c>
      <c r="T729" s="76" t="s">
        <v>936</v>
      </c>
      <c r="U729" s="76" t="s">
        <v>936</v>
      </c>
      <c r="V729" s="76" t="s">
        <v>936</v>
      </c>
      <c r="W729" s="76" t="s">
        <v>936</v>
      </c>
      <c r="X729" s="76" t="s">
        <v>936</v>
      </c>
      <c r="Y729" s="76" t="s">
        <v>936</v>
      </c>
      <c r="Z729" s="76" t="s">
        <v>936</v>
      </c>
      <c r="AA729" s="76" t="s">
        <v>936</v>
      </c>
      <c r="AB729" s="76" t="s">
        <v>936</v>
      </c>
      <c r="AC729" s="76" t="s">
        <v>936</v>
      </c>
      <c r="AD729" s="76" t="s">
        <v>936</v>
      </c>
      <c r="AE729" s="76" t="s">
        <v>936</v>
      </c>
      <c r="AF729" s="76" t="s">
        <v>936</v>
      </c>
      <c r="AG729" s="76" t="s">
        <v>936</v>
      </c>
      <c r="AH729" s="76" t="s">
        <v>936</v>
      </c>
      <c r="AI729" s="76" t="s">
        <v>936</v>
      </c>
      <c r="AJ729" s="76" t="s">
        <v>936</v>
      </c>
      <c r="AK729" s="76" t="s">
        <v>936</v>
      </c>
      <c r="AL729" s="76" t="s">
        <v>936</v>
      </c>
      <c r="AM729" s="53" t="s">
        <v>1152</v>
      </c>
      <c r="AN729" s="53" t="s">
        <v>1152</v>
      </c>
      <c r="AO729" s="4" t="s">
        <v>8297</v>
      </c>
      <c r="AP729" s="1" t="s">
        <v>4245</v>
      </c>
      <c r="AQ729" s="1" t="s">
        <v>8303</v>
      </c>
      <c r="AR729" s="13" t="s">
        <v>9061</v>
      </c>
      <c r="AS729" s="1" t="s">
        <v>8299</v>
      </c>
      <c r="AT729" s="13" t="s">
        <v>4953</v>
      </c>
      <c r="AU729" s="1" t="s">
        <v>8314</v>
      </c>
      <c r="AV729" s="1" t="s">
        <v>9056</v>
      </c>
      <c r="AW729" s="1" t="s">
        <v>8301</v>
      </c>
      <c r="AX729" s="1" t="s">
        <v>936</v>
      </c>
      <c r="AY729" s="1" t="s">
        <v>5697</v>
      </c>
      <c r="AZ729" s="1" t="s">
        <v>936</v>
      </c>
      <c r="BA729" s="1" t="s">
        <v>5697</v>
      </c>
      <c r="BB729" s="1" t="s">
        <v>936</v>
      </c>
      <c r="BC729" s="1" t="s">
        <v>5697</v>
      </c>
      <c r="BD729" s="1" t="s">
        <v>936</v>
      </c>
      <c r="BE729" s="1" t="s">
        <v>5697</v>
      </c>
      <c r="BF729" s="94" t="s">
        <v>780</v>
      </c>
      <c r="BG729" s="85">
        <v>44838</v>
      </c>
      <c r="BH729" s="29" t="s">
        <v>902</v>
      </c>
      <c r="BI729" s="89"/>
      <c r="BJ729" s="53"/>
      <c r="BK729" s="53"/>
      <c r="BL729" s="53"/>
      <c r="BM729" s="53"/>
      <c r="BN729" s="4" t="s">
        <v>955</v>
      </c>
      <c r="BO729" s="89"/>
      <c r="BP729" s="89"/>
      <c r="BR729" s="13" t="s">
        <v>5137</v>
      </c>
      <c r="BS729" s="13" t="s">
        <v>9922</v>
      </c>
      <c r="BT729" s="13" t="s">
        <v>9929</v>
      </c>
      <c r="BU729" s="13" t="s">
        <v>9930</v>
      </c>
    </row>
    <row r="730" spans="1:73" s="54" customFormat="1" ht="90" hidden="1" customHeight="1">
      <c r="A730" s="61" t="s">
        <v>3969</v>
      </c>
      <c r="B730" s="13" t="s">
        <v>3982</v>
      </c>
      <c r="C730" s="85">
        <v>44439</v>
      </c>
      <c r="D730" s="85" t="s">
        <v>4285</v>
      </c>
      <c r="E730" s="61" t="s">
        <v>1032</v>
      </c>
      <c r="F730" s="13" t="s">
        <v>8315</v>
      </c>
      <c r="G730" s="73" t="s">
        <v>3930</v>
      </c>
      <c r="H730" s="73" t="s">
        <v>3923</v>
      </c>
      <c r="I730" s="73" t="s">
        <v>3924</v>
      </c>
      <c r="J730" s="44" t="s">
        <v>3925</v>
      </c>
      <c r="K730" s="143">
        <v>1</v>
      </c>
      <c r="L730" s="366">
        <v>44607</v>
      </c>
      <c r="M730" s="366">
        <v>44834</v>
      </c>
      <c r="N730" s="34">
        <f t="shared" si="33"/>
        <v>33</v>
      </c>
      <c r="O730" s="122">
        <v>1</v>
      </c>
      <c r="P730" s="44" t="s">
        <v>44</v>
      </c>
      <c r="Q730" s="199"/>
      <c r="R730" s="1" t="s">
        <v>9110</v>
      </c>
      <c r="S730" s="120">
        <f t="shared" si="38"/>
        <v>313</v>
      </c>
      <c r="T730" s="76" t="s">
        <v>936</v>
      </c>
      <c r="U730" s="76" t="s">
        <v>936</v>
      </c>
      <c r="V730" s="76" t="s">
        <v>936</v>
      </c>
      <c r="W730" s="76" t="s">
        <v>936</v>
      </c>
      <c r="X730" s="76" t="s">
        <v>936</v>
      </c>
      <c r="Y730" s="76" t="s">
        <v>936</v>
      </c>
      <c r="Z730" s="76" t="s">
        <v>936</v>
      </c>
      <c r="AA730" s="76" t="s">
        <v>936</v>
      </c>
      <c r="AB730" s="76" t="s">
        <v>936</v>
      </c>
      <c r="AC730" s="76" t="s">
        <v>936</v>
      </c>
      <c r="AD730" s="76" t="s">
        <v>936</v>
      </c>
      <c r="AE730" s="76" t="s">
        <v>936</v>
      </c>
      <c r="AF730" s="76" t="s">
        <v>936</v>
      </c>
      <c r="AG730" s="76" t="s">
        <v>936</v>
      </c>
      <c r="AH730" s="76" t="s">
        <v>936</v>
      </c>
      <c r="AI730" s="76" t="s">
        <v>936</v>
      </c>
      <c r="AJ730" s="76" t="s">
        <v>936</v>
      </c>
      <c r="AK730" s="76" t="s">
        <v>936</v>
      </c>
      <c r="AL730" s="76" t="s">
        <v>936</v>
      </c>
      <c r="AM730" s="53" t="s">
        <v>1152</v>
      </c>
      <c r="AN730" s="53" t="s">
        <v>1152</v>
      </c>
      <c r="AO730" s="4" t="s">
        <v>8297</v>
      </c>
      <c r="AP730" s="1" t="s">
        <v>4245</v>
      </c>
      <c r="AQ730" s="1" t="s">
        <v>8303</v>
      </c>
      <c r="AR730" s="13" t="s">
        <v>9062</v>
      </c>
      <c r="AS730" s="1" t="s">
        <v>8299</v>
      </c>
      <c r="AT730" s="13" t="s">
        <v>4953</v>
      </c>
      <c r="AU730" s="1" t="s">
        <v>8314</v>
      </c>
      <c r="AV730" s="1" t="s">
        <v>9056</v>
      </c>
      <c r="AW730" s="1" t="s">
        <v>8301</v>
      </c>
      <c r="AX730" s="1" t="s">
        <v>936</v>
      </c>
      <c r="AY730" s="1" t="s">
        <v>5697</v>
      </c>
      <c r="AZ730" s="1" t="s">
        <v>936</v>
      </c>
      <c r="BA730" s="1" t="s">
        <v>5697</v>
      </c>
      <c r="BB730" s="1" t="s">
        <v>936</v>
      </c>
      <c r="BC730" s="1" t="s">
        <v>5697</v>
      </c>
      <c r="BD730" s="1" t="s">
        <v>936</v>
      </c>
      <c r="BE730" s="1" t="s">
        <v>5697</v>
      </c>
      <c r="BF730" s="94" t="s">
        <v>780</v>
      </c>
      <c r="BG730" s="85">
        <v>44838</v>
      </c>
      <c r="BH730" s="29" t="s">
        <v>902</v>
      </c>
      <c r="BI730" s="89"/>
      <c r="BJ730" s="53"/>
      <c r="BK730" s="53"/>
      <c r="BL730" s="53"/>
      <c r="BM730" s="53"/>
      <c r="BN730" s="4" t="s">
        <v>955</v>
      </c>
      <c r="BO730" s="89"/>
      <c r="BP730" s="89"/>
      <c r="BR730" s="13" t="s">
        <v>5137</v>
      </c>
      <c r="BS730" s="13" t="s">
        <v>9922</v>
      </c>
      <c r="BT730" s="13" t="s">
        <v>9929</v>
      </c>
      <c r="BU730" s="13" t="s">
        <v>9931</v>
      </c>
    </row>
    <row r="731" spans="1:73" s="54" customFormat="1" ht="90" hidden="1" customHeight="1">
      <c r="A731" s="61" t="s">
        <v>3970</v>
      </c>
      <c r="B731" s="13" t="s">
        <v>3982</v>
      </c>
      <c r="C731" s="85">
        <v>44439</v>
      </c>
      <c r="D731" s="85" t="s">
        <v>4284</v>
      </c>
      <c r="E731" s="61" t="s">
        <v>1033</v>
      </c>
      <c r="F731" s="13" t="s">
        <v>8316</v>
      </c>
      <c r="G731" s="73" t="s">
        <v>5081</v>
      </c>
      <c r="H731" s="73" t="s">
        <v>4324</v>
      </c>
      <c r="I731" s="73" t="s">
        <v>3931</v>
      </c>
      <c r="J731" s="44" t="s">
        <v>3932</v>
      </c>
      <c r="K731" s="143">
        <v>1</v>
      </c>
      <c r="L731" s="366">
        <v>44531</v>
      </c>
      <c r="M731" s="366">
        <v>44681</v>
      </c>
      <c r="N731" s="34">
        <f t="shared" si="33"/>
        <v>22</v>
      </c>
      <c r="O731" s="122">
        <v>1</v>
      </c>
      <c r="P731" s="44" t="s">
        <v>44</v>
      </c>
      <c r="Q731" s="199"/>
      <c r="R731" s="1" t="s">
        <v>8317</v>
      </c>
      <c r="S731" s="120">
        <f t="shared" si="38"/>
        <v>291</v>
      </c>
      <c r="T731" s="76" t="s">
        <v>936</v>
      </c>
      <c r="U731" s="76" t="s">
        <v>936</v>
      </c>
      <c r="V731" s="76" t="s">
        <v>936</v>
      </c>
      <c r="W731" s="76" t="s">
        <v>936</v>
      </c>
      <c r="X731" s="76" t="s">
        <v>936</v>
      </c>
      <c r="Y731" s="76" t="s">
        <v>936</v>
      </c>
      <c r="Z731" s="76" t="s">
        <v>936</v>
      </c>
      <c r="AA731" s="76" t="s">
        <v>936</v>
      </c>
      <c r="AB731" s="76" t="s">
        <v>936</v>
      </c>
      <c r="AC731" s="76" t="s">
        <v>936</v>
      </c>
      <c r="AD731" s="76" t="s">
        <v>936</v>
      </c>
      <c r="AE731" s="76" t="s">
        <v>936</v>
      </c>
      <c r="AF731" s="76" t="s">
        <v>936</v>
      </c>
      <c r="AG731" s="76" t="s">
        <v>936</v>
      </c>
      <c r="AH731" s="76" t="s">
        <v>936</v>
      </c>
      <c r="AI731" s="76" t="s">
        <v>936</v>
      </c>
      <c r="AJ731" s="76" t="s">
        <v>936</v>
      </c>
      <c r="AK731" s="76" t="s">
        <v>936</v>
      </c>
      <c r="AL731" s="76" t="s">
        <v>936</v>
      </c>
      <c r="AM731" s="53" t="s">
        <v>1152</v>
      </c>
      <c r="AN731" s="53" t="s">
        <v>1152</v>
      </c>
      <c r="AO731" s="4" t="s">
        <v>8229</v>
      </c>
      <c r="AP731" s="4" t="s">
        <v>4247</v>
      </c>
      <c r="AQ731" s="1" t="s">
        <v>8318</v>
      </c>
      <c r="AR731" s="13" t="s">
        <v>4317</v>
      </c>
      <c r="AS731" s="33" t="s">
        <v>8319</v>
      </c>
      <c r="AT731" s="31" t="s">
        <v>4956</v>
      </c>
      <c r="AU731" s="1" t="s">
        <v>8320</v>
      </c>
      <c r="AV731" s="1" t="s">
        <v>1152</v>
      </c>
      <c r="AW731" s="1" t="s">
        <v>5088</v>
      </c>
      <c r="AX731" s="1" t="s">
        <v>1152</v>
      </c>
      <c r="AY731" s="1" t="s">
        <v>5088</v>
      </c>
      <c r="AZ731" s="1" t="s">
        <v>936</v>
      </c>
      <c r="BA731" s="1" t="s">
        <v>5088</v>
      </c>
      <c r="BB731" s="1" t="s">
        <v>936</v>
      </c>
      <c r="BC731" s="1" t="s">
        <v>5088</v>
      </c>
      <c r="BD731" s="1" t="s">
        <v>936</v>
      </c>
      <c r="BE731" s="1" t="s">
        <v>5088</v>
      </c>
      <c r="BF731" s="94" t="s">
        <v>780</v>
      </c>
      <c r="BG731" s="85">
        <v>44754</v>
      </c>
      <c r="BH731" s="29" t="s">
        <v>902</v>
      </c>
      <c r="BI731" s="89"/>
      <c r="BJ731" s="53"/>
      <c r="BK731" s="53"/>
      <c r="BL731" s="53"/>
      <c r="BM731" s="53"/>
      <c r="BN731" s="4" t="s">
        <v>955</v>
      </c>
      <c r="BO731" s="89"/>
      <c r="BP731" s="89"/>
      <c r="BR731" s="13" t="s">
        <v>5137</v>
      </c>
      <c r="BS731" s="13" t="s">
        <v>5367</v>
      </c>
      <c r="BT731" s="13" t="s">
        <v>5368</v>
      </c>
      <c r="BU731" s="76"/>
    </row>
    <row r="732" spans="1:73" s="54" customFormat="1" ht="90" hidden="1" customHeight="1">
      <c r="A732" s="61" t="s">
        <v>3971</v>
      </c>
      <c r="B732" s="13" t="s">
        <v>3982</v>
      </c>
      <c r="C732" s="85">
        <v>44439</v>
      </c>
      <c r="D732" s="85" t="s">
        <v>4378</v>
      </c>
      <c r="E732" s="61" t="s">
        <v>1034</v>
      </c>
      <c r="F732" s="13" t="s">
        <v>8321</v>
      </c>
      <c r="G732" s="73" t="s">
        <v>3933</v>
      </c>
      <c r="H732" s="73" t="s">
        <v>3893</v>
      </c>
      <c r="I732" s="73" t="s">
        <v>3893</v>
      </c>
      <c r="J732" s="44" t="s">
        <v>3894</v>
      </c>
      <c r="K732" s="143">
        <v>1</v>
      </c>
      <c r="L732" s="366">
        <v>44484</v>
      </c>
      <c r="M732" s="366">
        <v>44910</v>
      </c>
      <c r="N732" s="34">
        <f t="shared" si="33"/>
        <v>9</v>
      </c>
      <c r="O732" s="122">
        <v>1</v>
      </c>
      <c r="P732" s="44" t="s">
        <v>44</v>
      </c>
      <c r="Q732" s="199" t="s">
        <v>3943</v>
      </c>
      <c r="R732" s="1" t="s">
        <v>8457</v>
      </c>
      <c r="S732" s="120">
        <f t="shared" si="38"/>
        <v>361</v>
      </c>
      <c r="T732" s="76" t="s">
        <v>936</v>
      </c>
      <c r="U732" s="76" t="s">
        <v>936</v>
      </c>
      <c r="V732" s="76" t="s">
        <v>936</v>
      </c>
      <c r="W732" s="76" t="s">
        <v>936</v>
      </c>
      <c r="X732" s="76" t="s">
        <v>936</v>
      </c>
      <c r="Y732" s="76" t="s">
        <v>936</v>
      </c>
      <c r="Z732" s="76" t="s">
        <v>936</v>
      </c>
      <c r="AA732" s="76" t="s">
        <v>936</v>
      </c>
      <c r="AB732" s="76" t="s">
        <v>936</v>
      </c>
      <c r="AC732" s="76" t="s">
        <v>936</v>
      </c>
      <c r="AD732" s="76" t="s">
        <v>936</v>
      </c>
      <c r="AE732" s="76" t="s">
        <v>936</v>
      </c>
      <c r="AF732" s="76" t="s">
        <v>936</v>
      </c>
      <c r="AG732" s="76" t="s">
        <v>936</v>
      </c>
      <c r="AH732" s="76" t="s">
        <v>936</v>
      </c>
      <c r="AI732" s="76" t="s">
        <v>936</v>
      </c>
      <c r="AJ732" s="76" t="s">
        <v>936</v>
      </c>
      <c r="AK732" s="76" t="s">
        <v>936</v>
      </c>
      <c r="AL732" s="76" t="s">
        <v>936</v>
      </c>
      <c r="AM732" s="53" t="s">
        <v>1152</v>
      </c>
      <c r="AN732" s="53" t="s">
        <v>1152</v>
      </c>
      <c r="AO732" s="4" t="s">
        <v>8229</v>
      </c>
      <c r="AP732" s="4" t="s">
        <v>9034</v>
      </c>
      <c r="AQ732" s="1" t="s">
        <v>8273</v>
      </c>
      <c r="AR732" s="13" t="s">
        <v>4318</v>
      </c>
      <c r="AS732" s="83" t="s">
        <v>8233</v>
      </c>
      <c r="AT732" s="67" t="s">
        <v>4950</v>
      </c>
      <c r="AU732" s="83" t="s">
        <v>8322</v>
      </c>
      <c r="AV732" s="83" t="s">
        <v>9035</v>
      </c>
      <c r="AW732" s="83" t="s">
        <v>8245</v>
      </c>
      <c r="AX732" s="123" t="s">
        <v>9036</v>
      </c>
      <c r="AY732" s="83" t="s">
        <v>8459</v>
      </c>
      <c r="AZ732" s="74" t="s">
        <v>936</v>
      </c>
      <c r="BA732" s="74" t="s">
        <v>9233</v>
      </c>
      <c r="BB732" s="74" t="s">
        <v>936</v>
      </c>
      <c r="BC732" s="74" t="s">
        <v>9233</v>
      </c>
      <c r="BD732" s="74" t="s">
        <v>936</v>
      </c>
      <c r="BE732" s="74" t="s">
        <v>9233</v>
      </c>
      <c r="BF732" s="29" t="s">
        <v>780</v>
      </c>
      <c r="BG732" s="85">
        <v>44946</v>
      </c>
      <c r="BH732" s="29" t="s">
        <v>902</v>
      </c>
      <c r="BI732" s="89"/>
      <c r="BJ732" s="53"/>
      <c r="BK732" s="53"/>
      <c r="BL732" s="53"/>
      <c r="BM732" s="53"/>
      <c r="BN732" s="4" t="s">
        <v>955</v>
      </c>
      <c r="BO732" s="89"/>
      <c r="BP732" s="89"/>
      <c r="BR732" s="13" t="s">
        <v>5137</v>
      </c>
      <c r="BS732" s="13" t="s">
        <v>9918</v>
      </c>
      <c r="BT732" s="13" t="s">
        <v>5369</v>
      </c>
      <c r="BU732" s="13" t="s">
        <v>5370</v>
      </c>
    </row>
    <row r="733" spans="1:73" s="54" customFormat="1" ht="90" hidden="1" customHeight="1">
      <c r="A733" s="32" t="s">
        <v>3972</v>
      </c>
      <c r="B733" s="31" t="s">
        <v>3982</v>
      </c>
      <c r="C733" s="42">
        <v>44439</v>
      </c>
      <c r="D733" s="42" t="s">
        <v>4378</v>
      </c>
      <c r="E733" s="32" t="s">
        <v>1034</v>
      </c>
      <c r="F733" s="31" t="s">
        <v>8323</v>
      </c>
      <c r="G733" s="31" t="s">
        <v>9141</v>
      </c>
      <c r="H733" s="31" t="s">
        <v>3934</v>
      </c>
      <c r="I733" s="13" t="s">
        <v>4327</v>
      </c>
      <c r="J733" s="31" t="s">
        <v>9142</v>
      </c>
      <c r="K733" s="29">
        <v>2</v>
      </c>
      <c r="L733" s="366">
        <v>44499</v>
      </c>
      <c r="M733" s="366">
        <v>44530</v>
      </c>
      <c r="N733" s="34">
        <f t="shared" si="33"/>
        <v>5</v>
      </c>
      <c r="O733" s="122">
        <v>2</v>
      </c>
      <c r="P733" s="31" t="s">
        <v>625</v>
      </c>
      <c r="Q733" s="51" t="s">
        <v>3945</v>
      </c>
      <c r="R733" s="1" t="s">
        <v>8324</v>
      </c>
      <c r="S733" s="120">
        <f t="shared" si="38"/>
        <v>254</v>
      </c>
      <c r="T733" s="76"/>
      <c r="U733" s="76"/>
      <c r="V733" s="76"/>
      <c r="W733" s="76"/>
      <c r="X733" s="76"/>
      <c r="Y733" s="76"/>
      <c r="Z733" s="76"/>
      <c r="AA733" s="53"/>
      <c r="AB733" s="53"/>
      <c r="AC733" s="53"/>
      <c r="AD733" s="53"/>
      <c r="AE733" s="53"/>
      <c r="AF733" s="53"/>
      <c r="AG733" s="53"/>
      <c r="AH733" s="53"/>
      <c r="AI733" s="53"/>
      <c r="AJ733" s="53"/>
      <c r="AK733" s="53"/>
      <c r="AL733" s="53" t="s">
        <v>1152</v>
      </c>
      <c r="AM733" s="53" t="s">
        <v>1152</v>
      </c>
      <c r="AN733" s="53" t="s">
        <v>1152</v>
      </c>
      <c r="AO733" s="4" t="s">
        <v>8229</v>
      </c>
      <c r="AP733" s="39" t="s">
        <v>9063</v>
      </c>
      <c r="AQ733" s="1" t="s">
        <v>8325</v>
      </c>
      <c r="AR733" s="4" t="s">
        <v>4325</v>
      </c>
      <c r="AS733" s="1" t="s">
        <v>8326</v>
      </c>
      <c r="AT733" s="1" t="s">
        <v>1152</v>
      </c>
      <c r="AU733" s="1" t="s">
        <v>9237</v>
      </c>
      <c r="AV733" s="1" t="s">
        <v>1152</v>
      </c>
      <c r="AW733" s="1" t="s">
        <v>9237</v>
      </c>
      <c r="AX733" s="1" t="s">
        <v>1152</v>
      </c>
      <c r="AY733" s="1" t="s">
        <v>9237</v>
      </c>
      <c r="AZ733" s="1" t="s">
        <v>936</v>
      </c>
      <c r="BA733" s="1" t="s">
        <v>9237</v>
      </c>
      <c r="BB733" s="1" t="s">
        <v>936</v>
      </c>
      <c r="BC733" s="1" t="s">
        <v>9905</v>
      </c>
      <c r="BD733" s="1" t="s">
        <v>936</v>
      </c>
      <c r="BE733" s="1" t="s">
        <v>9905</v>
      </c>
      <c r="BF733" s="94" t="s">
        <v>901</v>
      </c>
      <c r="BG733" s="85">
        <v>44657</v>
      </c>
      <c r="BH733" s="29" t="s">
        <v>902</v>
      </c>
      <c r="BI733" s="89"/>
      <c r="BJ733" s="53"/>
      <c r="BK733" s="53"/>
      <c r="BL733" s="53"/>
      <c r="BM733" s="53"/>
      <c r="BN733" s="4" t="s">
        <v>955</v>
      </c>
      <c r="BO733" s="89"/>
      <c r="BP733" s="89"/>
      <c r="BR733" s="13" t="s">
        <v>5137</v>
      </c>
      <c r="BS733" s="13" t="s">
        <v>9918</v>
      </c>
      <c r="BT733" s="13" t="s">
        <v>5369</v>
      </c>
      <c r="BU733" s="13" t="s">
        <v>5370</v>
      </c>
    </row>
    <row r="734" spans="1:73" s="54" customFormat="1" ht="90" hidden="1" customHeight="1">
      <c r="A734" s="32" t="s">
        <v>3973</v>
      </c>
      <c r="B734" s="31" t="s">
        <v>3982</v>
      </c>
      <c r="C734" s="42">
        <v>44439</v>
      </c>
      <c r="D734" s="42" t="s">
        <v>4378</v>
      </c>
      <c r="E734" s="32" t="s">
        <v>1034</v>
      </c>
      <c r="F734" s="31" t="s">
        <v>8323</v>
      </c>
      <c r="G734" s="31" t="s">
        <v>9141</v>
      </c>
      <c r="H734" s="31" t="s">
        <v>3935</v>
      </c>
      <c r="I734" s="31" t="s">
        <v>3936</v>
      </c>
      <c r="J734" s="31" t="s">
        <v>3937</v>
      </c>
      <c r="K734" s="29">
        <v>2</v>
      </c>
      <c r="L734" s="366">
        <v>44531</v>
      </c>
      <c r="M734" s="366">
        <v>44550</v>
      </c>
      <c r="N734" s="34">
        <f t="shared" si="33"/>
        <v>3</v>
      </c>
      <c r="O734" s="122">
        <v>2</v>
      </c>
      <c r="P734" s="31" t="s">
        <v>625</v>
      </c>
      <c r="Q734" s="51" t="s">
        <v>3945</v>
      </c>
      <c r="R734" s="1" t="s">
        <v>8327</v>
      </c>
      <c r="S734" s="120">
        <f t="shared" si="38"/>
        <v>201</v>
      </c>
      <c r="T734" s="76"/>
      <c r="U734" s="76"/>
      <c r="V734" s="76"/>
      <c r="W734" s="76"/>
      <c r="X734" s="76"/>
      <c r="Y734" s="76"/>
      <c r="Z734" s="76"/>
      <c r="AA734" s="53"/>
      <c r="AB734" s="53"/>
      <c r="AC734" s="53"/>
      <c r="AD734" s="53"/>
      <c r="AE734" s="53"/>
      <c r="AF734" s="53"/>
      <c r="AG734" s="53"/>
      <c r="AH734" s="53"/>
      <c r="AI734" s="53"/>
      <c r="AJ734" s="53"/>
      <c r="AK734" s="53"/>
      <c r="AL734" s="53" t="s">
        <v>1152</v>
      </c>
      <c r="AM734" s="53" t="s">
        <v>1152</v>
      </c>
      <c r="AN734" s="53" t="s">
        <v>1152</v>
      </c>
      <c r="AO734" s="4" t="s">
        <v>8229</v>
      </c>
      <c r="AP734" s="39" t="s">
        <v>4266</v>
      </c>
      <c r="AQ734" s="1" t="s">
        <v>8328</v>
      </c>
      <c r="AR734" s="4" t="s">
        <v>9064</v>
      </c>
      <c r="AS734" s="1" t="s">
        <v>8329</v>
      </c>
      <c r="AT734" s="1" t="s">
        <v>1152</v>
      </c>
      <c r="AU734" s="1" t="s">
        <v>9237</v>
      </c>
      <c r="AV734" s="1" t="s">
        <v>1152</v>
      </c>
      <c r="AW734" s="1" t="s">
        <v>9237</v>
      </c>
      <c r="AX734" s="1" t="s">
        <v>1152</v>
      </c>
      <c r="AY734" s="1" t="s">
        <v>9237</v>
      </c>
      <c r="AZ734" s="1" t="s">
        <v>936</v>
      </c>
      <c r="BA734" s="1" t="s">
        <v>9237</v>
      </c>
      <c r="BB734" s="1" t="s">
        <v>936</v>
      </c>
      <c r="BC734" s="1" t="s">
        <v>9905</v>
      </c>
      <c r="BD734" s="1" t="s">
        <v>936</v>
      </c>
      <c r="BE734" s="1" t="s">
        <v>9905</v>
      </c>
      <c r="BF734" s="94" t="s">
        <v>901</v>
      </c>
      <c r="BG734" s="85">
        <v>44657</v>
      </c>
      <c r="BH734" s="29" t="s">
        <v>902</v>
      </c>
      <c r="BI734" s="89"/>
      <c r="BJ734" s="53"/>
      <c r="BK734" s="53"/>
      <c r="BL734" s="53"/>
      <c r="BM734" s="53"/>
      <c r="BN734" s="4" t="s">
        <v>955</v>
      </c>
      <c r="BO734" s="89"/>
      <c r="BP734" s="89"/>
      <c r="BR734" s="13" t="s">
        <v>5137</v>
      </c>
      <c r="BS734" s="13" t="s">
        <v>9918</v>
      </c>
      <c r="BT734" s="13" t="s">
        <v>5369</v>
      </c>
      <c r="BU734" s="13" t="s">
        <v>5370</v>
      </c>
    </row>
    <row r="735" spans="1:73" s="54" customFormat="1" ht="90" hidden="1" customHeight="1">
      <c r="A735" s="61" t="s">
        <v>3974</v>
      </c>
      <c r="B735" s="13" t="s">
        <v>3982</v>
      </c>
      <c r="C735" s="85">
        <v>44439</v>
      </c>
      <c r="D735" s="85" t="s">
        <v>4378</v>
      </c>
      <c r="E735" s="61" t="s">
        <v>1034</v>
      </c>
      <c r="F735" s="13" t="s">
        <v>8321</v>
      </c>
      <c r="G735" s="13" t="s">
        <v>9141</v>
      </c>
      <c r="H735" s="13" t="s">
        <v>3938</v>
      </c>
      <c r="I735" s="13" t="s">
        <v>3905</v>
      </c>
      <c r="J735" s="31" t="s">
        <v>3906</v>
      </c>
      <c r="K735" s="29">
        <v>1</v>
      </c>
      <c r="L735" s="366">
        <v>44470</v>
      </c>
      <c r="M735" s="366">
        <v>44865</v>
      </c>
      <c r="N735" s="34">
        <f t="shared" si="33"/>
        <v>5</v>
      </c>
      <c r="O735" s="122">
        <v>1</v>
      </c>
      <c r="P735" s="31" t="s">
        <v>2193</v>
      </c>
      <c r="Q735" s="51" t="s">
        <v>112</v>
      </c>
      <c r="R735" s="1" t="s">
        <v>9065</v>
      </c>
      <c r="S735" s="120">
        <f t="shared" si="38"/>
        <v>172</v>
      </c>
      <c r="T735" s="76" t="s">
        <v>936</v>
      </c>
      <c r="U735" s="76" t="s">
        <v>936</v>
      </c>
      <c r="V735" s="76" t="s">
        <v>936</v>
      </c>
      <c r="W735" s="76" t="s">
        <v>936</v>
      </c>
      <c r="X735" s="76" t="s">
        <v>936</v>
      </c>
      <c r="Y735" s="76" t="s">
        <v>936</v>
      </c>
      <c r="Z735" s="76" t="s">
        <v>936</v>
      </c>
      <c r="AA735" s="76" t="s">
        <v>936</v>
      </c>
      <c r="AB735" s="76" t="s">
        <v>936</v>
      </c>
      <c r="AC735" s="76" t="s">
        <v>936</v>
      </c>
      <c r="AD735" s="76" t="s">
        <v>936</v>
      </c>
      <c r="AE735" s="76" t="s">
        <v>936</v>
      </c>
      <c r="AF735" s="76" t="s">
        <v>936</v>
      </c>
      <c r="AG735" s="76" t="s">
        <v>936</v>
      </c>
      <c r="AH735" s="76" t="s">
        <v>936</v>
      </c>
      <c r="AI735" s="76" t="s">
        <v>936</v>
      </c>
      <c r="AJ735" s="76" t="s">
        <v>936</v>
      </c>
      <c r="AK735" s="76" t="s">
        <v>936</v>
      </c>
      <c r="AL735" s="53" t="s">
        <v>1152</v>
      </c>
      <c r="AM735" s="53" t="s">
        <v>1152</v>
      </c>
      <c r="AN735" s="53" t="s">
        <v>1152</v>
      </c>
      <c r="AO735" s="4" t="s">
        <v>8229</v>
      </c>
      <c r="AP735" s="39" t="s">
        <v>4185</v>
      </c>
      <c r="AQ735" s="1" t="s">
        <v>8259</v>
      </c>
      <c r="AR735" s="4" t="s">
        <v>9066</v>
      </c>
      <c r="AS735" s="1" t="s">
        <v>8330</v>
      </c>
      <c r="AT735" s="1" t="s">
        <v>9067</v>
      </c>
      <c r="AU735" s="1" t="s">
        <v>8331</v>
      </c>
      <c r="AV735" s="1" t="s">
        <v>5405</v>
      </c>
      <c r="AW735" s="1" t="s">
        <v>8332</v>
      </c>
      <c r="AX735" s="1" t="s">
        <v>9068</v>
      </c>
      <c r="AY735" s="1" t="s">
        <v>8479</v>
      </c>
      <c r="AZ735" s="74" t="s">
        <v>936</v>
      </c>
      <c r="BA735" s="74" t="s">
        <v>9233</v>
      </c>
      <c r="BB735" s="74" t="s">
        <v>936</v>
      </c>
      <c r="BC735" s="74" t="s">
        <v>9233</v>
      </c>
      <c r="BD735" s="74" t="s">
        <v>936</v>
      </c>
      <c r="BE735" s="74" t="s">
        <v>9233</v>
      </c>
      <c r="BF735" s="29" t="s">
        <v>780</v>
      </c>
      <c r="BG735" s="85">
        <v>44949</v>
      </c>
      <c r="BH735" s="29" t="s">
        <v>902</v>
      </c>
      <c r="BI735" s="89"/>
      <c r="BJ735" s="53"/>
      <c r="BK735" s="53"/>
      <c r="BL735" s="53"/>
      <c r="BM735" s="53"/>
      <c r="BN735" s="4" t="s">
        <v>955</v>
      </c>
      <c r="BO735" s="89"/>
      <c r="BP735" s="89"/>
      <c r="BR735" s="13" t="s">
        <v>5137</v>
      </c>
      <c r="BS735" s="13" t="s">
        <v>9918</v>
      </c>
      <c r="BT735" s="13" t="s">
        <v>5369</v>
      </c>
      <c r="BU735" s="13" t="s">
        <v>5370</v>
      </c>
    </row>
    <row r="736" spans="1:73" s="54" customFormat="1" ht="90" hidden="1" customHeight="1">
      <c r="A736" s="32" t="s">
        <v>3975</v>
      </c>
      <c r="B736" s="31" t="s">
        <v>3982</v>
      </c>
      <c r="C736" s="42">
        <v>44439</v>
      </c>
      <c r="D736" s="42" t="s">
        <v>4378</v>
      </c>
      <c r="E736" s="32" t="s">
        <v>1034</v>
      </c>
      <c r="F736" s="31" t="s">
        <v>8323</v>
      </c>
      <c r="G736" s="31" t="s">
        <v>9141</v>
      </c>
      <c r="H736" s="31" t="s">
        <v>3907</v>
      </c>
      <c r="I736" s="31" t="s">
        <v>3939</v>
      </c>
      <c r="J736" s="31" t="s">
        <v>3909</v>
      </c>
      <c r="K736" s="29">
        <v>1</v>
      </c>
      <c r="L736" s="366">
        <v>44470</v>
      </c>
      <c r="M736" s="366">
        <v>44804</v>
      </c>
      <c r="N736" s="34">
        <f t="shared" si="33"/>
        <v>48</v>
      </c>
      <c r="O736" s="142">
        <v>0</v>
      </c>
      <c r="P736" s="31" t="s">
        <v>2193</v>
      </c>
      <c r="Q736" s="51" t="s">
        <v>112</v>
      </c>
      <c r="R736" s="1" t="s">
        <v>8333</v>
      </c>
      <c r="S736" s="120">
        <f t="shared" si="38"/>
        <v>179</v>
      </c>
      <c r="T736" s="76" t="s">
        <v>936</v>
      </c>
      <c r="U736" s="76" t="s">
        <v>936</v>
      </c>
      <c r="V736" s="76" t="s">
        <v>936</v>
      </c>
      <c r="W736" s="76" t="s">
        <v>936</v>
      </c>
      <c r="X736" s="76" t="s">
        <v>936</v>
      </c>
      <c r="Y736" s="76" t="s">
        <v>936</v>
      </c>
      <c r="Z736" s="76" t="s">
        <v>936</v>
      </c>
      <c r="AA736" s="76" t="s">
        <v>936</v>
      </c>
      <c r="AB736" s="76" t="s">
        <v>936</v>
      </c>
      <c r="AC736" s="76" t="s">
        <v>936</v>
      </c>
      <c r="AD736" s="76" t="s">
        <v>936</v>
      </c>
      <c r="AE736" s="76" t="s">
        <v>936</v>
      </c>
      <c r="AF736" s="76" t="s">
        <v>936</v>
      </c>
      <c r="AG736" s="76" t="s">
        <v>936</v>
      </c>
      <c r="AH736" s="76" t="s">
        <v>936</v>
      </c>
      <c r="AI736" s="76" t="s">
        <v>936</v>
      </c>
      <c r="AJ736" s="76" t="s">
        <v>936</v>
      </c>
      <c r="AK736" s="76" t="s">
        <v>936</v>
      </c>
      <c r="AL736" s="53" t="s">
        <v>1152</v>
      </c>
      <c r="AM736" s="53" t="s">
        <v>1152</v>
      </c>
      <c r="AN736" s="53" t="s">
        <v>1152</v>
      </c>
      <c r="AO736" s="4" t="s">
        <v>8229</v>
      </c>
      <c r="AP736" s="39" t="s">
        <v>4186</v>
      </c>
      <c r="AQ736" s="1" t="s">
        <v>8259</v>
      </c>
      <c r="AR736" s="4" t="s">
        <v>9069</v>
      </c>
      <c r="AS736" s="1" t="s">
        <v>8260</v>
      </c>
      <c r="AT736" s="78" t="s">
        <v>1152</v>
      </c>
      <c r="AU736" s="78" t="s">
        <v>4799</v>
      </c>
      <c r="AV736" s="78" t="s">
        <v>1152</v>
      </c>
      <c r="AW736" s="78" t="s">
        <v>4799</v>
      </c>
      <c r="AX736" s="78" t="s">
        <v>1152</v>
      </c>
      <c r="AY736" s="78" t="s">
        <v>4799</v>
      </c>
      <c r="AZ736" s="78" t="s">
        <v>936</v>
      </c>
      <c r="BA736" s="78" t="s">
        <v>4799</v>
      </c>
      <c r="BB736" s="78" t="s">
        <v>936</v>
      </c>
      <c r="BC736" s="78" t="s">
        <v>4799</v>
      </c>
      <c r="BD736" s="78" t="s">
        <v>936</v>
      </c>
      <c r="BE736" s="78" t="s">
        <v>4799</v>
      </c>
      <c r="BF736" s="94" t="s">
        <v>1326</v>
      </c>
      <c r="BG736" s="85">
        <v>44677</v>
      </c>
      <c r="BH736" s="29" t="s">
        <v>1806</v>
      </c>
      <c r="BI736" s="85">
        <v>44677</v>
      </c>
      <c r="BJ736" s="57" t="s">
        <v>4357</v>
      </c>
      <c r="BK736" s="81" t="s">
        <v>936</v>
      </c>
      <c r="BL736" s="4" t="s">
        <v>9191</v>
      </c>
      <c r="BM736" s="81" t="s">
        <v>9201</v>
      </c>
      <c r="BN736" s="39" t="s">
        <v>4365</v>
      </c>
      <c r="BO736" s="89" t="s">
        <v>936</v>
      </c>
      <c r="BP736" s="89" t="s">
        <v>3975</v>
      </c>
      <c r="BR736" s="13" t="s">
        <v>5137</v>
      </c>
      <c r="BS736" s="13" t="s">
        <v>9918</v>
      </c>
      <c r="BT736" s="13" t="s">
        <v>5369</v>
      </c>
      <c r="BU736" s="13" t="s">
        <v>5370</v>
      </c>
    </row>
    <row r="737" spans="1:73" s="54" customFormat="1" ht="90" hidden="1" customHeight="1">
      <c r="A737" s="61" t="s">
        <v>3975</v>
      </c>
      <c r="B737" s="13" t="s">
        <v>3982</v>
      </c>
      <c r="C737" s="85">
        <v>44439</v>
      </c>
      <c r="D737" s="85" t="s">
        <v>4378</v>
      </c>
      <c r="E737" s="61" t="s">
        <v>1034</v>
      </c>
      <c r="F737" s="13" t="s">
        <v>8321</v>
      </c>
      <c r="G737" s="13" t="s">
        <v>9141</v>
      </c>
      <c r="H737" s="13" t="s">
        <v>3907</v>
      </c>
      <c r="I737" s="13" t="s">
        <v>3939</v>
      </c>
      <c r="J737" s="31" t="s">
        <v>3909</v>
      </c>
      <c r="K737" s="29">
        <v>1</v>
      </c>
      <c r="L737" s="366">
        <v>44470</v>
      </c>
      <c r="M737" s="375">
        <v>44926</v>
      </c>
      <c r="N737" s="34">
        <f t="shared" si="33"/>
        <v>14</v>
      </c>
      <c r="O737" s="122">
        <v>1</v>
      </c>
      <c r="P737" s="31" t="s">
        <v>2193</v>
      </c>
      <c r="Q737" s="51" t="s">
        <v>112</v>
      </c>
      <c r="R737" s="1" t="s">
        <v>8477</v>
      </c>
      <c r="S737" s="120">
        <f t="shared" si="38"/>
        <v>172</v>
      </c>
      <c r="T737" s="76" t="s">
        <v>936</v>
      </c>
      <c r="U737" s="76" t="s">
        <v>936</v>
      </c>
      <c r="V737" s="76" t="s">
        <v>936</v>
      </c>
      <c r="W737" s="76" t="s">
        <v>936</v>
      </c>
      <c r="X737" s="76" t="s">
        <v>936</v>
      </c>
      <c r="Y737" s="76" t="s">
        <v>936</v>
      </c>
      <c r="Z737" s="76" t="s">
        <v>936</v>
      </c>
      <c r="AA737" s="76" t="s">
        <v>936</v>
      </c>
      <c r="AB737" s="76" t="s">
        <v>936</v>
      </c>
      <c r="AC737" s="76" t="s">
        <v>936</v>
      </c>
      <c r="AD737" s="76" t="s">
        <v>936</v>
      </c>
      <c r="AE737" s="76" t="s">
        <v>936</v>
      </c>
      <c r="AF737" s="76" t="s">
        <v>936</v>
      </c>
      <c r="AG737" s="76" t="s">
        <v>936</v>
      </c>
      <c r="AH737" s="76" t="s">
        <v>936</v>
      </c>
      <c r="AI737" s="76" t="s">
        <v>936</v>
      </c>
      <c r="AJ737" s="76" t="s">
        <v>936</v>
      </c>
      <c r="AK737" s="76" t="s">
        <v>936</v>
      </c>
      <c r="AL737" s="53" t="s">
        <v>1152</v>
      </c>
      <c r="AM737" s="53" t="s">
        <v>1152</v>
      </c>
      <c r="AN737" s="53" t="s">
        <v>1152</v>
      </c>
      <c r="AO737" s="4" t="s">
        <v>8229</v>
      </c>
      <c r="AP737" s="39" t="s">
        <v>4186</v>
      </c>
      <c r="AQ737" s="1" t="s">
        <v>8259</v>
      </c>
      <c r="AR737" s="4" t="s">
        <v>9069</v>
      </c>
      <c r="AS737" s="1" t="s">
        <v>8262</v>
      </c>
      <c r="AT737" s="1" t="s">
        <v>9043</v>
      </c>
      <c r="AU737" s="78" t="s">
        <v>8334</v>
      </c>
      <c r="AV737" s="78" t="s">
        <v>5406</v>
      </c>
      <c r="AW737" s="1" t="s">
        <v>8264</v>
      </c>
      <c r="AX737" s="1" t="s">
        <v>8476</v>
      </c>
      <c r="AY737" s="1" t="s">
        <v>9399</v>
      </c>
      <c r="AZ737" s="74" t="s">
        <v>936</v>
      </c>
      <c r="BA737" s="74" t="s">
        <v>9233</v>
      </c>
      <c r="BB737" s="74" t="s">
        <v>936</v>
      </c>
      <c r="BC737" s="74" t="s">
        <v>9233</v>
      </c>
      <c r="BD737" s="74" t="s">
        <v>936</v>
      </c>
      <c r="BE737" s="74" t="s">
        <v>9233</v>
      </c>
      <c r="BF737" s="29" t="s">
        <v>780</v>
      </c>
      <c r="BG737" s="319">
        <v>44944</v>
      </c>
      <c r="BH737" s="29" t="s">
        <v>902</v>
      </c>
      <c r="BI737" s="89"/>
      <c r="BJ737" s="53"/>
      <c r="BK737" s="53"/>
      <c r="BL737" s="53"/>
      <c r="BM737" s="53"/>
      <c r="BN737" s="4" t="s">
        <v>955</v>
      </c>
      <c r="BO737" s="89"/>
      <c r="BP737" s="89"/>
      <c r="BR737" s="13" t="s">
        <v>5137</v>
      </c>
      <c r="BS737" s="13" t="s">
        <v>9918</v>
      </c>
      <c r="BT737" s="13" t="s">
        <v>5369</v>
      </c>
      <c r="BU737" s="13" t="s">
        <v>5370</v>
      </c>
    </row>
    <row r="738" spans="1:73" s="54" customFormat="1" ht="90" hidden="1" customHeight="1">
      <c r="A738" s="61" t="s">
        <v>3976</v>
      </c>
      <c r="B738" s="13" t="s">
        <v>3982</v>
      </c>
      <c r="C738" s="85">
        <v>44439</v>
      </c>
      <c r="D738" s="85" t="s">
        <v>4285</v>
      </c>
      <c r="E738" s="61" t="s">
        <v>1035</v>
      </c>
      <c r="F738" s="13" t="s">
        <v>8335</v>
      </c>
      <c r="G738" s="73" t="s">
        <v>9919</v>
      </c>
      <c r="H738" s="73" t="s">
        <v>3893</v>
      </c>
      <c r="I738" s="73" t="s">
        <v>3893</v>
      </c>
      <c r="J738" s="44" t="s">
        <v>3894</v>
      </c>
      <c r="K738" s="143">
        <v>1</v>
      </c>
      <c r="L738" s="366">
        <v>44484</v>
      </c>
      <c r="M738" s="366">
        <v>44910</v>
      </c>
      <c r="N738" s="34">
        <f t="shared" si="33"/>
        <v>9</v>
      </c>
      <c r="O738" s="122">
        <v>1</v>
      </c>
      <c r="P738" s="44" t="s">
        <v>44</v>
      </c>
      <c r="Q738" s="199" t="s">
        <v>3943</v>
      </c>
      <c r="R738" s="1" t="s">
        <v>8457</v>
      </c>
      <c r="S738" s="120">
        <f t="shared" si="38"/>
        <v>361</v>
      </c>
      <c r="T738" s="76" t="s">
        <v>936</v>
      </c>
      <c r="U738" s="76" t="s">
        <v>936</v>
      </c>
      <c r="V738" s="76" t="s">
        <v>936</v>
      </c>
      <c r="W738" s="76" t="s">
        <v>936</v>
      </c>
      <c r="X738" s="76" t="s">
        <v>936</v>
      </c>
      <c r="Y738" s="76" t="s">
        <v>936</v>
      </c>
      <c r="Z738" s="76" t="s">
        <v>936</v>
      </c>
      <c r="AA738" s="76" t="s">
        <v>936</v>
      </c>
      <c r="AB738" s="76" t="s">
        <v>936</v>
      </c>
      <c r="AC738" s="76" t="s">
        <v>936</v>
      </c>
      <c r="AD738" s="76" t="s">
        <v>936</v>
      </c>
      <c r="AE738" s="76" t="s">
        <v>936</v>
      </c>
      <c r="AF738" s="76" t="s">
        <v>936</v>
      </c>
      <c r="AG738" s="76" t="s">
        <v>936</v>
      </c>
      <c r="AH738" s="76" t="s">
        <v>936</v>
      </c>
      <c r="AI738" s="76" t="s">
        <v>936</v>
      </c>
      <c r="AJ738" s="76" t="s">
        <v>936</v>
      </c>
      <c r="AK738" s="76" t="s">
        <v>936</v>
      </c>
      <c r="AL738" s="76" t="s">
        <v>936</v>
      </c>
      <c r="AM738" s="53" t="s">
        <v>1152</v>
      </c>
      <c r="AN738" s="53" t="s">
        <v>1152</v>
      </c>
      <c r="AO738" s="4" t="s">
        <v>8229</v>
      </c>
      <c r="AP738" s="4" t="s">
        <v>9034</v>
      </c>
      <c r="AQ738" s="1" t="s">
        <v>8273</v>
      </c>
      <c r="AR738" s="13" t="s">
        <v>4319</v>
      </c>
      <c r="AS738" s="83" t="s">
        <v>8233</v>
      </c>
      <c r="AT738" s="67" t="s">
        <v>4950</v>
      </c>
      <c r="AU738" s="83" t="s">
        <v>8322</v>
      </c>
      <c r="AV738" s="83" t="s">
        <v>9035</v>
      </c>
      <c r="AW738" s="83" t="s">
        <v>8245</v>
      </c>
      <c r="AX738" s="123" t="s">
        <v>9036</v>
      </c>
      <c r="AY738" s="83" t="s">
        <v>8459</v>
      </c>
      <c r="AZ738" s="74" t="s">
        <v>936</v>
      </c>
      <c r="BA738" s="74" t="s">
        <v>9233</v>
      </c>
      <c r="BB738" s="74" t="s">
        <v>936</v>
      </c>
      <c r="BC738" s="74" t="s">
        <v>9233</v>
      </c>
      <c r="BD738" s="74" t="s">
        <v>936</v>
      </c>
      <c r="BE738" s="74" t="s">
        <v>9233</v>
      </c>
      <c r="BF738" s="29" t="s">
        <v>780</v>
      </c>
      <c r="BG738" s="85">
        <v>44946</v>
      </c>
      <c r="BH738" s="29" t="s">
        <v>902</v>
      </c>
      <c r="BI738" s="89"/>
      <c r="BJ738" s="53"/>
      <c r="BK738" s="53"/>
      <c r="BL738" s="53"/>
      <c r="BM738" s="53"/>
      <c r="BN738" s="4" t="s">
        <v>955</v>
      </c>
      <c r="BO738" s="89"/>
      <c r="BP738" s="89"/>
      <c r="BR738" s="13" t="s">
        <v>5273</v>
      </c>
      <c r="BS738" s="13" t="s">
        <v>9934</v>
      </c>
      <c r="BT738" s="13" t="s">
        <v>9935</v>
      </c>
      <c r="BU738" s="13" t="s">
        <v>5371</v>
      </c>
    </row>
    <row r="739" spans="1:73" s="54" customFormat="1" ht="90" hidden="1" customHeight="1">
      <c r="A739" s="32" t="s">
        <v>3977</v>
      </c>
      <c r="B739" s="31" t="s">
        <v>3982</v>
      </c>
      <c r="C739" s="42">
        <v>44439</v>
      </c>
      <c r="D739" s="42" t="s">
        <v>4284</v>
      </c>
      <c r="E739" s="32" t="s">
        <v>1060</v>
      </c>
      <c r="F739" s="31" t="s">
        <v>8336</v>
      </c>
      <c r="G739" s="44" t="s">
        <v>9129</v>
      </c>
      <c r="H739" s="44" t="s">
        <v>3897</v>
      </c>
      <c r="I739" s="44" t="s">
        <v>3898</v>
      </c>
      <c r="J739" s="44" t="s">
        <v>3899</v>
      </c>
      <c r="K739" s="143">
        <v>1</v>
      </c>
      <c r="L739" s="366">
        <v>44481</v>
      </c>
      <c r="M739" s="366">
        <v>44561</v>
      </c>
      <c r="N739" s="34">
        <f t="shared" si="33"/>
        <v>12</v>
      </c>
      <c r="O739" s="122">
        <v>1</v>
      </c>
      <c r="P739" s="31" t="s">
        <v>60</v>
      </c>
      <c r="Q739" s="51"/>
      <c r="R739" s="1" t="s">
        <v>8239</v>
      </c>
      <c r="S739" s="120">
        <f t="shared" si="38"/>
        <v>286</v>
      </c>
      <c r="T739" s="76"/>
      <c r="U739" s="76"/>
      <c r="V739" s="76"/>
      <c r="W739" s="76"/>
      <c r="X739" s="76"/>
      <c r="Y739" s="76"/>
      <c r="Z739" s="76"/>
      <c r="AA739" s="53"/>
      <c r="AB739" s="53"/>
      <c r="AC739" s="53"/>
      <c r="AD739" s="53"/>
      <c r="AE739" s="53"/>
      <c r="AF739" s="53"/>
      <c r="AG739" s="53"/>
      <c r="AH739" s="53"/>
      <c r="AI739" s="53"/>
      <c r="AJ739" s="53"/>
      <c r="AK739" s="53"/>
      <c r="AL739" s="53" t="s">
        <v>1152</v>
      </c>
      <c r="AM739" s="53" t="s">
        <v>1152</v>
      </c>
      <c r="AN739" s="53" t="s">
        <v>1152</v>
      </c>
      <c r="AO739" s="1" t="s">
        <v>8291</v>
      </c>
      <c r="AP739" s="1" t="s">
        <v>4194</v>
      </c>
      <c r="AQ739" s="1" t="s">
        <v>8240</v>
      </c>
      <c r="AR739" s="1" t="s">
        <v>1152</v>
      </c>
      <c r="AS739" s="1" t="s">
        <v>4274</v>
      </c>
      <c r="AT739" s="1" t="s">
        <v>1152</v>
      </c>
      <c r="AU739" s="1" t="s">
        <v>4274</v>
      </c>
      <c r="AV739" s="1" t="s">
        <v>1152</v>
      </c>
      <c r="AW739" s="1" t="s">
        <v>4274</v>
      </c>
      <c r="AX739" s="1" t="s">
        <v>1152</v>
      </c>
      <c r="AY739" s="1" t="s">
        <v>4274</v>
      </c>
      <c r="AZ739" s="1" t="s">
        <v>936</v>
      </c>
      <c r="BA739" s="1" t="s">
        <v>4274</v>
      </c>
      <c r="BB739" s="1" t="s">
        <v>936</v>
      </c>
      <c r="BC739" s="1" t="s">
        <v>4274</v>
      </c>
      <c r="BD739" s="1" t="s">
        <v>936</v>
      </c>
      <c r="BE739" s="1" t="s">
        <v>4274</v>
      </c>
      <c r="BF739" s="94" t="s">
        <v>780</v>
      </c>
      <c r="BG739" s="85">
        <v>44574</v>
      </c>
      <c r="BH739" s="29" t="s">
        <v>902</v>
      </c>
      <c r="BI739" s="89"/>
      <c r="BJ739" s="53"/>
      <c r="BK739" s="53"/>
      <c r="BL739" s="53"/>
      <c r="BM739" s="53"/>
      <c r="BN739" s="4" t="s">
        <v>955</v>
      </c>
      <c r="BO739" s="89"/>
      <c r="BP739" s="89"/>
      <c r="BR739" s="13" t="s">
        <v>5137</v>
      </c>
      <c r="BS739" s="13" t="s">
        <v>9918</v>
      </c>
      <c r="BT739" s="76"/>
      <c r="BU739" s="76"/>
    </row>
    <row r="740" spans="1:73" s="54" customFormat="1" ht="90" hidden="1" customHeight="1">
      <c r="A740" s="32" t="s">
        <v>3978</v>
      </c>
      <c r="B740" s="31" t="s">
        <v>3982</v>
      </c>
      <c r="C740" s="42">
        <v>44439</v>
      </c>
      <c r="D740" s="42" t="s">
        <v>4284</v>
      </c>
      <c r="E740" s="32" t="s">
        <v>1060</v>
      </c>
      <c r="F740" s="31" t="s">
        <v>8336</v>
      </c>
      <c r="G740" s="44" t="s">
        <v>9129</v>
      </c>
      <c r="H740" s="44" t="s">
        <v>3897</v>
      </c>
      <c r="I740" s="13" t="s">
        <v>4326</v>
      </c>
      <c r="J740" s="31" t="s">
        <v>1244</v>
      </c>
      <c r="K740" s="29">
        <v>1</v>
      </c>
      <c r="L740" s="366">
        <v>44481</v>
      </c>
      <c r="M740" s="366">
        <v>44651</v>
      </c>
      <c r="N740" s="34">
        <f t="shared" si="33"/>
        <v>25</v>
      </c>
      <c r="O740" s="122">
        <v>1</v>
      </c>
      <c r="P740" s="31" t="s">
        <v>60</v>
      </c>
      <c r="Q740" s="199" t="s">
        <v>3944</v>
      </c>
      <c r="R740" s="1" t="s">
        <v>8241</v>
      </c>
      <c r="S740" s="120">
        <f t="shared" si="38"/>
        <v>262</v>
      </c>
      <c r="T740" s="76"/>
      <c r="U740" s="76"/>
      <c r="V740" s="76"/>
      <c r="W740" s="76"/>
      <c r="X740" s="76"/>
      <c r="Y740" s="76"/>
      <c r="Z740" s="76"/>
      <c r="AA740" s="53"/>
      <c r="AB740" s="53"/>
      <c r="AC740" s="53"/>
      <c r="AD740" s="53"/>
      <c r="AE740" s="53"/>
      <c r="AF740" s="53"/>
      <c r="AG740" s="53"/>
      <c r="AH740" s="53"/>
      <c r="AI740" s="53"/>
      <c r="AJ740" s="53"/>
      <c r="AK740" s="53"/>
      <c r="AL740" s="53" t="s">
        <v>1152</v>
      </c>
      <c r="AM740" s="53" t="s">
        <v>1152</v>
      </c>
      <c r="AN740" s="53" t="s">
        <v>1152</v>
      </c>
      <c r="AO740" s="1" t="s">
        <v>8291</v>
      </c>
      <c r="AP740" s="1" t="s">
        <v>9037</v>
      </c>
      <c r="AQ740" s="1" t="s">
        <v>8242</v>
      </c>
      <c r="AR740" s="4" t="s">
        <v>4302</v>
      </c>
      <c r="AS740" s="4" t="s">
        <v>8243</v>
      </c>
      <c r="AT740" s="1" t="s">
        <v>1152</v>
      </c>
      <c r="AU740" s="1" t="s">
        <v>4798</v>
      </c>
      <c r="AV740" s="1" t="s">
        <v>1152</v>
      </c>
      <c r="AW740" s="1" t="s">
        <v>4798</v>
      </c>
      <c r="AX740" s="1" t="s">
        <v>1152</v>
      </c>
      <c r="AY740" s="1" t="s">
        <v>4798</v>
      </c>
      <c r="AZ740" s="1" t="s">
        <v>936</v>
      </c>
      <c r="BA740" s="1" t="s">
        <v>4798</v>
      </c>
      <c r="BB740" s="1" t="s">
        <v>936</v>
      </c>
      <c r="BC740" s="1" t="s">
        <v>4798</v>
      </c>
      <c r="BD740" s="1" t="s">
        <v>936</v>
      </c>
      <c r="BE740" s="1" t="s">
        <v>4798</v>
      </c>
      <c r="BF740" s="94" t="s">
        <v>780</v>
      </c>
      <c r="BG740" s="85">
        <v>44657</v>
      </c>
      <c r="BH740" s="29" t="s">
        <v>902</v>
      </c>
      <c r="BI740" s="89"/>
      <c r="BJ740" s="53"/>
      <c r="BK740" s="53"/>
      <c r="BL740" s="53"/>
      <c r="BM740" s="53"/>
      <c r="BN740" s="4" t="s">
        <v>955</v>
      </c>
      <c r="BO740" s="89"/>
      <c r="BP740" s="89"/>
      <c r="BR740" s="13" t="s">
        <v>9933</v>
      </c>
      <c r="BS740" s="13" t="s">
        <v>9932</v>
      </c>
      <c r="BT740" s="13" t="s">
        <v>5372</v>
      </c>
      <c r="BU740" s="13" t="s">
        <v>5373</v>
      </c>
    </row>
    <row r="741" spans="1:73" s="54" customFormat="1" ht="90" hidden="1" customHeight="1">
      <c r="A741" s="32" t="s">
        <v>3979</v>
      </c>
      <c r="B741" s="31" t="s">
        <v>3982</v>
      </c>
      <c r="C741" s="42">
        <v>44439</v>
      </c>
      <c r="D741" s="42" t="s">
        <v>4378</v>
      </c>
      <c r="E741" s="32" t="s">
        <v>1061</v>
      </c>
      <c r="F741" s="31" t="s">
        <v>9562</v>
      </c>
      <c r="G741" s="31" t="s">
        <v>9143</v>
      </c>
      <c r="H741" s="31" t="s">
        <v>3934</v>
      </c>
      <c r="I741" s="13" t="s">
        <v>4327</v>
      </c>
      <c r="J741" s="31" t="s">
        <v>9144</v>
      </c>
      <c r="K741" s="29">
        <v>2</v>
      </c>
      <c r="L741" s="366">
        <v>44499</v>
      </c>
      <c r="M741" s="366">
        <v>44530</v>
      </c>
      <c r="N741" s="34">
        <f t="shared" si="33"/>
        <v>5</v>
      </c>
      <c r="O741" s="122">
        <v>2</v>
      </c>
      <c r="P741" s="31" t="s">
        <v>625</v>
      </c>
      <c r="Q741" s="51" t="s">
        <v>3945</v>
      </c>
      <c r="R741" s="1" t="s">
        <v>8324</v>
      </c>
      <c r="S741" s="120">
        <f t="shared" si="38"/>
        <v>254</v>
      </c>
      <c r="T741" s="76"/>
      <c r="U741" s="76"/>
      <c r="V741" s="76"/>
      <c r="W741" s="76"/>
      <c r="X741" s="76"/>
      <c r="Y741" s="76"/>
      <c r="Z741" s="76"/>
      <c r="AA741" s="53"/>
      <c r="AB741" s="53"/>
      <c r="AC741" s="53"/>
      <c r="AD741" s="53"/>
      <c r="AE741" s="53"/>
      <c r="AF741" s="53"/>
      <c r="AG741" s="53"/>
      <c r="AH741" s="53"/>
      <c r="AI741" s="53"/>
      <c r="AJ741" s="53"/>
      <c r="AK741" s="53"/>
      <c r="AL741" s="53" t="s">
        <v>1152</v>
      </c>
      <c r="AM741" s="53" t="s">
        <v>1152</v>
      </c>
      <c r="AN741" s="53" t="s">
        <v>1152</v>
      </c>
      <c r="AO741" s="4" t="s">
        <v>8229</v>
      </c>
      <c r="AP741" s="39" t="s">
        <v>9063</v>
      </c>
      <c r="AQ741" s="1" t="s">
        <v>8325</v>
      </c>
      <c r="AR741" s="4" t="s">
        <v>4325</v>
      </c>
      <c r="AS741" s="1" t="s">
        <v>8326</v>
      </c>
      <c r="AT741" s="1" t="s">
        <v>1152</v>
      </c>
      <c r="AU741" s="1" t="s">
        <v>9237</v>
      </c>
      <c r="AV741" s="1" t="s">
        <v>1152</v>
      </c>
      <c r="AW741" s="1" t="s">
        <v>9237</v>
      </c>
      <c r="AX741" s="1" t="s">
        <v>1152</v>
      </c>
      <c r="AY741" s="1" t="s">
        <v>9237</v>
      </c>
      <c r="AZ741" s="1" t="s">
        <v>936</v>
      </c>
      <c r="BA741" s="1" t="s">
        <v>4798</v>
      </c>
      <c r="BB741" s="1" t="s">
        <v>936</v>
      </c>
      <c r="BC741" s="1" t="s">
        <v>4798</v>
      </c>
      <c r="BD741" s="1" t="s">
        <v>936</v>
      </c>
      <c r="BE741" s="1" t="s">
        <v>4798</v>
      </c>
      <c r="BF741" s="94" t="s">
        <v>901</v>
      </c>
      <c r="BG741" s="85">
        <v>44657</v>
      </c>
      <c r="BH741" s="29" t="s">
        <v>902</v>
      </c>
      <c r="BI741" s="89"/>
      <c r="BJ741" s="53"/>
      <c r="BK741" s="53"/>
      <c r="BL741" s="53"/>
      <c r="BM741" s="53"/>
      <c r="BN741" s="4" t="s">
        <v>955</v>
      </c>
      <c r="BO741" s="89"/>
      <c r="BP741" s="89"/>
      <c r="BR741" s="13" t="s">
        <v>5137</v>
      </c>
      <c r="BS741" s="13" t="s">
        <v>9918</v>
      </c>
      <c r="BT741" s="13" t="s">
        <v>5374</v>
      </c>
      <c r="BU741" s="76"/>
    </row>
    <row r="742" spans="1:73" s="54" customFormat="1" ht="90" hidden="1" customHeight="1">
      <c r="A742" s="32" t="s">
        <v>3980</v>
      </c>
      <c r="B742" s="31" t="s">
        <v>3982</v>
      </c>
      <c r="C742" s="42">
        <v>44439</v>
      </c>
      <c r="D742" s="42" t="s">
        <v>4378</v>
      </c>
      <c r="E742" s="32" t="s">
        <v>1061</v>
      </c>
      <c r="F742" s="31" t="s">
        <v>9562</v>
      </c>
      <c r="G742" s="31" t="s">
        <v>9143</v>
      </c>
      <c r="H742" s="44" t="s">
        <v>3935</v>
      </c>
      <c r="I742" s="31" t="s">
        <v>3940</v>
      </c>
      <c r="J742" s="31" t="s">
        <v>3937</v>
      </c>
      <c r="K742" s="29">
        <v>2</v>
      </c>
      <c r="L742" s="366">
        <v>44531</v>
      </c>
      <c r="M742" s="366">
        <v>44550</v>
      </c>
      <c r="N742" s="34">
        <f t="shared" si="33"/>
        <v>3</v>
      </c>
      <c r="O742" s="122">
        <v>2</v>
      </c>
      <c r="P742" s="31" t="s">
        <v>625</v>
      </c>
      <c r="Q742" s="51" t="s">
        <v>3945</v>
      </c>
      <c r="R742" s="1" t="s">
        <v>8327</v>
      </c>
      <c r="S742" s="120">
        <f t="shared" si="38"/>
        <v>201</v>
      </c>
      <c r="T742" s="76"/>
      <c r="U742" s="76"/>
      <c r="V742" s="76"/>
      <c r="W742" s="76"/>
      <c r="X742" s="76"/>
      <c r="Y742" s="76"/>
      <c r="Z742" s="76"/>
      <c r="AA742" s="53"/>
      <c r="AB742" s="53"/>
      <c r="AC742" s="53"/>
      <c r="AD742" s="53"/>
      <c r="AE742" s="53"/>
      <c r="AF742" s="53"/>
      <c r="AG742" s="53"/>
      <c r="AH742" s="53"/>
      <c r="AI742" s="53"/>
      <c r="AJ742" s="53"/>
      <c r="AK742" s="53"/>
      <c r="AL742" s="53" t="s">
        <v>1152</v>
      </c>
      <c r="AM742" s="53" t="s">
        <v>1152</v>
      </c>
      <c r="AN742" s="53" t="s">
        <v>1152</v>
      </c>
      <c r="AO742" s="4" t="s">
        <v>8229</v>
      </c>
      <c r="AP742" s="39" t="s">
        <v>4266</v>
      </c>
      <c r="AQ742" s="1" t="s">
        <v>8337</v>
      </c>
      <c r="AR742" s="4" t="s">
        <v>9070</v>
      </c>
      <c r="AS742" s="1" t="s">
        <v>8329</v>
      </c>
      <c r="AT742" s="1" t="s">
        <v>1152</v>
      </c>
      <c r="AU742" s="1" t="s">
        <v>9237</v>
      </c>
      <c r="AV742" s="1" t="s">
        <v>1152</v>
      </c>
      <c r="AW742" s="1" t="s">
        <v>9237</v>
      </c>
      <c r="AX742" s="1" t="s">
        <v>1152</v>
      </c>
      <c r="AY742" s="1" t="s">
        <v>9237</v>
      </c>
      <c r="AZ742" s="1" t="s">
        <v>936</v>
      </c>
      <c r="BA742" s="1" t="s">
        <v>4798</v>
      </c>
      <c r="BB742" s="1" t="s">
        <v>936</v>
      </c>
      <c r="BC742" s="1" t="s">
        <v>4798</v>
      </c>
      <c r="BD742" s="1" t="s">
        <v>936</v>
      </c>
      <c r="BE742" s="1" t="s">
        <v>4798</v>
      </c>
      <c r="BF742" s="94" t="s">
        <v>901</v>
      </c>
      <c r="BG742" s="85">
        <v>44657</v>
      </c>
      <c r="BH742" s="29" t="s">
        <v>902</v>
      </c>
      <c r="BI742" s="89"/>
      <c r="BJ742" s="53"/>
      <c r="BK742" s="53"/>
      <c r="BL742" s="53"/>
      <c r="BM742" s="53"/>
      <c r="BN742" s="4" t="s">
        <v>955</v>
      </c>
      <c r="BO742" s="89"/>
      <c r="BP742" s="89"/>
      <c r="BR742" s="13" t="s">
        <v>5137</v>
      </c>
      <c r="BS742" s="13" t="s">
        <v>9918</v>
      </c>
      <c r="BT742" s="13" t="s">
        <v>5374</v>
      </c>
      <c r="BU742" s="76"/>
    </row>
    <row r="743" spans="1:73" s="54" customFormat="1" ht="90" hidden="1" customHeight="1">
      <c r="A743" s="32" t="s">
        <v>3981</v>
      </c>
      <c r="B743" s="31" t="s">
        <v>3982</v>
      </c>
      <c r="C743" s="42">
        <v>44439</v>
      </c>
      <c r="D743" s="42" t="s">
        <v>4378</v>
      </c>
      <c r="E743" s="32" t="s">
        <v>1061</v>
      </c>
      <c r="F743" s="31" t="s">
        <v>9562</v>
      </c>
      <c r="G743" s="31" t="s">
        <v>9143</v>
      </c>
      <c r="H743" s="31" t="s">
        <v>3941</v>
      </c>
      <c r="I743" s="31" t="s">
        <v>3942</v>
      </c>
      <c r="J743" s="31" t="s">
        <v>9145</v>
      </c>
      <c r="K743" s="29">
        <v>1</v>
      </c>
      <c r="L743" s="366">
        <v>44470</v>
      </c>
      <c r="M743" s="366">
        <v>44561</v>
      </c>
      <c r="N743" s="34">
        <f t="shared" si="33"/>
        <v>13</v>
      </c>
      <c r="O743" s="122">
        <v>1</v>
      </c>
      <c r="P743" s="31" t="s">
        <v>625</v>
      </c>
      <c r="Q743" s="51" t="s">
        <v>3945</v>
      </c>
      <c r="R743" s="1" t="s">
        <v>8338</v>
      </c>
      <c r="S743" s="120">
        <f t="shared" si="38"/>
        <v>375</v>
      </c>
      <c r="T743" s="76"/>
      <c r="U743" s="76"/>
      <c r="V743" s="76"/>
      <c r="W743" s="76"/>
      <c r="X743" s="76"/>
      <c r="Y743" s="76"/>
      <c r="Z743" s="76"/>
      <c r="AA743" s="53"/>
      <c r="AB743" s="53"/>
      <c r="AC743" s="53"/>
      <c r="AD743" s="53"/>
      <c r="AE743" s="53"/>
      <c r="AF743" s="53"/>
      <c r="AG743" s="53"/>
      <c r="AH743" s="53"/>
      <c r="AI743" s="53"/>
      <c r="AJ743" s="53"/>
      <c r="AK743" s="53"/>
      <c r="AL743" s="53" t="s">
        <v>1152</v>
      </c>
      <c r="AM743" s="53" t="s">
        <v>1152</v>
      </c>
      <c r="AN743" s="53" t="s">
        <v>1152</v>
      </c>
      <c r="AO743" s="4" t="s">
        <v>8229</v>
      </c>
      <c r="AP743" s="39" t="s">
        <v>9071</v>
      </c>
      <c r="AQ743" s="1" t="s">
        <v>8339</v>
      </c>
      <c r="AR743" s="4" t="s">
        <v>9072</v>
      </c>
      <c r="AS743" s="1" t="s">
        <v>8340</v>
      </c>
      <c r="AT743" s="1" t="s">
        <v>1152</v>
      </c>
      <c r="AU743" s="1" t="s">
        <v>9237</v>
      </c>
      <c r="AV743" s="1" t="s">
        <v>1152</v>
      </c>
      <c r="AW743" s="1" t="s">
        <v>9237</v>
      </c>
      <c r="AX743" s="1" t="s">
        <v>1152</v>
      </c>
      <c r="AY743" s="1" t="s">
        <v>9237</v>
      </c>
      <c r="AZ743" s="1" t="s">
        <v>936</v>
      </c>
      <c r="BA743" s="1" t="s">
        <v>9237</v>
      </c>
      <c r="BB743" s="1" t="s">
        <v>936</v>
      </c>
      <c r="BC743" s="1" t="s">
        <v>9905</v>
      </c>
      <c r="BD743" s="1" t="s">
        <v>936</v>
      </c>
      <c r="BE743" s="1" t="s">
        <v>9905</v>
      </c>
      <c r="BF743" s="94" t="s">
        <v>901</v>
      </c>
      <c r="BG743" s="85">
        <v>44664</v>
      </c>
      <c r="BH743" s="29" t="s">
        <v>902</v>
      </c>
      <c r="BI743" s="89"/>
      <c r="BJ743" s="53"/>
      <c r="BK743" s="53"/>
      <c r="BL743" s="53"/>
      <c r="BM743" s="53"/>
      <c r="BN743" s="4" t="s">
        <v>955</v>
      </c>
      <c r="BO743" s="89"/>
      <c r="BP743" s="89"/>
      <c r="BR743" s="13" t="s">
        <v>5137</v>
      </c>
      <c r="BS743" s="13" t="s">
        <v>9918</v>
      </c>
      <c r="BT743" s="13" t="s">
        <v>5374</v>
      </c>
      <c r="BU743" s="76"/>
    </row>
    <row r="744" spans="1:73" ht="90" hidden="1" customHeight="1">
      <c r="A744" s="91" t="s">
        <v>4338</v>
      </c>
      <c r="B744" s="13" t="s">
        <v>2414</v>
      </c>
      <c r="C744" s="85">
        <v>44183</v>
      </c>
      <c r="D744" s="85" t="s">
        <v>4285</v>
      </c>
      <c r="E744" s="91" t="s">
        <v>1031</v>
      </c>
      <c r="F744" s="74" t="s">
        <v>8341</v>
      </c>
      <c r="G744" s="75" t="s">
        <v>4342</v>
      </c>
      <c r="H744" s="75" t="s">
        <v>4343</v>
      </c>
      <c r="I744" s="75" t="s">
        <v>4387</v>
      </c>
      <c r="J744" s="150" t="s">
        <v>1244</v>
      </c>
      <c r="K744" s="157">
        <v>1</v>
      </c>
      <c r="L744" s="366">
        <v>44256</v>
      </c>
      <c r="M744" s="366">
        <v>44926</v>
      </c>
      <c r="N744" s="34">
        <f t="shared" si="33"/>
        <v>44</v>
      </c>
      <c r="O744" s="95" t="s">
        <v>5065</v>
      </c>
      <c r="P744" s="13" t="s">
        <v>48</v>
      </c>
      <c r="Q744" s="191"/>
      <c r="R744" s="74" t="s">
        <v>8485</v>
      </c>
      <c r="S744" s="120">
        <f t="shared" si="38"/>
        <v>318</v>
      </c>
      <c r="T744" s="76" t="s">
        <v>936</v>
      </c>
      <c r="U744" s="76" t="s">
        <v>936</v>
      </c>
      <c r="V744" s="76" t="s">
        <v>936</v>
      </c>
      <c r="W744" s="76" t="s">
        <v>936</v>
      </c>
      <c r="X744" s="76" t="s">
        <v>936</v>
      </c>
      <c r="Y744" s="76" t="s">
        <v>936</v>
      </c>
      <c r="Z744" s="76" t="s">
        <v>936</v>
      </c>
      <c r="AA744" s="76" t="s">
        <v>936</v>
      </c>
      <c r="AB744" s="76" t="s">
        <v>936</v>
      </c>
      <c r="AC744" s="76" t="s">
        <v>936</v>
      </c>
      <c r="AD744" s="76" t="s">
        <v>936</v>
      </c>
      <c r="AE744" s="76" t="s">
        <v>936</v>
      </c>
      <c r="AF744" s="76" t="s">
        <v>936</v>
      </c>
      <c r="AG744" s="76" t="s">
        <v>936</v>
      </c>
      <c r="AH744" s="76" t="s">
        <v>936</v>
      </c>
      <c r="AI744" s="76" t="s">
        <v>936</v>
      </c>
      <c r="AJ744" s="76" t="s">
        <v>936</v>
      </c>
      <c r="AK744" s="76" t="s">
        <v>936</v>
      </c>
      <c r="AL744" s="53" t="s">
        <v>1152</v>
      </c>
      <c r="AM744" s="53" t="s">
        <v>1152</v>
      </c>
      <c r="AN744" s="53" t="s">
        <v>1152</v>
      </c>
      <c r="AO744" s="53" t="s">
        <v>1152</v>
      </c>
      <c r="AP744" s="53" t="s">
        <v>1152</v>
      </c>
      <c r="AQ744" s="53" t="s">
        <v>1152</v>
      </c>
      <c r="AR744" s="53" t="s">
        <v>1152</v>
      </c>
      <c r="AS744" s="1" t="s">
        <v>8342</v>
      </c>
      <c r="AT744" s="1" t="s">
        <v>4930</v>
      </c>
      <c r="AU744" s="1" t="s">
        <v>8343</v>
      </c>
      <c r="AV744" s="1" t="s">
        <v>8344</v>
      </c>
      <c r="AW744" s="1" t="s">
        <v>8345</v>
      </c>
      <c r="AX744" s="1" t="s">
        <v>8393</v>
      </c>
      <c r="AY744" s="1" t="s">
        <v>8490</v>
      </c>
      <c r="AZ744" s="1" t="s">
        <v>936</v>
      </c>
      <c r="BA744" s="1" t="s">
        <v>9245</v>
      </c>
      <c r="BB744" s="1" t="s">
        <v>936</v>
      </c>
      <c r="BC744" s="1" t="s">
        <v>9245</v>
      </c>
      <c r="BD744" s="1" t="s">
        <v>936</v>
      </c>
      <c r="BE744" s="1" t="s">
        <v>9245</v>
      </c>
      <c r="BF744" s="29" t="s">
        <v>1326</v>
      </c>
      <c r="BG744" s="85">
        <v>44950</v>
      </c>
      <c r="BH744" s="29" t="s">
        <v>1806</v>
      </c>
      <c r="BI744" s="85">
        <v>44950</v>
      </c>
      <c r="BJ744" s="1" t="s">
        <v>9073</v>
      </c>
      <c r="BK744" s="4" t="s">
        <v>8486</v>
      </c>
      <c r="BL744" s="4" t="s">
        <v>8487</v>
      </c>
      <c r="BM744" s="53" t="s">
        <v>9204</v>
      </c>
      <c r="BN744" s="39" t="s">
        <v>4365</v>
      </c>
      <c r="BO744" s="89" t="s">
        <v>2578</v>
      </c>
      <c r="BP744" s="94" t="s">
        <v>4338</v>
      </c>
      <c r="BR744" s="13" t="s">
        <v>5296</v>
      </c>
      <c r="BS744" s="13" t="s">
        <v>5312</v>
      </c>
      <c r="BT744" s="13" t="s">
        <v>5313</v>
      </c>
      <c r="BU744" s="191"/>
    </row>
    <row r="745" spans="1:73" s="43" customFormat="1" ht="90" hidden="1" customHeight="1">
      <c r="A745" s="28" t="s">
        <v>4338</v>
      </c>
      <c r="B745" s="31" t="s">
        <v>2414</v>
      </c>
      <c r="C745" s="42">
        <v>44183</v>
      </c>
      <c r="D745" s="42" t="s">
        <v>4285</v>
      </c>
      <c r="E745" s="28" t="s">
        <v>1031</v>
      </c>
      <c r="F745" s="71" t="s">
        <v>7910</v>
      </c>
      <c r="G745" s="150" t="s">
        <v>4342</v>
      </c>
      <c r="H745" s="150" t="s">
        <v>4343</v>
      </c>
      <c r="I745" s="150" t="s">
        <v>4387</v>
      </c>
      <c r="J745" s="150" t="s">
        <v>1244</v>
      </c>
      <c r="K745" s="157">
        <v>1</v>
      </c>
      <c r="L745" s="366">
        <v>44256</v>
      </c>
      <c r="M745" s="366">
        <v>45138</v>
      </c>
      <c r="N745" s="116">
        <v>44</v>
      </c>
      <c r="O745" s="95" t="s">
        <v>5065</v>
      </c>
      <c r="P745" s="31" t="s">
        <v>48</v>
      </c>
      <c r="Q745" s="330"/>
      <c r="R745" s="71" t="s">
        <v>9488</v>
      </c>
      <c r="S745" s="120">
        <v>170</v>
      </c>
      <c r="T745" s="76" t="s">
        <v>936</v>
      </c>
      <c r="U745" s="76" t="s">
        <v>936</v>
      </c>
      <c r="V745" s="76" t="s">
        <v>936</v>
      </c>
      <c r="W745" s="76" t="s">
        <v>936</v>
      </c>
      <c r="X745" s="76" t="s">
        <v>936</v>
      </c>
      <c r="Y745" s="76" t="s">
        <v>936</v>
      </c>
      <c r="Z745" s="76" t="s">
        <v>936</v>
      </c>
      <c r="AA745" s="76" t="s">
        <v>936</v>
      </c>
      <c r="AB745" s="76" t="s">
        <v>936</v>
      </c>
      <c r="AC745" s="76" t="s">
        <v>936</v>
      </c>
      <c r="AD745" s="76" t="s">
        <v>936</v>
      </c>
      <c r="AE745" s="76" t="s">
        <v>936</v>
      </c>
      <c r="AF745" s="76" t="s">
        <v>936</v>
      </c>
      <c r="AG745" s="76" t="s">
        <v>936</v>
      </c>
      <c r="AH745" s="76" t="s">
        <v>936</v>
      </c>
      <c r="AI745" s="76" t="s">
        <v>936</v>
      </c>
      <c r="AJ745" s="76" t="s">
        <v>936</v>
      </c>
      <c r="AK745" s="76" t="s">
        <v>936</v>
      </c>
      <c r="AL745" s="53" t="s">
        <v>1152</v>
      </c>
      <c r="AM745" s="53" t="s">
        <v>1152</v>
      </c>
      <c r="AN745" s="53" t="s">
        <v>1152</v>
      </c>
      <c r="AO745" s="53" t="s">
        <v>1152</v>
      </c>
      <c r="AP745" s="53" t="s">
        <v>1152</v>
      </c>
      <c r="AQ745" s="53" t="s">
        <v>1152</v>
      </c>
      <c r="AR745" s="53" t="s">
        <v>1152</v>
      </c>
      <c r="AS745" s="1" t="s">
        <v>8342</v>
      </c>
      <c r="AT745" s="1" t="s">
        <v>4930</v>
      </c>
      <c r="AU745" s="1" t="s">
        <v>8343</v>
      </c>
      <c r="AV745" s="1" t="s">
        <v>8344</v>
      </c>
      <c r="AW745" s="1" t="s">
        <v>8345</v>
      </c>
      <c r="AX745" s="1" t="s">
        <v>8393</v>
      </c>
      <c r="AY745" s="1" t="s">
        <v>8490</v>
      </c>
      <c r="AZ745" s="33" t="s">
        <v>936</v>
      </c>
      <c r="BA745" s="62" t="s">
        <v>9490</v>
      </c>
      <c r="BB745" s="62" t="s">
        <v>936</v>
      </c>
      <c r="BC745" s="62" t="s">
        <v>9563</v>
      </c>
      <c r="BD745" s="62" t="s">
        <v>936</v>
      </c>
      <c r="BE745" s="62" t="s">
        <v>9563</v>
      </c>
      <c r="BF745" s="29" t="s">
        <v>1326</v>
      </c>
      <c r="BG745" s="42">
        <v>45014</v>
      </c>
      <c r="BH745" s="29" t="s">
        <v>1806</v>
      </c>
      <c r="BI745" s="42">
        <v>45014</v>
      </c>
      <c r="BJ745" s="62" t="s">
        <v>9395</v>
      </c>
      <c r="BK745" s="46" t="s">
        <v>936</v>
      </c>
      <c r="BL745" s="39" t="s">
        <v>9388</v>
      </c>
      <c r="BM745" s="46" t="s">
        <v>9201</v>
      </c>
      <c r="BN745" s="39" t="s">
        <v>4365</v>
      </c>
      <c r="BO745" s="27" t="s">
        <v>936</v>
      </c>
      <c r="BP745" s="29" t="s">
        <v>4338</v>
      </c>
      <c r="BR745" s="13" t="s">
        <v>5296</v>
      </c>
      <c r="BS745" s="31" t="s">
        <v>5312</v>
      </c>
      <c r="BT745" s="31" t="s">
        <v>5313</v>
      </c>
      <c r="BU745" s="330"/>
    </row>
    <row r="746" spans="1:73" s="211" customFormat="1" ht="90" customHeight="1">
      <c r="A746" s="28" t="s">
        <v>4338</v>
      </c>
      <c r="B746" s="31" t="s">
        <v>2414</v>
      </c>
      <c r="C746" s="42">
        <v>44183</v>
      </c>
      <c r="D746" s="42" t="s">
        <v>4285</v>
      </c>
      <c r="E746" s="28" t="s">
        <v>1031</v>
      </c>
      <c r="F746" s="71" t="s">
        <v>7910</v>
      </c>
      <c r="G746" s="150" t="s">
        <v>4342</v>
      </c>
      <c r="H746" s="150" t="s">
        <v>9389</v>
      </c>
      <c r="I746" s="150" t="s">
        <v>9390</v>
      </c>
      <c r="J746" s="150" t="s">
        <v>9391</v>
      </c>
      <c r="K746" s="157">
        <v>8</v>
      </c>
      <c r="L746" s="366">
        <v>45076</v>
      </c>
      <c r="M746" s="366">
        <v>45290</v>
      </c>
      <c r="N746" s="116">
        <v>44</v>
      </c>
      <c r="O746" s="97">
        <v>3</v>
      </c>
      <c r="P746" s="31" t="s">
        <v>48</v>
      </c>
      <c r="Q746" s="331"/>
      <c r="R746" s="71" t="s">
        <v>10212</v>
      </c>
      <c r="S746" s="120">
        <v>170</v>
      </c>
      <c r="T746" s="76" t="s">
        <v>936</v>
      </c>
      <c r="U746" s="76" t="s">
        <v>936</v>
      </c>
      <c r="V746" s="76" t="s">
        <v>936</v>
      </c>
      <c r="W746" s="76" t="s">
        <v>936</v>
      </c>
      <c r="X746" s="76" t="s">
        <v>936</v>
      </c>
      <c r="Y746" s="76" t="s">
        <v>936</v>
      </c>
      <c r="Z746" s="76" t="s">
        <v>936</v>
      </c>
      <c r="AA746" s="76" t="s">
        <v>936</v>
      </c>
      <c r="AB746" s="76" t="s">
        <v>936</v>
      </c>
      <c r="AC746" s="76" t="s">
        <v>936</v>
      </c>
      <c r="AD746" s="76" t="s">
        <v>936</v>
      </c>
      <c r="AE746" s="76" t="s">
        <v>936</v>
      </c>
      <c r="AF746" s="76" t="s">
        <v>936</v>
      </c>
      <c r="AG746" s="76" t="s">
        <v>936</v>
      </c>
      <c r="AH746" s="76" t="s">
        <v>936</v>
      </c>
      <c r="AI746" s="76" t="s">
        <v>936</v>
      </c>
      <c r="AJ746" s="76" t="s">
        <v>936</v>
      </c>
      <c r="AK746" s="76" t="s">
        <v>936</v>
      </c>
      <c r="AL746" s="53" t="s">
        <v>1152</v>
      </c>
      <c r="AM746" s="53" t="s">
        <v>1152</v>
      </c>
      <c r="AN746" s="53" t="s">
        <v>1152</v>
      </c>
      <c r="AO746" s="53" t="s">
        <v>1152</v>
      </c>
      <c r="AP746" s="53" t="s">
        <v>1152</v>
      </c>
      <c r="AQ746" s="53" t="s">
        <v>1152</v>
      </c>
      <c r="AR746" s="53" t="s">
        <v>1152</v>
      </c>
      <c r="AS746" s="1" t="s">
        <v>8342</v>
      </c>
      <c r="AT746" s="1" t="s">
        <v>4930</v>
      </c>
      <c r="AU746" s="1" t="s">
        <v>8343</v>
      </c>
      <c r="AV746" s="1" t="s">
        <v>8344</v>
      </c>
      <c r="AW746" s="1" t="s">
        <v>8345</v>
      </c>
      <c r="AX746" s="1" t="s">
        <v>8393</v>
      </c>
      <c r="AY746" s="1" t="s">
        <v>8490</v>
      </c>
      <c r="AZ746" s="33" t="s">
        <v>9428</v>
      </c>
      <c r="BA746" s="62" t="s">
        <v>9490</v>
      </c>
      <c r="BB746" s="327" t="s">
        <v>9590</v>
      </c>
      <c r="BC746" s="62" t="s">
        <v>9597</v>
      </c>
      <c r="BD746" s="62" t="s">
        <v>10147</v>
      </c>
      <c r="BE746" s="62" t="s">
        <v>10216</v>
      </c>
      <c r="BF746" s="29" t="s">
        <v>782</v>
      </c>
      <c r="BG746" s="42">
        <v>45217</v>
      </c>
      <c r="BH746" s="29" t="s">
        <v>782</v>
      </c>
      <c r="BI746" s="328"/>
      <c r="BJ746" s="329"/>
      <c r="BK746" s="329"/>
      <c r="BL746" s="329"/>
      <c r="BM746" s="329"/>
      <c r="BN746" s="39" t="s">
        <v>955</v>
      </c>
      <c r="BO746" s="328"/>
      <c r="BP746" s="328"/>
      <c r="BR746" s="13" t="s">
        <v>5296</v>
      </c>
      <c r="BS746" s="31" t="s">
        <v>5312</v>
      </c>
      <c r="BT746" s="31" t="s">
        <v>5313</v>
      </c>
      <c r="BU746" s="331"/>
    </row>
    <row r="747" spans="1:73" s="211" customFormat="1" ht="90" hidden="1" customHeight="1">
      <c r="A747" s="28" t="s">
        <v>4339</v>
      </c>
      <c r="B747" s="31" t="s">
        <v>2414</v>
      </c>
      <c r="C747" s="42">
        <v>44183</v>
      </c>
      <c r="D747" s="42" t="s">
        <v>4285</v>
      </c>
      <c r="E747" s="28" t="s">
        <v>1031</v>
      </c>
      <c r="F747" s="71" t="s">
        <v>7910</v>
      </c>
      <c r="G747" s="150" t="s">
        <v>4342</v>
      </c>
      <c r="H747" s="150" t="s">
        <v>4343</v>
      </c>
      <c r="I747" s="150" t="s">
        <v>4344</v>
      </c>
      <c r="J747" s="151" t="s">
        <v>611</v>
      </c>
      <c r="K747" s="143">
        <v>1</v>
      </c>
      <c r="L747" s="366">
        <v>44256</v>
      </c>
      <c r="M747" s="366">
        <v>45138</v>
      </c>
      <c r="N747" s="116">
        <f t="shared" ref="N747:N775" si="39">+WEEKNUM(M747-L747)</f>
        <v>22</v>
      </c>
      <c r="O747" s="95">
        <v>0</v>
      </c>
      <c r="P747" s="31" t="s">
        <v>48</v>
      </c>
      <c r="Q747" s="331"/>
      <c r="R747" s="71" t="s">
        <v>9488</v>
      </c>
      <c r="S747" s="120">
        <f>LEN(R747)</f>
        <v>210</v>
      </c>
      <c r="T747" s="76" t="s">
        <v>936</v>
      </c>
      <c r="U747" s="76" t="s">
        <v>936</v>
      </c>
      <c r="V747" s="76" t="s">
        <v>936</v>
      </c>
      <c r="W747" s="76" t="s">
        <v>936</v>
      </c>
      <c r="X747" s="76" t="s">
        <v>936</v>
      </c>
      <c r="Y747" s="76" t="s">
        <v>936</v>
      </c>
      <c r="Z747" s="76" t="s">
        <v>936</v>
      </c>
      <c r="AA747" s="76" t="s">
        <v>936</v>
      </c>
      <c r="AB747" s="76" t="s">
        <v>936</v>
      </c>
      <c r="AC747" s="76" t="s">
        <v>936</v>
      </c>
      <c r="AD747" s="76" t="s">
        <v>936</v>
      </c>
      <c r="AE747" s="76" t="s">
        <v>936</v>
      </c>
      <c r="AF747" s="76" t="s">
        <v>936</v>
      </c>
      <c r="AG747" s="76" t="s">
        <v>936</v>
      </c>
      <c r="AH747" s="76" t="s">
        <v>936</v>
      </c>
      <c r="AI747" s="76" t="s">
        <v>936</v>
      </c>
      <c r="AJ747" s="76" t="s">
        <v>936</v>
      </c>
      <c r="AK747" s="53" t="s">
        <v>1152</v>
      </c>
      <c r="AL747" s="53" t="s">
        <v>1152</v>
      </c>
      <c r="AM747" s="53" t="s">
        <v>1152</v>
      </c>
      <c r="AN747" s="53" t="s">
        <v>1152</v>
      </c>
      <c r="AO747" s="53" t="s">
        <v>1152</v>
      </c>
      <c r="AP747" s="53" t="s">
        <v>1152</v>
      </c>
      <c r="AQ747" s="53" t="s">
        <v>1152</v>
      </c>
      <c r="AR747" s="53" t="s">
        <v>1152</v>
      </c>
      <c r="AS747" s="1" t="s">
        <v>8342</v>
      </c>
      <c r="AT747" s="1" t="s">
        <v>4931</v>
      </c>
      <c r="AU747" s="1" t="s">
        <v>8346</v>
      </c>
      <c r="AV747" s="1" t="s">
        <v>8347</v>
      </c>
      <c r="AW747" s="1" t="s">
        <v>8348</v>
      </c>
      <c r="AX747" s="1" t="s">
        <v>8394</v>
      </c>
      <c r="AY747" s="1" t="s">
        <v>8490</v>
      </c>
      <c r="AZ747" s="33" t="s">
        <v>936</v>
      </c>
      <c r="BA747" s="62" t="s">
        <v>9490</v>
      </c>
      <c r="BB747" s="62" t="s">
        <v>936</v>
      </c>
      <c r="BC747" s="62" t="s">
        <v>9563</v>
      </c>
      <c r="BD747" s="62" t="s">
        <v>936</v>
      </c>
      <c r="BE747" s="62" t="s">
        <v>9563</v>
      </c>
      <c r="BF747" s="29" t="s">
        <v>1326</v>
      </c>
      <c r="BG747" s="42">
        <v>45014</v>
      </c>
      <c r="BH747" s="29" t="s">
        <v>1806</v>
      </c>
      <c r="BI747" s="42">
        <v>45014</v>
      </c>
      <c r="BJ747" s="62" t="s">
        <v>9395</v>
      </c>
      <c r="BK747" s="46" t="s">
        <v>936</v>
      </c>
      <c r="BL747" s="39" t="s">
        <v>9388</v>
      </c>
      <c r="BM747" s="46" t="s">
        <v>9201</v>
      </c>
      <c r="BN747" s="39" t="s">
        <v>4365</v>
      </c>
      <c r="BO747" s="27" t="s">
        <v>936</v>
      </c>
      <c r="BP747" s="29" t="s">
        <v>4338</v>
      </c>
      <c r="BR747" s="13" t="s">
        <v>5296</v>
      </c>
      <c r="BS747" s="31" t="s">
        <v>5312</v>
      </c>
      <c r="BT747" s="31" t="s">
        <v>5313</v>
      </c>
      <c r="BU747" s="331"/>
    </row>
    <row r="748" spans="1:73" s="211" customFormat="1" ht="90" customHeight="1">
      <c r="A748" s="28" t="s">
        <v>4339</v>
      </c>
      <c r="B748" s="31" t="s">
        <v>2414</v>
      </c>
      <c r="C748" s="42">
        <v>44183</v>
      </c>
      <c r="D748" s="42" t="s">
        <v>4285</v>
      </c>
      <c r="E748" s="28" t="s">
        <v>1031</v>
      </c>
      <c r="F748" s="71" t="s">
        <v>7910</v>
      </c>
      <c r="G748" s="150" t="s">
        <v>4342</v>
      </c>
      <c r="H748" s="150" t="s">
        <v>9389</v>
      </c>
      <c r="I748" s="49" t="s">
        <v>9392</v>
      </c>
      <c r="J748" s="318" t="s">
        <v>3053</v>
      </c>
      <c r="K748" s="143">
        <v>8</v>
      </c>
      <c r="L748" s="366">
        <v>45076</v>
      </c>
      <c r="M748" s="366">
        <v>45290</v>
      </c>
      <c r="N748" s="116">
        <f t="shared" si="39"/>
        <v>31</v>
      </c>
      <c r="O748" s="97">
        <v>4</v>
      </c>
      <c r="P748" s="31" t="s">
        <v>48</v>
      </c>
      <c r="Q748" s="331"/>
      <c r="R748" s="71" t="s">
        <v>10213</v>
      </c>
      <c r="S748" s="120">
        <f>LEN(R748)</f>
        <v>253</v>
      </c>
      <c r="T748" s="76" t="s">
        <v>936</v>
      </c>
      <c r="U748" s="76" t="s">
        <v>936</v>
      </c>
      <c r="V748" s="76" t="s">
        <v>936</v>
      </c>
      <c r="W748" s="76" t="s">
        <v>936</v>
      </c>
      <c r="X748" s="76" t="s">
        <v>936</v>
      </c>
      <c r="Y748" s="76" t="s">
        <v>936</v>
      </c>
      <c r="Z748" s="76" t="s">
        <v>936</v>
      </c>
      <c r="AA748" s="76" t="s">
        <v>936</v>
      </c>
      <c r="AB748" s="76" t="s">
        <v>936</v>
      </c>
      <c r="AC748" s="76" t="s">
        <v>936</v>
      </c>
      <c r="AD748" s="76" t="s">
        <v>936</v>
      </c>
      <c r="AE748" s="76" t="s">
        <v>936</v>
      </c>
      <c r="AF748" s="76" t="s">
        <v>936</v>
      </c>
      <c r="AG748" s="76" t="s">
        <v>936</v>
      </c>
      <c r="AH748" s="76" t="s">
        <v>936</v>
      </c>
      <c r="AI748" s="76" t="s">
        <v>936</v>
      </c>
      <c r="AJ748" s="76" t="s">
        <v>936</v>
      </c>
      <c r="AK748" s="53" t="s">
        <v>1152</v>
      </c>
      <c r="AL748" s="53" t="s">
        <v>1152</v>
      </c>
      <c r="AM748" s="53" t="s">
        <v>1152</v>
      </c>
      <c r="AN748" s="53" t="s">
        <v>1152</v>
      </c>
      <c r="AO748" s="53" t="s">
        <v>1152</v>
      </c>
      <c r="AP748" s="53" t="s">
        <v>1152</v>
      </c>
      <c r="AQ748" s="53" t="s">
        <v>1152</v>
      </c>
      <c r="AR748" s="53" t="s">
        <v>1152</v>
      </c>
      <c r="AS748" s="1" t="s">
        <v>8342</v>
      </c>
      <c r="AT748" s="1" t="s">
        <v>4931</v>
      </c>
      <c r="AU748" s="1" t="s">
        <v>8346</v>
      </c>
      <c r="AV748" s="1" t="s">
        <v>8347</v>
      </c>
      <c r="AW748" s="1" t="s">
        <v>8348</v>
      </c>
      <c r="AX748" s="1" t="s">
        <v>8394</v>
      </c>
      <c r="AY748" s="1" t="s">
        <v>8490</v>
      </c>
      <c r="AZ748" s="33" t="s">
        <v>9428</v>
      </c>
      <c r="BA748" s="62" t="s">
        <v>9490</v>
      </c>
      <c r="BB748" s="62" t="s">
        <v>9591</v>
      </c>
      <c r="BC748" s="62" t="s">
        <v>9598</v>
      </c>
      <c r="BD748" s="62" t="s">
        <v>10148</v>
      </c>
      <c r="BE748" s="62" t="s">
        <v>10217</v>
      </c>
      <c r="BF748" s="29" t="s">
        <v>782</v>
      </c>
      <c r="BG748" s="42">
        <v>45217</v>
      </c>
      <c r="BH748" s="29" t="s">
        <v>782</v>
      </c>
      <c r="BI748" s="328"/>
      <c r="BJ748" s="329"/>
      <c r="BK748" s="329"/>
      <c r="BL748" s="329"/>
      <c r="BM748" s="329"/>
      <c r="BN748" s="39" t="s">
        <v>955</v>
      </c>
      <c r="BO748" s="328"/>
      <c r="BP748" s="328"/>
      <c r="BR748" s="13" t="s">
        <v>5296</v>
      </c>
      <c r="BS748" s="31" t="s">
        <v>5312</v>
      </c>
      <c r="BT748" s="31" t="s">
        <v>5313</v>
      </c>
      <c r="BU748" s="331"/>
    </row>
    <row r="749" spans="1:73" s="211" customFormat="1" ht="90" customHeight="1">
      <c r="A749" s="28" t="s">
        <v>4348</v>
      </c>
      <c r="B749" s="31" t="s">
        <v>9210</v>
      </c>
      <c r="C749" s="42">
        <v>44109</v>
      </c>
      <c r="D749" s="42" t="s">
        <v>4285</v>
      </c>
      <c r="E749" s="173" t="s">
        <v>1063</v>
      </c>
      <c r="F749" s="71" t="s">
        <v>9489</v>
      </c>
      <c r="G749" s="71" t="s">
        <v>2061</v>
      </c>
      <c r="H749" s="71" t="s">
        <v>4349</v>
      </c>
      <c r="I749" s="71" t="s">
        <v>4350</v>
      </c>
      <c r="J749" s="71" t="s">
        <v>4351</v>
      </c>
      <c r="K749" s="203">
        <v>1</v>
      </c>
      <c r="L749" s="371">
        <v>44287</v>
      </c>
      <c r="M749" s="366">
        <v>45648</v>
      </c>
      <c r="N749" s="116">
        <f t="shared" si="39"/>
        <v>39</v>
      </c>
      <c r="O749" s="325">
        <v>0.09</v>
      </c>
      <c r="P749" s="39" t="s">
        <v>44</v>
      </c>
      <c r="Q749" s="39" t="s">
        <v>1226</v>
      </c>
      <c r="R749" s="33" t="s">
        <v>10166</v>
      </c>
      <c r="S749" s="120">
        <f>LEN(R749)</f>
        <v>120</v>
      </c>
      <c r="T749" s="76" t="s">
        <v>936</v>
      </c>
      <c r="U749" s="76" t="s">
        <v>936</v>
      </c>
      <c r="V749" s="76" t="s">
        <v>936</v>
      </c>
      <c r="W749" s="76" t="s">
        <v>936</v>
      </c>
      <c r="X749" s="76" t="s">
        <v>936</v>
      </c>
      <c r="Y749" s="76" t="s">
        <v>936</v>
      </c>
      <c r="Z749" s="76" t="s">
        <v>936</v>
      </c>
      <c r="AA749" s="76" t="s">
        <v>936</v>
      </c>
      <c r="AB749" s="76" t="s">
        <v>936</v>
      </c>
      <c r="AC749" s="76" t="s">
        <v>936</v>
      </c>
      <c r="AD749" s="76" t="s">
        <v>936</v>
      </c>
      <c r="AE749" s="76" t="s">
        <v>936</v>
      </c>
      <c r="AF749" s="76" t="s">
        <v>936</v>
      </c>
      <c r="AG749" s="76" t="s">
        <v>936</v>
      </c>
      <c r="AH749" s="76" t="s">
        <v>936</v>
      </c>
      <c r="AI749" s="76" t="s">
        <v>936</v>
      </c>
      <c r="AJ749" s="76" t="s">
        <v>936</v>
      </c>
      <c r="AK749" s="53" t="s">
        <v>1152</v>
      </c>
      <c r="AL749" s="53" t="s">
        <v>1152</v>
      </c>
      <c r="AM749" s="53" t="s">
        <v>1152</v>
      </c>
      <c r="AN749" s="53" t="s">
        <v>1152</v>
      </c>
      <c r="AO749" s="53" t="s">
        <v>1152</v>
      </c>
      <c r="AP749" s="53" t="s">
        <v>1152</v>
      </c>
      <c r="AQ749" s="53" t="s">
        <v>1152</v>
      </c>
      <c r="AR749" s="53" t="s">
        <v>1152</v>
      </c>
      <c r="AS749" s="13" t="s">
        <v>8349</v>
      </c>
      <c r="AT749" s="13" t="s">
        <v>4957</v>
      </c>
      <c r="AU749" s="13" t="s">
        <v>8350</v>
      </c>
      <c r="AV749" s="13" t="s">
        <v>8351</v>
      </c>
      <c r="AW749" s="13" t="s">
        <v>8352</v>
      </c>
      <c r="AX749" s="67" t="s">
        <v>6152</v>
      </c>
      <c r="AY749" s="1" t="s">
        <v>8460</v>
      </c>
      <c r="AZ749" s="62" t="s">
        <v>9412</v>
      </c>
      <c r="BA749" s="33" t="s">
        <v>9478</v>
      </c>
      <c r="BB749" s="123" t="s">
        <v>9602</v>
      </c>
      <c r="BC749" s="33" t="s">
        <v>9632</v>
      </c>
      <c r="BD749" s="123" t="s">
        <v>10132</v>
      </c>
      <c r="BE749" s="123" t="s">
        <v>10193</v>
      </c>
      <c r="BF749" s="29" t="s">
        <v>782</v>
      </c>
      <c r="BG749" s="42">
        <v>45211</v>
      </c>
      <c r="BH749" s="29" t="s">
        <v>782</v>
      </c>
      <c r="BI749" s="42"/>
      <c r="BJ749" s="33"/>
      <c r="BK749" s="39"/>
      <c r="BL749" s="46"/>
      <c r="BM749" s="46"/>
      <c r="BN749" s="39" t="s">
        <v>955</v>
      </c>
      <c r="BO749" s="27"/>
      <c r="BP749" s="328"/>
      <c r="BR749" s="4" t="s">
        <v>5114</v>
      </c>
      <c r="BS749" s="39" t="s">
        <v>5227</v>
      </c>
      <c r="BT749" s="39" t="s">
        <v>5228</v>
      </c>
      <c r="BU749" s="39"/>
    </row>
    <row r="750" spans="1:73" ht="90" hidden="1" customHeight="1">
      <c r="A750" s="91" t="s">
        <v>4353</v>
      </c>
      <c r="B750" s="13" t="s">
        <v>1325</v>
      </c>
      <c r="C750" s="85">
        <v>43991</v>
      </c>
      <c r="D750" s="85" t="s">
        <v>4285</v>
      </c>
      <c r="E750" s="166" t="s">
        <v>1026</v>
      </c>
      <c r="F750" s="1" t="s">
        <v>7225</v>
      </c>
      <c r="G750" s="163" t="s">
        <v>1220</v>
      </c>
      <c r="H750" s="1" t="s">
        <v>4349</v>
      </c>
      <c r="I750" s="1" t="s">
        <v>4350</v>
      </c>
      <c r="J750" s="13" t="s">
        <v>4351</v>
      </c>
      <c r="K750" s="169">
        <v>1</v>
      </c>
      <c r="L750" s="364">
        <v>44229</v>
      </c>
      <c r="M750" s="375">
        <v>45648</v>
      </c>
      <c r="N750" s="34">
        <f t="shared" si="39"/>
        <v>47</v>
      </c>
      <c r="O750" s="95">
        <v>0</v>
      </c>
      <c r="P750" s="4" t="s">
        <v>44</v>
      </c>
      <c r="Q750" s="191"/>
      <c r="R750" s="1" t="s">
        <v>8353</v>
      </c>
      <c r="S750" s="120">
        <f>LEN(R750)</f>
        <v>379</v>
      </c>
      <c r="T750" s="76" t="s">
        <v>936</v>
      </c>
      <c r="U750" s="76" t="s">
        <v>936</v>
      </c>
      <c r="V750" s="76" t="s">
        <v>936</v>
      </c>
      <c r="W750" s="76" t="s">
        <v>936</v>
      </c>
      <c r="X750" s="76" t="s">
        <v>936</v>
      </c>
      <c r="Y750" s="76" t="s">
        <v>936</v>
      </c>
      <c r="Z750" s="76" t="s">
        <v>936</v>
      </c>
      <c r="AA750" s="76" t="s">
        <v>936</v>
      </c>
      <c r="AB750" s="76" t="s">
        <v>936</v>
      </c>
      <c r="AC750" s="76" t="s">
        <v>936</v>
      </c>
      <c r="AD750" s="76" t="s">
        <v>936</v>
      </c>
      <c r="AE750" s="76" t="s">
        <v>936</v>
      </c>
      <c r="AF750" s="76" t="s">
        <v>936</v>
      </c>
      <c r="AG750" s="1" t="s">
        <v>8797</v>
      </c>
      <c r="AH750" s="76" t="s">
        <v>936</v>
      </c>
      <c r="AI750" s="1" t="s">
        <v>7214</v>
      </c>
      <c r="AJ750" s="1" t="s">
        <v>2245</v>
      </c>
      <c r="AK750" s="1" t="s">
        <v>7215</v>
      </c>
      <c r="AL750" s="1" t="s">
        <v>2796</v>
      </c>
      <c r="AM750" s="1" t="s">
        <v>7216</v>
      </c>
      <c r="AN750" s="13" t="s">
        <v>4016</v>
      </c>
      <c r="AO750" s="1" t="s">
        <v>7217</v>
      </c>
      <c r="AP750" s="1" t="s">
        <v>8813</v>
      </c>
      <c r="AQ750" s="1" t="s">
        <v>7218</v>
      </c>
      <c r="AR750" s="13" t="s">
        <v>4304</v>
      </c>
      <c r="AS750" s="78" t="s">
        <v>7219</v>
      </c>
      <c r="AT750" s="13" t="s">
        <v>4957</v>
      </c>
      <c r="AU750" s="13" t="s">
        <v>8444</v>
      </c>
      <c r="AV750" s="13" t="s">
        <v>8351</v>
      </c>
      <c r="AW750" s="13" t="s">
        <v>8352</v>
      </c>
      <c r="AX750" s="67" t="s">
        <v>6152</v>
      </c>
      <c r="AY750" s="1" t="s">
        <v>9169</v>
      </c>
      <c r="AZ750" s="13" t="s">
        <v>936</v>
      </c>
      <c r="BA750" s="33" t="s">
        <v>9942</v>
      </c>
      <c r="BB750" s="62" t="s">
        <v>936</v>
      </c>
      <c r="BC750" s="62" t="s">
        <v>9563</v>
      </c>
      <c r="BD750" s="62" t="s">
        <v>936</v>
      </c>
      <c r="BE750" s="62" t="s">
        <v>9563</v>
      </c>
      <c r="BF750" s="29" t="s">
        <v>1326</v>
      </c>
      <c r="BG750" s="42">
        <v>45014</v>
      </c>
      <c r="BH750" s="29" t="s">
        <v>1806</v>
      </c>
      <c r="BI750" s="42">
        <v>45014</v>
      </c>
      <c r="BJ750" s="62" t="s">
        <v>9941</v>
      </c>
      <c r="BK750" s="4" t="s">
        <v>9168</v>
      </c>
      <c r="BL750" s="39" t="s">
        <v>9946</v>
      </c>
      <c r="BM750" s="46" t="s">
        <v>9201</v>
      </c>
      <c r="BN750" s="39" t="s">
        <v>4365</v>
      </c>
      <c r="BO750" s="27" t="s">
        <v>936</v>
      </c>
      <c r="BP750" s="27" t="s">
        <v>4353</v>
      </c>
      <c r="BR750" s="13" t="s">
        <v>5114</v>
      </c>
      <c r="BS750" s="4" t="s">
        <v>5227</v>
      </c>
      <c r="BT750" s="4" t="s">
        <v>5228</v>
      </c>
      <c r="BU750" s="4"/>
    </row>
    <row r="751" spans="1:73" s="211" customFormat="1" ht="90" customHeight="1">
      <c r="A751" s="28" t="s">
        <v>4353</v>
      </c>
      <c r="B751" s="31" t="s">
        <v>1325</v>
      </c>
      <c r="C751" s="42">
        <v>43991</v>
      </c>
      <c r="D751" s="42" t="s">
        <v>4285</v>
      </c>
      <c r="E751" s="164" t="s">
        <v>1026</v>
      </c>
      <c r="F751" s="33" t="s">
        <v>9477</v>
      </c>
      <c r="G751" s="72" t="s">
        <v>1220</v>
      </c>
      <c r="H751" s="33" t="s">
        <v>4349</v>
      </c>
      <c r="I751" s="33" t="s">
        <v>5076</v>
      </c>
      <c r="J751" s="71" t="s">
        <v>4351</v>
      </c>
      <c r="K751" s="100">
        <v>1</v>
      </c>
      <c r="L751" s="365">
        <v>44229</v>
      </c>
      <c r="M751" s="366">
        <v>45291</v>
      </c>
      <c r="N751" s="116">
        <f t="shared" si="39"/>
        <v>48</v>
      </c>
      <c r="O751" s="117">
        <v>0.09</v>
      </c>
      <c r="P751" s="39" t="s">
        <v>44</v>
      </c>
      <c r="Q751" s="331"/>
      <c r="R751" s="33" t="s">
        <v>10168</v>
      </c>
      <c r="S751" s="120">
        <f>LEN(R751)</f>
        <v>263</v>
      </c>
      <c r="T751" s="76" t="s">
        <v>936</v>
      </c>
      <c r="U751" s="76" t="s">
        <v>936</v>
      </c>
      <c r="V751" s="76" t="s">
        <v>936</v>
      </c>
      <c r="W751" s="76" t="s">
        <v>936</v>
      </c>
      <c r="X751" s="76" t="s">
        <v>936</v>
      </c>
      <c r="Y751" s="76" t="s">
        <v>936</v>
      </c>
      <c r="Z751" s="76" t="s">
        <v>936</v>
      </c>
      <c r="AA751" s="76" t="s">
        <v>936</v>
      </c>
      <c r="AB751" s="76" t="s">
        <v>936</v>
      </c>
      <c r="AC751" s="76" t="s">
        <v>936</v>
      </c>
      <c r="AD751" s="76" t="s">
        <v>936</v>
      </c>
      <c r="AE751" s="76" t="s">
        <v>936</v>
      </c>
      <c r="AF751" s="76" t="s">
        <v>936</v>
      </c>
      <c r="AG751" s="1" t="s">
        <v>8797</v>
      </c>
      <c r="AH751" s="76" t="s">
        <v>936</v>
      </c>
      <c r="AI751" s="1" t="s">
        <v>7214</v>
      </c>
      <c r="AJ751" s="1" t="s">
        <v>2245</v>
      </c>
      <c r="AK751" s="1" t="s">
        <v>7215</v>
      </c>
      <c r="AL751" s="1" t="s">
        <v>2796</v>
      </c>
      <c r="AM751" s="1" t="s">
        <v>7216</v>
      </c>
      <c r="AN751" s="13" t="s">
        <v>4016</v>
      </c>
      <c r="AO751" s="1" t="s">
        <v>7217</v>
      </c>
      <c r="AP751" s="1" t="s">
        <v>8813</v>
      </c>
      <c r="AQ751" s="1" t="s">
        <v>7218</v>
      </c>
      <c r="AR751" s="13" t="s">
        <v>4304</v>
      </c>
      <c r="AS751" s="78" t="s">
        <v>7219</v>
      </c>
      <c r="AT751" s="13" t="s">
        <v>4957</v>
      </c>
      <c r="AU751" s="13" t="s">
        <v>8444</v>
      </c>
      <c r="AV751" s="13" t="s">
        <v>8351</v>
      </c>
      <c r="AW751" s="13" t="s">
        <v>8352</v>
      </c>
      <c r="AX751" s="67" t="s">
        <v>6152</v>
      </c>
      <c r="AY751" s="1" t="s">
        <v>9169</v>
      </c>
      <c r="AZ751" s="62" t="s">
        <v>9412</v>
      </c>
      <c r="BA751" s="33" t="s">
        <v>9478</v>
      </c>
      <c r="BB751" s="123" t="s">
        <v>9602</v>
      </c>
      <c r="BC751" s="33" t="s">
        <v>9635</v>
      </c>
      <c r="BD751" s="62" t="s">
        <v>936</v>
      </c>
      <c r="BE751" s="33" t="s">
        <v>10106</v>
      </c>
      <c r="BF751" s="29" t="s">
        <v>1326</v>
      </c>
      <c r="BG751" s="42">
        <v>45198</v>
      </c>
      <c r="BH751" s="29" t="s">
        <v>1806</v>
      </c>
      <c r="BI751" s="42">
        <v>45198</v>
      </c>
      <c r="BJ751" s="57" t="s">
        <v>10093</v>
      </c>
      <c r="BK751" s="46" t="s">
        <v>10111</v>
      </c>
      <c r="BL751" s="39" t="s">
        <v>10109</v>
      </c>
      <c r="BM751" s="46" t="s">
        <v>9201</v>
      </c>
      <c r="BN751" s="39" t="s">
        <v>4365</v>
      </c>
      <c r="BO751" s="89" t="s">
        <v>936</v>
      </c>
      <c r="BP751" s="89" t="s">
        <v>4353</v>
      </c>
      <c r="BR751" s="31" t="s">
        <v>5114</v>
      </c>
      <c r="BS751" s="39" t="s">
        <v>5227</v>
      </c>
      <c r="BT751" s="39" t="s">
        <v>5228</v>
      </c>
      <c r="BU751" s="39"/>
    </row>
    <row r="752" spans="1:73" s="211" customFormat="1" ht="90" customHeight="1">
      <c r="A752" s="28" t="s">
        <v>4353</v>
      </c>
      <c r="B752" s="31" t="s">
        <v>1325</v>
      </c>
      <c r="C752" s="42">
        <v>43991</v>
      </c>
      <c r="D752" s="42" t="s">
        <v>4285</v>
      </c>
      <c r="E752" s="164" t="s">
        <v>1026</v>
      </c>
      <c r="F752" s="33" t="s">
        <v>9477</v>
      </c>
      <c r="G752" s="71" t="s">
        <v>1220</v>
      </c>
      <c r="H752" s="33" t="s">
        <v>4349</v>
      </c>
      <c r="I752" s="33" t="s">
        <v>10157</v>
      </c>
      <c r="J752" s="71" t="s">
        <v>4351</v>
      </c>
      <c r="K752" s="100">
        <v>1</v>
      </c>
      <c r="L752" s="364">
        <v>44229</v>
      </c>
      <c r="M752" s="366">
        <v>45648</v>
      </c>
      <c r="N752" s="116">
        <f t="shared" si="39"/>
        <v>47</v>
      </c>
      <c r="O752" s="325">
        <v>0.09</v>
      </c>
      <c r="P752" s="39" t="s">
        <v>44</v>
      </c>
      <c r="Q752" s="331"/>
      <c r="R752" s="33" t="s">
        <v>10166</v>
      </c>
      <c r="S752" s="120"/>
      <c r="T752" s="76" t="s">
        <v>936</v>
      </c>
      <c r="U752" s="76" t="s">
        <v>936</v>
      </c>
      <c r="V752" s="76" t="s">
        <v>936</v>
      </c>
      <c r="W752" s="76" t="s">
        <v>936</v>
      </c>
      <c r="X752" s="76" t="s">
        <v>936</v>
      </c>
      <c r="Y752" s="76" t="s">
        <v>936</v>
      </c>
      <c r="Z752" s="76" t="s">
        <v>936</v>
      </c>
      <c r="AA752" s="76" t="s">
        <v>936</v>
      </c>
      <c r="AB752" s="76" t="s">
        <v>936</v>
      </c>
      <c r="AC752" s="76" t="s">
        <v>936</v>
      </c>
      <c r="AD752" s="76" t="s">
        <v>936</v>
      </c>
      <c r="AE752" s="76" t="s">
        <v>936</v>
      </c>
      <c r="AF752" s="76" t="s">
        <v>936</v>
      </c>
      <c r="AG752" s="1" t="s">
        <v>8797</v>
      </c>
      <c r="AH752" s="76" t="s">
        <v>936</v>
      </c>
      <c r="AI752" s="1" t="s">
        <v>7214</v>
      </c>
      <c r="AJ752" s="1" t="s">
        <v>2245</v>
      </c>
      <c r="AK752" s="1" t="s">
        <v>7215</v>
      </c>
      <c r="AL752" s="1" t="s">
        <v>2796</v>
      </c>
      <c r="AM752" s="1" t="s">
        <v>7216</v>
      </c>
      <c r="AN752" s="13" t="s">
        <v>4016</v>
      </c>
      <c r="AO752" s="1" t="s">
        <v>7217</v>
      </c>
      <c r="AP752" s="1" t="s">
        <v>8813</v>
      </c>
      <c r="AQ752" s="1" t="s">
        <v>7218</v>
      </c>
      <c r="AR752" s="13" t="s">
        <v>4304</v>
      </c>
      <c r="AS752" s="78" t="s">
        <v>7219</v>
      </c>
      <c r="AT752" s="13" t="s">
        <v>4957</v>
      </c>
      <c r="AU752" s="13" t="s">
        <v>8444</v>
      </c>
      <c r="AV752" s="13" t="s">
        <v>8351</v>
      </c>
      <c r="AW752" s="13" t="s">
        <v>8352</v>
      </c>
      <c r="AX752" s="67" t="s">
        <v>6152</v>
      </c>
      <c r="AY752" s="1" t="s">
        <v>9169</v>
      </c>
      <c r="AZ752" s="62" t="s">
        <v>9412</v>
      </c>
      <c r="BA752" s="33" t="s">
        <v>9478</v>
      </c>
      <c r="BB752" s="123" t="s">
        <v>9602</v>
      </c>
      <c r="BC752" s="33" t="s">
        <v>9635</v>
      </c>
      <c r="BD752" s="123" t="s">
        <v>10132</v>
      </c>
      <c r="BE752" s="123" t="s">
        <v>10193</v>
      </c>
      <c r="BF752" s="29" t="s">
        <v>782</v>
      </c>
      <c r="BG752" s="42">
        <v>45211</v>
      </c>
      <c r="BH752" s="29" t="s">
        <v>782</v>
      </c>
      <c r="BI752" s="42"/>
      <c r="BJ752" s="33"/>
      <c r="BK752" s="39"/>
      <c r="BL752" s="46"/>
      <c r="BM752" s="46"/>
      <c r="BN752" s="39" t="s">
        <v>955</v>
      </c>
      <c r="BO752" s="27"/>
      <c r="BP752" s="328"/>
      <c r="BR752" s="31" t="s">
        <v>5114</v>
      </c>
      <c r="BS752" s="39" t="s">
        <v>5227</v>
      </c>
      <c r="BT752" s="39" t="s">
        <v>5228</v>
      </c>
      <c r="BU752" s="191"/>
    </row>
    <row r="753" spans="1:15713" s="211" customFormat="1" ht="90" customHeight="1">
      <c r="A753" s="28" t="s">
        <v>4355</v>
      </c>
      <c r="B753" s="31" t="s">
        <v>2414</v>
      </c>
      <c r="C753" s="42">
        <v>44183</v>
      </c>
      <c r="D753" s="42" t="s">
        <v>4285</v>
      </c>
      <c r="E753" s="28" t="s">
        <v>1036</v>
      </c>
      <c r="F753" s="71" t="s">
        <v>9491</v>
      </c>
      <c r="G753" s="71" t="s">
        <v>2061</v>
      </c>
      <c r="H753" s="71" t="s">
        <v>4349</v>
      </c>
      <c r="I753" s="71" t="s">
        <v>4350</v>
      </c>
      <c r="J753" s="71" t="s">
        <v>4351</v>
      </c>
      <c r="K753" s="203">
        <v>1</v>
      </c>
      <c r="L753" s="371">
        <v>44229</v>
      </c>
      <c r="M753" s="366">
        <v>45648</v>
      </c>
      <c r="N753" s="116">
        <f t="shared" si="39"/>
        <v>47</v>
      </c>
      <c r="O753" s="325">
        <v>0.09</v>
      </c>
      <c r="P753" s="39" t="s">
        <v>44</v>
      </c>
      <c r="Q753" s="331"/>
      <c r="R753" s="33" t="s">
        <v>10166</v>
      </c>
      <c r="S753" s="120">
        <f t="shared" ref="S753:S770" si="40">LEN(R753)</f>
        <v>120</v>
      </c>
      <c r="T753" s="76" t="s">
        <v>936</v>
      </c>
      <c r="U753" s="76" t="s">
        <v>936</v>
      </c>
      <c r="V753" s="76" t="s">
        <v>936</v>
      </c>
      <c r="W753" s="76" t="s">
        <v>936</v>
      </c>
      <c r="X753" s="76" t="s">
        <v>936</v>
      </c>
      <c r="Y753" s="76" t="s">
        <v>936</v>
      </c>
      <c r="Z753" s="76" t="s">
        <v>936</v>
      </c>
      <c r="AA753" s="76" t="s">
        <v>936</v>
      </c>
      <c r="AB753" s="76" t="s">
        <v>936</v>
      </c>
      <c r="AC753" s="76" t="s">
        <v>936</v>
      </c>
      <c r="AD753" s="76" t="s">
        <v>936</v>
      </c>
      <c r="AE753" s="76" t="s">
        <v>936</v>
      </c>
      <c r="AF753" s="76" t="s">
        <v>936</v>
      </c>
      <c r="AG753" s="76" t="s">
        <v>936</v>
      </c>
      <c r="AH753" s="76" t="s">
        <v>936</v>
      </c>
      <c r="AI753" s="76" t="s">
        <v>936</v>
      </c>
      <c r="AJ753" s="76" t="s">
        <v>936</v>
      </c>
      <c r="AK753" s="53" t="s">
        <v>1152</v>
      </c>
      <c r="AL753" s="53" t="s">
        <v>1152</v>
      </c>
      <c r="AM753" s="53" t="s">
        <v>1152</v>
      </c>
      <c r="AN753" s="53" t="s">
        <v>1152</v>
      </c>
      <c r="AO753" s="53" t="s">
        <v>1152</v>
      </c>
      <c r="AP753" s="53" t="s">
        <v>1152</v>
      </c>
      <c r="AQ753" s="53" t="s">
        <v>1152</v>
      </c>
      <c r="AR753" s="53" t="s">
        <v>1152</v>
      </c>
      <c r="AS753" s="4" t="s">
        <v>7866</v>
      </c>
      <c r="AT753" s="13" t="s">
        <v>4957</v>
      </c>
      <c r="AU753" s="13" t="s">
        <v>8355</v>
      </c>
      <c r="AV753" s="13" t="s">
        <v>8356</v>
      </c>
      <c r="AW753" s="13" t="s">
        <v>8352</v>
      </c>
      <c r="AX753" s="67" t="s">
        <v>6152</v>
      </c>
      <c r="AY753" s="1" t="s">
        <v>8461</v>
      </c>
      <c r="AZ753" s="62" t="s">
        <v>9412</v>
      </c>
      <c r="BA753" s="33" t="s">
        <v>9478</v>
      </c>
      <c r="BB753" s="123" t="s">
        <v>9602</v>
      </c>
      <c r="BC753" s="33" t="s">
        <v>9632</v>
      </c>
      <c r="BD753" s="123" t="s">
        <v>10132</v>
      </c>
      <c r="BE753" s="123" t="s">
        <v>10193</v>
      </c>
      <c r="BF753" s="29" t="s">
        <v>782</v>
      </c>
      <c r="BG753" s="42">
        <v>45211</v>
      </c>
      <c r="BH753" s="29" t="s">
        <v>782</v>
      </c>
      <c r="BI753" s="328"/>
      <c r="BJ753" s="329"/>
      <c r="BK753" s="329"/>
      <c r="BL753" s="329"/>
      <c r="BM753" s="329"/>
      <c r="BN753" s="39" t="s">
        <v>955</v>
      </c>
      <c r="BO753" s="328"/>
      <c r="BP753" s="328"/>
      <c r="BR753" s="31" t="s">
        <v>5114</v>
      </c>
      <c r="BS753" s="39" t="s">
        <v>8956</v>
      </c>
      <c r="BT753" s="31" t="s">
        <v>9492</v>
      </c>
      <c r="BU753" s="31"/>
    </row>
    <row r="754" spans="1:15713" s="340" customFormat="1" ht="90" hidden="1" customHeight="1">
      <c r="A754" s="166" t="s">
        <v>4886</v>
      </c>
      <c r="B754" s="74" t="s">
        <v>4800</v>
      </c>
      <c r="C754" s="206">
        <v>44713</v>
      </c>
      <c r="D754" s="85" t="s">
        <v>4285</v>
      </c>
      <c r="E754" s="166" t="s">
        <v>1019</v>
      </c>
      <c r="F754" s="5" t="s">
        <v>5082</v>
      </c>
      <c r="G754" s="74" t="s">
        <v>4810</v>
      </c>
      <c r="H754" s="74" t="s">
        <v>4811</v>
      </c>
      <c r="I754" s="74" t="s">
        <v>4812</v>
      </c>
      <c r="J754" s="71" t="s">
        <v>1252</v>
      </c>
      <c r="K754" s="149">
        <v>2</v>
      </c>
      <c r="L754" s="372">
        <v>44743</v>
      </c>
      <c r="M754" s="372">
        <v>44925</v>
      </c>
      <c r="N754" s="34">
        <f t="shared" si="39"/>
        <v>26</v>
      </c>
      <c r="O754" s="209">
        <v>2</v>
      </c>
      <c r="P754" s="71" t="s">
        <v>116</v>
      </c>
      <c r="Q754" s="71" t="s">
        <v>60</v>
      </c>
      <c r="R754" s="71" t="s">
        <v>8415</v>
      </c>
      <c r="S754" s="120">
        <f t="shared" si="40"/>
        <v>256</v>
      </c>
      <c r="T754" s="71" t="s">
        <v>936</v>
      </c>
      <c r="U754" s="71" t="s">
        <v>936</v>
      </c>
      <c r="V754" s="71" t="s">
        <v>936</v>
      </c>
      <c r="W754" s="71" t="s">
        <v>936</v>
      </c>
      <c r="X754" s="71" t="s">
        <v>936</v>
      </c>
      <c r="Y754" s="71" t="s">
        <v>936</v>
      </c>
      <c r="Z754" s="71" t="s">
        <v>936</v>
      </c>
      <c r="AA754" s="71" t="s">
        <v>936</v>
      </c>
      <c r="AB754" s="71" t="s">
        <v>936</v>
      </c>
      <c r="AC754" s="71" t="s">
        <v>936</v>
      </c>
      <c r="AD754" s="71" t="s">
        <v>936</v>
      </c>
      <c r="AE754" s="71" t="s">
        <v>936</v>
      </c>
      <c r="AF754" s="71" t="s">
        <v>936</v>
      </c>
      <c r="AG754" s="71" t="s">
        <v>936</v>
      </c>
      <c r="AH754" s="71" t="s">
        <v>936</v>
      </c>
      <c r="AI754" s="71" t="s">
        <v>936</v>
      </c>
      <c r="AJ754" s="71" t="s">
        <v>936</v>
      </c>
      <c r="AK754" s="71" t="s">
        <v>936</v>
      </c>
      <c r="AL754" s="71" t="s">
        <v>936</v>
      </c>
      <c r="AM754" s="71" t="s">
        <v>936</v>
      </c>
      <c r="AN754" s="71" t="s">
        <v>936</v>
      </c>
      <c r="AO754" s="71" t="s">
        <v>936</v>
      </c>
      <c r="AP754" s="71" t="s">
        <v>936</v>
      </c>
      <c r="AQ754" s="71" t="s">
        <v>936</v>
      </c>
      <c r="AR754" s="71" t="s">
        <v>936</v>
      </c>
      <c r="AS754" s="71" t="s">
        <v>936</v>
      </c>
      <c r="AT754" s="71" t="s">
        <v>936</v>
      </c>
      <c r="AU754" s="71" t="s">
        <v>8358</v>
      </c>
      <c r="AV754" s="71" t="s">
        <v>9074</v>
      </c>
      <c r="AW754" s="71" t="s">
        <v>8359</v>
      </c>
      <c r="AX754" s="71" t="s">
        <v>9075</v>
      </c>
      <c r="AY754" s="71" t="s">
        <v>8430</v>
      </c>
      <c r="AZ754" s="74" t="s">
        <v>936</v>
      </c>
      <c r="BA754" s="74" t="s">
        <v>9233</v>
      </c>
      <c r="BB754" s="74" t="s">
        <v>936</v>
      </c>
      <c r="BC754" s="74" t="s">
        <v>9233</v>
      </c>
      <c r="BD754" s="74" t="s">
        <v>936</v>
      </c>
      <c r="BE754" s="74" t="s">
        <v>9233</v>
      </c>
      <c r="BF754" s="29" t="s">
        <v>780</v>
      </c>
      <c r="BG754" s="98">
        <v>44943</v>
      </c>
      <c r="BH754" s="29" t="s">
        <v>902</v>
      </c>
      <c r="BI754" s="85"/>
      <c r="BJ754" s="57"/>
      <c r="BK754" s="4"/>
      <c r="BL754" s="81"/>
      <c r="BM754" s="81"/>
      <c r="BN754" s="4" t="s">
        <v>955</v>
      </c>
      <c r="BO754" s="89"/>
      <c r="BP754" s="89"/>
      <c r="BR754" s="13" t="s">
        <v>5375</v>
      </c>
      <c r="BS754" s="4" t="s">
        <v>5376</v>
      </c>
      <c r="BT754" s="4" t="s">
        <v>5377</v>
      </c>
      <c r="BU754" s="71"/>
    </row>
    <row r="755" spans="1:15713" s="340" customFormat="1" ht="90" hidden="1" customHeight="1">
      <c r="A755" s="166" t="s">
        <v>4887</v>
      </c>
      <c r="B755" s="74" t="s">
        <v>4800</v>
      </c>
      <c r="C755" s="206">
        <v>44713</v>
      </c>
      <c r="D755" s="85" t="s">
        <v>4285</v>
      </c>
      <c r="E755" s="166" t="s">
        <v>1019</v>
      </c>
      <c r="F755" s="74" t="s">
        <v>5082</v>
      </c>
      <c r="G755" s="74" t="s">
        <v>4810</v>
      </c>
      <c r="H755" s="74" t="s">
        <v>4811</v>
      </c>
      <c r="I755" s="74" t="s">
        <v>4813</v>
      </c>
      <c r="J755" s="71" t="s">
        <v>4814</v>
      </c>
      <c r="K755" s="149">
        <v>2</v>
      </c>
      <c r="L755" s="372">
        <v>44743</v>
      </c>
      <c r="M755" s="372">
        <v>44925</v>
      </c>
      <c r="N755" s="34">
        <f t="shared" si="39"/>
        <v>26</v>
      </c>
      <c r="O755" s="209">
        <v>2</v>
      </c>
      <c r="P755" s="71" t="s">
        <v>1133</v>
      </c>
      <c r="Q755" s="71" t="s">
        <v>60</v>
      </c>
      <c r="R755" s="71" t="s">
        <v>8414</v>
      </c>
      <c r="S755" s="120">
        <f t="shared" si="40"/>
        <v>206</v>
      </c>
      <c r="T755" s="71" t="s">
        <v>936</v>
      </c>
      <c r="U755" s="71" t="s">
        <v>936</v>
      </c>
      <c r="V755" s="71" t="s">
        <v>936</v>
      </c>
      <c r="W755" s="71" t="s">
        <v>936</v>
      </c>
      <c r="X755" s="71" t="s">
        <v>936</v>
      </c>
      <c r="Y755" s="71" t="s">
        <v>936</v>
      </c>
      <c r="Z755" s="71" t="s">
        <v>936</v>
      </c>
      <c r="AA755" s="71" t="s">
        <v>936</v>
      </c>
      <c r="AB755" s="71" t="s">
        <v>936</v>
      </c>
      <c r="AC755" s="71" t="s">
        <v>936</v>
      </c>
      <c r="AD755" s="71" t="s">
        <v>936</v>
      </c>
      <c r="AE755" s="71" t="s">
        <v>936</v>
      </c>
      <c r="AF755" s="71" t="s">
        <v>936</v>
      </c>
      <c r="AG755" s="71" t="s">
        <v>936</v>
      </c>
      <c r="AH755" s="71" t="s">
        <v>936</v>
      </c>
      <c r="AI755" s="71" t="s">
        <v>936</v>
      </c>
      <c r="AJ755" s="71" t="s">
        <v>936</v>
      </c>
      <c r="AK755" s="71" t="s">
        <v>936</v>
      </c>
      <c r="AL755" s="71" t="s">
        <v>936</v>
      </c>
      <c r="AM755" s="71" t="s">
        <v>936</v>
      </c>
      <c r="AN755" s="71" t="s">
        <v>936</v>
      </c>
      <c r="AO755" s="71" t="s">
        <v>936</v>
      </c>
      <c r="AP755" s="71" t="s">
        <v>936</v>
      </c>
      <c r="AQ755" s="71" t="s">
        <v>936</v>
      </c>
      <c r="AR755" s="71" t="s">
        <v>936</v>
      </c>
      <c r="AS755" s="71" t="s">
        <v>936</v>
      </c>
      <c r="AT755" s="71" t="s">
        <v>936</v>
      </c>
      <c r="AU755" s="71" t="s">
        <v>8360</v>
      </c>
      <c r="AV755" s="71" t="s">
        <v>5391</v>
      </c>
      <c r="AW755" s="71" t="s">
        <v>8361</v>
      </c>
      <c r="AX755" s="71" t="s">
        <v>8402</v>
      </c>
      <c r="AY755" s="71" t="s">
        <v>8431</v>
      </c>
      <c r="AZ755" s="74" t="s">
        <v>936</v>
      </c>
      <c r="BA755" s="74" t="s">
        <v>9233</v>
      </c>
      <c r="BB755" s="74" t="s">
        <v>936</v>
      </c>
      <c r="BC755" s="74" t="s">
        <v>9233</v>
      </c>
      <c r="BD755" s="74" t="s">
        <v>936</v>
      </c>
      <c r="BE755" s="74" t="s">
        <v>9233</v>
      </c>
      <c r="BF755" s="29" t="s">
        <v>780</v>
      </c>
      <c r="BG755" s="98">
        <v>44943</v>
      </c>
      <c r="BH755" s="29" t="s">
        <v>902</v>
      </c>
      <c r="BI755" s="85"/>
      <c r="BJ755" s="57"/>
      <c r="BK755" s="4"/>
      <c r="BL755" s="81"/>
      <c r="BM755" s="81"/>
      <c r="BN755" s="4" t="s">
        <v>955</v>
      </c>
      <c r="BO755" s="89"/>
      <c r="BP755" s="89"/>
      <c r="BR755" s="13" t="s">
        <v>5375</v>
      </c>
      <c r="BS755" s="4" t="s">
        <v>5376</v>
      </c>
      <c r="BT755" s="4" t="s">
        <v>5377</v>
      </c>
      <c r="BU755" s="71"/>
    </row>
    <row r="756" spans="1:15713" s="340" customFormat="1" ht="90" hidden="1" customHeight="1">
      <c r="A756" s="164" t="s">
        <v>4888</v>
      </c>
      <c r="B756" s="71" t="s">
        <v>4800</v>
      </c>
      <c r="C756" s="98">
        <v>44713</v>
      </c>
      <c r="D756" s="42" t="s">
        <v>4285</v>
      </c>
      <c r="E756" s="164" t="s">
        <v>1019</v>
      </c>
      <c r="F756" s="71" t="s">
        <v>9493</v>
      </c>
      <c r="G756" s="71" t="s">
        <v>4815</v>
      </c>
      <c r="H756" s="71" t="s">
        <v>4811</v>
      </c>
      <c r="I756" s="71" t="s">
        <v>4816</v>
      </c>
      <c r="J756" s="71" t="s">
        <v>4817</v>
      </c>
      <c r="K756" s="149">
        <v>1</v>
      </c>
      <c r="L756" s="372">
        <v>44928</v>
      </c>
      <c r="M756" s="372">
        <v>44985</v>
      </c>
      <c r="N756" s="116">
        <f t="shared" si="39"/>
        <v>9</v>
      </c>
      <c r="O756" s="209">
        <v>1</v>
      </c>
      <c r="P756" s="71" t="s">
        <v>116</v>
      </c>
      <c r="Q756" s="71" t="s">
        <v>60</v>
      </c>
      <c r="R756" s="71" t="s">
        <v>8427</v>
      </c>
      <c r="S756" s="120">
        <f t="shared" si="40"/>
        <v>134</v>
      </c>
      <c r="T756" s="71" t="s">
        <v>936</v>
      </c>
      <c r="U756" s="71" t="s">
        <v>936</v>
      </c>
      <c r="V756" s="71" t="s">
        <v>936</v>
      </c>
      <c r="W756" s="71" t="s">
        <v>936</v>
      </c>
      <c r="X756" s="71" t="s">
        <v>936</v>
      </c>
      <c r="Y756" s="71" t="s">
        <v>936</v>
      </c>
      <c r="Z756" s="71" t="s">
        <v>936</v>
      </c>
      <c r="AA756" s="71" t="s">
        <v>936</v>
      </c>
      <c r="AB756" s="71" t="s">
        <v>936</v>
      </c>
      <c r="AC756" s="71" t="s">
        <v>936</v>
      </c>
      <c r="AD756" s="71" t="s">
        <v>936</v>
      </c>
      <c r="AE756" s="71" t="s">
        <v>936</v>
      </c>
      <c r="AF756" s="71" t="s">
        <v>936</v>
      </c>
      <c r="AG756" s="71" t="s">
        <v>936</v>
      </c>
      <c r="AH756" s="71" t="s">
        <v>936</v>
      </c>
      <c r="AI756" s="71" t="s">
        <v>936</v>
      </c>
      <c r="AJ756" s="71" t="s">
        <v>936</v>
      </c>
      <c r="AK756" s="71" t="s">
        <v>936</v>
      </c>
      <c r="AL756" s="71" t="s">
        <v>936</v>
      </c>
      <c r="AM756" s="71" t="s">
        <v>936</v>
      </c>
      <c r="AN756" s="71" t="s">
        <v>936</v>
      </c>
      <c r="AO756" s="71" t="s">
        <v>936</v>
      </c>
      <c r="AP756" s="71" t="s">
        <v>936</v>
      </c>
      <c r="AQ756" s="71" t="s">
        <v>936</v>
      </c>
      <c r="AR756" s="71" t="s">
        <v>936</v>
      </c>
      <c r="AS756" s="71" t="s">
        <v>936</v>
      </c>
      <c r="AT756" s="71" t="s">
        <v>936</v>
      </c>
      <c r="AU756" s="71" t="s">
        <v>8358</v>
      </c>
      <c r="AV756" s="71" t="s">
        <v>5392</v>
      </c>
      <c r="AW756" s="71" t="s">
        <v>8362</v>
      </c>
      <c r="AX756" s="71" t="s">
        <v>8403</v>
      </c>
      <c r="AY756" s="71" t="s">
        <v>8420</v>
      </c>
      <c r="AZ756" s="93" t="s">
        <v>9402</v>
      </c>
      <c r="BA756" s="71" t="s">
        <v>9437</v>
      </c>
      <c r="BB756" s="71" t="s">
        <v>936</v>
      </c>
      <c r="BC756" s="71" t="s">
        <v>9557</v>
      </c>
      <c r="BD756" s="71" t="s">
        <v>936</v>
      </c>
      <c r="BE756" s="71" t="s">
        <v>9557</v>
      </c>
      <c r="BF756" s="29" t="s">
        <v>901</v>
      </c>
      <c r="BG756" s="98">
        <v>45035</v>
      </c>
      <c r="BH756" s="29" t="s">
        <v>902</v>
      </c>
      <c r="BI756" s="42"/>
      <c r="BJ756" s="33"/>
      <c r="BK756" s="39"/>
      <c r="BL756" s="46"/>
      <c r="BM756" s="46"/>
      <c r="BN756" s="39" t="s">
        <v>955</v>
      </c>
      <c r="BO756" s="27"/>
      <c r="BP756" s="27"/>
      <c r="BR756" s="31" t="s">
        <v>5375</v>
      </c>
      <c r="BS756" s="39" t="s">
        <v>5376</v>
      </c>
      <c r="BT756" s="39" t="s">
        <v>5377</v>
      </c>
      <c r="BU756" s="71"/>
    </row>
    <row r="757" spans="1:15713" s="340" customFormat="1" ht="90" hidden="1" customHeight="1">
      <c r="A757" s="164" t="s">
        <v>4889</v>
      </c>
      <c r="B757" s="71" t="s">
        <v>4800</v>
      </c>
      <c r="C757" s="98">
        <v>44713</v>
      </c>
      <c r="D757" s="42" t="s">
        <v>4285</v>
      </c>
      <c r="E757" s="164" t="s">
        <v>1019</v>
      </c>
      <c r="F757" s="71" t="s">
        <v>9493</v>
      </c>
      <c r="G757" s="71" t="s">
        <v>4810</v>
      </c>
      <c r="H757" s="71" t="s">
        <v>4818</v>
      </c>
      <c r="I757" s="71" t="s">
        <v>4818</v>
      </c>
      <c r="J757" s="71" t="s">
        <v>4819</v>
      </c>
      <c r="K757" s="149">
        <v>12</v>
      </c>
      <c r="L757" s="372">
        <v>44743</v>
      </c>
      <c r="M757" s="372">
        <v>45107</v>
      </c>
      <c r="N757" s="116">
        <f t="shared" si="39"/>
        <v>52</v>
      </c>
      <c r="O757" s="209">
        <v>12</v>
      </c>
      <c r="P757" s="71" t="s">
        <v>116</v>
      </c>
      <c r="Q757" s="71" t="s">
        <v>4820</v>
      </c>
      <c r="R757" s="71" t="s">
        <v>9676</v>
      </c>
      <c r="S757" s="120">
        <f t="shared" si="40"/>
        <v>206</v>
      </c>
      <c r="T757" s="71" t="s">
        <v>936</v>
      </c>
      <c r="U757" s="71" t="s">
        <v>936</v>
      </c>
      <c r="V757" s="71" t="s">
        <v>936</v>
      </c>
      <c r="W757" s="71" t="s">
        <v>936</v>
      </c>
      <c r="X757" s="71" t="s">
        <v>936</v>
      </c>
      <c r="Y757" s="71" t="s">
        <v>936</v>
      </c>
      <c r="Z757" s="71" t="s">
        <v>936</v>
      </c>
      <c r="AA757" s="71" t="s">
        <v>936</v>
      </c>
      <c r="AB757" s="71" t="s">
        <v>936</v>
      </c>
      <c r="AC757" s="71" t="s">
        <v>936</v>
      </c>
      <c r="AD757" s="71" t="s">
        <v>936</v>
      </c>
      <c r="AE757" s="71" t="s">
        <v>936</v>
      </c>
      <c r="AF757" s="71" t="s">
        <v>936</v>
      </c>
      <c r="AG757" s="71" t="s">
        <v>936</v>
      </c>
      <c r="AH757" s="71" t="s">
        <v>936</v>
      </c>
      <c r="AI757" s="71" t="s">
        <v>936</v>
      </c>
      <c r="AJ757" s="71" t="s">
        <v>936</v>
      </c>
      <c r="AK757" s="71" t="s">
        <v>936</v>
      </c>
      <c r="AL757" s="71" t="s">
        <v>936</v>
      </c>
      <c r="AM757" s="71" t="s">
        <v>936</v>
      </c>
      <c r="AN757" s="71" t="s">
        <v>936</v>
      </c>
      <c r="AO757" s="71" t="s">
        <v>936</v>
      </c>
      <c r="AP757" s="71" t="s">
        <v>936</v>
      </c>
      <c r="AQ757" s="71" t="s">
        <v>936</v>
      </c>
      <c r="AR757" s="71" t="s">
        <v>936</v>
      </c>
      <c r="AS757" s="71" t="s">
        <v>936</v>
      </c>
      <c r="AT757" s="71" t="s">
        <v>936</v>
      </c>
      <c r="AU757" s="71" t="s">
        <v>8358</v>
      </c>
      <c r="AV757" s="155" t="s">
        <v>9076</v>
      </c>
      <c r="AW757" s="178" t="s">
        <v>8363</v>
      </c>
      <c r="AX757" s="71" t="s">
        <v>9077</v>
      </c>
      <c r="AY757" s="178" t="s">
        <v>9160</v>
      </c>
      <c r="AZ757" s="93" t="s">
        <v>9403</v>
      </c>
      <c r="BA757" s="178" t="s">
        <v>9469</v>
      </c>
      <c r="BB757" s="178" t="s">
        <v>9672</v>
      </c>
      <c r="BC757" s="178" t="s">
        <v>9675</v>
      </c>
      <c r="BD757" s="71" t="s">
        <v>936</v>
      </c>
      <c r="BE757" s="71" t="s">
        <v>9900</v>
      </c>
      <c r="BF757" s="29" t="s">
        <v>780</v>
      </c>
      <c r="BG757" s="98">
        <v>45125</v>
      </c>
      <c r="BH757" s="29" t="s">
        <v>902</v>
      </c>
      <c r="BI757" s="42"/>
      <c r="BJ757" s="33"/>
      <c r="BK757" s="39"/>
      <c r="BL757" s="46"/>
      <c r="BM757" s="46"/>
      <c r="BN757" s="39" t="s">
        <v>955</v>
      </c>
      <c r="BO757" s="27"/>
      <c r="BP757" s="27"/>
      <c r="BR757" s="31" t="s">
        <v>5375</v>
      </c>
      <c r="BS757" s="39" t="s">
        <v>5376</v>
      </c>
      <c r="BT757" s="39" t="s">
        <v>5377</v>
      </c>
      <c r="BU757" s="71"/>
    </row>
    <row r="758" spans="1:15713" s="340" customFormat="1" ht="90" hidden="1" customHeight="1">
      <c r="A758" s="164" t="s">
        <v>4890</v>
      </c>
      <c r="B758" s="71" t="s">
        <v>4800</v>
      </c>
      <c r="C758" s="98">
        <v>44713</v>
      </c>
      <c r="D758" s="42" t="s">
        <v>4285</v>
      </c>
      <c r="E758" s="164" t="s">
        <v>1019</v>
      </c>
      <c r="F758" s="71" t="s">
        <v>9494</v>
      </c>
      <c r="G758" s="71" t="s">
        <v>5083</v>
      </c>
      <c r="H758" s="71" t="s">
        <v>4821</v>
      </c>
      <c r="I758" s="71" t="s">
        <v>4822</v>
      </c>
      <c r="J758" s="71" t="s">
        <v>4823</v>
      </c>
      <c r="K758" s="149">
        <v>10</v>
      </c>
      <c r="L758" s="372">
        <v>44772</v>
      </c>
      <c r="M758" s="372">
        <v>45046</v>
      </c>
      <c r="N758" s="116">
        <f t="shared" si="39"/>
        <v>40</v>
      </c>
      <c r="O758" s="209">
        <v>10</v>
      </c>
      <c r="P758" s="71" t="s">
        <v>48</v>
      </c>
      <c r="Q758" s="71"/>
      <c r="R758" s="71" t="s">
        <v>9601</v>
      </c>
      <c r="S758" s="120">
        <f t="shared" si="40"/>
        <v>142</v>
      </c>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t="s">
        <v>936</v>
      </c>
      <c r="AS758" s="71" t="s">
        <v>936</v>
      </c>
      <c r="AT758" s="71" t="s">
        <v>936</v>
      </c>
      <c r="AU758" s="71" t="s">
        <v>8364</v>
      </c>
      <c r="AV758" s="178" t="s">
        <v>8365</v>
      </c>
      <c r="AW758" s="71" t="s">
        <v>8366</v>
      </c>
      <c r="AX758" s="74" t="s">
        <v>8395</v>
      </c>
      <c r="AY758" s="71" t="s">
        <v>8491</v>
      </c>
      <c r="AZ758" s="71" t="s">
        <v>9429</v>
      </c>
      <c r="BA758" s="71" t="s">
        <v>9595</v>
      </c>
      <c r="BB758" s="71" t="s">
        <v>9592</v>
      </c>
      <c r="BC758" s="71" t="s">
        <v>9599</v>
      </c>
      <c r="BD758" s="71" t="s">
        <v>936</v>
      </c>
      <c r="BE758" s="71" t="s">
        <v>9900</v>
      </c>
      <c r="BF758" s="29" t="s">
        <v>780</v>
      </c>
      <c r="BG758" s="42">
        <v>45118</v>
      </c>
      <c r="BH758" s="29" t="s">
        <v>902</v>
      </c>
      <c r="BI758" s="42"/>
      <c r="BJ758" s="33"/>
      <c r="BK758" s="39"/>
      <c r="BL758" s="46"/>
      <c r="BM758" s="46"/>
      <c r="BN758" s="39" t="s">
        <v>955</v>
      </c>
      <c r="BO758" s="27"/>
      <c r="BP758" s="27"/>
      <c r="BR758" s="31" t="s">
        <v>9386</v>
      </c>
      <c r="BS758" s="39" t="s">
        <v>9387</v>
      </c>
      <c r="BT758" s="39" t="s">
        <v>5377</v>
      </c>
      <c r="BU758" s="71"/>
    </row>
    <row r="759" spans="1:15713" s="340" customFormat="1" ht="90" hidden="1" customHeight="1">
      <c r="A759" s="166" t="s">
        <v>4891</v>
      </c>
      <c r="B759" s="74" t="s">
        <v>4800</v>
      </c>
      <c r="C759" s="206">
        <v>44713</v>
      </c>
      <c r="D759" s="85" t="s">
        <v>4285</v>
      </c>
      <c r="E759" s="166" t="s">
        <v>1107</v>
      </c>
      <c r="F759" s="5" t="s">
        <v>8396</v>
      </c>
      <c r="G759" s="74" t="s">
        <v>4824</v>
      </c>
      <c r="H759" s="74" t="s">
        <v>4811</v>
      </c>
      <c r="I759" s="74" t="s">
        <v>4812</v>
      </c>
      <c r="J759" s="71" t="s">
        <v>1252</v>
      </c>
      <c r="K759" s="149">
        <v>2</v>
      </c>
      <c r="L759" s="372">
        <v>44743</v>
      </c>
      <c r="M759" s="372">
        <v>44925</v>
      </c>
      <c r="N759" s="34">
        <f t="shared" si="39"/>
        <v>26</v>
      </c>
      <c r="O759" s="209">
        <v>2</v>
      </c>
      <c r="P759" s="71" t="s">
        <v>116</v>
      </c>
      <c r="Q759" s="71" t="s">
        <v>60</v>
      </c>
      <c r="R759" s="71" t="s">
        <v>8415</v>
      </c>
      <c r="S759" s="120">
        <f t="shared" si="40"/>
        <v>256</v>
      </c>
      <c r="T759" s="71" t="s">
        <v>936</v>
      </c>
      <c r="U759" s="71" t="s">
        <v>936</v>
      </c>
      <c r="V759" s="71" t="s">
        <v>936</v>
      </c>
      <c r="W759" s="71" t="s">
        <v>936</v>
      </c>
      <c r="X759" s="71" t="s">
        <v>936</v>
      </c>
      <c r="Y759" s="71" t="s">
        <v>936</v>
      </c>
      <c r="Z759" s="71" t="s">
        <v>936</v>
      </c>
      <c r="AA759" s="71" t="s">
        <v>936</v>
      </c>
      <c r="AB759" s="71" t="s">
        <v>936</v>
      </c>
      <c r="AC759" s="71" t="s">
        <v>936</v>
      </c>
      <c r="AD759" s="71" t="s">
        <v>936</v>
      </c>
      <c r="AE759" s="71" t="s">
        <v>936</v>
      </c>
      <c r="AF759" s="71" t="s">
        <v>936</v>
      </c>
      <c r="AG759" s="71" t="s">
        <v>936</v>
      </c>
      <c r="AH759" s="71" t="s">
        <v>936</v>
      </c>
      <c r="AI759" s="71" t="s">
        <v>936</v>
      </c>
      <c r="AJ759" s="71" t="s">
        <v>936</v>
      </c>
      <c r="AK759" s="71" t="s">
        <v>936</v>
      </c>
      <c r="AL759" s="71" t="s">
        <v>936</v>
      </c>
      <c r="AM759" s="71" t="s">
        <v>936</v>
      </c>
      <c r="AN759" s="71" t="s">
        <v>936</v>
      </c>
      <c r="AO759" s="71" t="s">
        <v>936</v>
      </c>
      <c r="AP759" s="71" t="s">
        <v>936</v>
      </c>
      <c r="AQ759" s="71" t="s">
        <v>936</v>
      </c>
      <c r="AR759" s="71" t="s">
        <v>936</v>
      </c>
      <c r="AS759" s="71" t="s">
        <v>936</v>
      </c>
      <c r="AT759" s="71" t="s">
        <v>936</v>
      </c>
      <c r="AU759" s="71" t="s">
        <v>8358</v>
      </c>
      <c r="AV759" s="71" t="s">
        <v>9074</v>
      </c>
      <c r="AW759" s="71" t="s">
        <v>8359</v>
      </c>
      <c r="AX759" s="71" t="s">
        <v>9075</v>
      </c>
      <c r="AY759" s="71" t="s">
        <v>8421</v>
      </c>
      <c r="AZ759" s="74" t="s">
        <v>936</v>
      </c>
      <c r="BA759" s="74" t="s">
        <v>9233</v>
      </c>
      <c r="BB759" s="74" t="s">
        <v>936</v>
      </c>
      <c r="BC759" s="74" t="s">
        <v>9233</v>
      </c>
      <c r="BD759" s="74" t="s">
        <v>936</v>
      </c>
      <c r="BE759" s="74" t="s">
        <v>9233</v>
      </c>
      <c r="BF759" s="29" t="s">
        <v>780</v>
      </c>
      <c r="BG759" s="98">
        <v>44943</v>
      </c>
      <c r="BH759" s="29" t="s">
        <v>902</v>
      </c>
      <c r="BI759" s="85"/>
      <c r="BJ759" s="57"/>
      <c r="BK759" s="4"/>
      <c r="BL759" s="81"/>
      <c r="BM759" s="81"/>
      <c r="BN759" s="4" t="s">
        <v>955</v>
      </c>
      <c r="BO759" s="89"/>
      <c r="BP759" s="89"/>
      <c r="BR759" s="13" t="s">
        <v>5375</v>
      </c>
      <c r="BS759" s="4" t="s">
        <v>5376</v>
      </c>
      <c r="BT759" s="4" t="s">
        <v>5378</v>
      </c>
      <c r="BU759" s="71"/>
    </row>
    <row r="760" spans="1:15713" s="340" customFormat="1" ht="90" hidden="1" customHeight="1">
      <c r="A760" s="166" t="s">
        <v>4892</v>
      </c>
      <c r="B760" s="74" t="s">
        <v>4800</v>
      </c>
      <c r="C760" s="206">
        <v>44713</v>
      </c>
      <c r="D760" s="85" t="s">
        <v>4285</v>
      </c>
      <c r="E760" s="166" t="s">
        <v>1107</v>
      </c>
      <c r="F760" s="5" t="s">
        <v>8396</v>
      </c>
      <c r="G760" s="74" t="s">
        <v>4824</v>
      </c>
      <c r="H760" s="74" t="s">
        <v>4811</v>
      </c>
      <c r="I760" s="74" t="s">
        <v>4813</v>
      </c>
      <c r="J760" s="71" t="s">
        <v>4814</v>
      </c>
      <c r="K760" s="149">
        <v>2</v>
      </c>
      <c r="L760" s="372">
        <v>44743</v>
      </c>
      <c r="M760" s="372">
        <v>44925</v>
      </c>
      <c r="N760" s="34">
        <f t="shared" si="39"/>
        <v>26</v>
      </c>
      <c r="O760" s="209">
        <v>2</v>
      </c>
      <c r="P760" s="71" t="s">
        <v>1133</v>
      </c>
      <c r="Q760" s="71" t="s">
        <v>60</v>
      </c>
      <c r="R760" s="71" t="s">
        <v>8414</v>
      </c>
      <c r="S760" s="120">
        <f t="shared" si="40"/>
        <v>206</v>
      </c>
      <c r="T760" s="71" t="s">
        <v>936</v>
      </c>
      <c r="U760" s="71" t="s">
        <v>936</v>
      </c>
      <c r="V760" s="71" t="s">
        <v>936</v>
      </c>
      <c r="W760" s="71" t="s">
        <v>936</v>
      </c>
      <c r="X760" s="71" t="s">
        <v>936</v>
      </c>
      <c r="Y760" s="71" t="s">
        <v>936</v>
      </c>
      <c r="Z760" s="71" t="s">
        <v>936</v>
      </c>
      <c r="AA760" s="71" t="s">
        <v>936</v>
      </c>
      <c r="AB760" s="71" t="s">
        <v>936</v>
      </c>
      <c r="AC760" s="71" t="s">
        <v>936</v>
      </c>
      <c r="AD760" s="71" t="s">
        <v>936</v>
      </c>
      <c r="AE760" s="71" t="s">
        <v>936</v>
      </c>
      <c r="AF760" s="71" t="s">
        <v>936</v>
      </c>
      <c r="AG760" s="71" t="s">
        <v>936</v>
      </c>
      <c r="AH760" s="71" t="s">
        <v>936</v>
      </c>
      <c r="AI760" s="71" t="s">
        <v>936</v>
      </c>
      <c r="AJ760" s="71" t="s">
        <v>936</v>
      </c>
      <c r="AK760" s="71" t="s">
        <v>936</v>
      </c>
      <c r="AL760" s="71" t="s">
        <v>936</v>
      </c>
      <c r="AM760" s="71" t="s">
        <v>936</v>
      </c>
      <c r="AN760" s="71" t="s">
        <v>936</v>
      </c>
      <c r="AO760" s="71" t="s">
        <v>936</v>
      </c>
      <c r="AP760" s="71" t="s">
        <v>936</v>
      </c>
      <c r="AQ760" s="71" t="s">
        <v>936</v>
      </c>
      <c r="AR760" s="71" t="s">
        <v>936</v>
      </c>
      <c r="AS760" s="71" t="s">
        <v>936</v>
      </c>
      <c r="AT760" s="71" t="s">
        <v>936</v>
      </c>
      <c r="AU760" s="71" t="s">
        <v>8360</v>
      </c>
      <c r="AV760" s="71" t="s">
        <v>5391</v>
      </c>
      <c r="AW760" s="71" t="s">
        <v>8361</v>
      </c>
      <c r="AX760" s="71" t="s">
        <v>8402</v>
      </c>
      <c r="AY760" s="71" t="s">
        <v>8431</v>
      </c>
      <c r="AZ760" s="74" t="s">
        <v>936</v>
      </c>
      <c r="BA760" s="74" t="s">
        <v>9233</v>
      </c>
      <c r="BB760" s="74" t="s">
        <v>936</v>
      </c>
      <c r="BC760" s="74" t="s">
        <v>9233</v>
      </c>
      <c r="BD760" s="74" t="s">
        <v>936</v>
      </c>
      <c r="BE760" s="74" t="s">
        <v>9233</v>
      </c>
      <c r="BF760" s="29" t="s">
        <v>780</v>
      </c>
      <c r="BG760" s="98">
        <v>44943</v>
      </c>
      <c r="BH760" s="29" t="s">
        <v>902</v>
      </c>
      <c r="BI760" s="85"/>
      <c r="BJ760" s="57"/>
      <c r="BK760" s="4"/>
      <c r="BL760" s="81"/>
      <c r="BM760" s="81"/>
      <c r="BN760" s="4" t="s">
        <v>955</v>
      </c>
      <c r="BO760" s="89"/>
      <c r="BP760" s="89"/>
      <c r="BR760" s="13" t="s">
        <v>5375</v>
      </c>
      <c r="BS760" s="4" t="s">
        <v>5376</v>
      </c>
      <c r="BT760" s="4" t="s">
        <v>5378</v>
      </c>
      <c r="BU760" s="71"/>
    </row>
    <row r="761" spans="1:15713" s="340" customFormat="1" ht="90" hidden="1" customHeight="1">
      <c r="A761" s="164" t="s">
        <v>4893</v>
      </c>
      <c r="B761" s="71" t="s">
        <v>4800</v>
      </c>
      <c r="C761" s="98">
        <v>44713</v>
      </c>
      <c r="D761" s="42" t="s">
        <v>4285</v>
      </c>
      <c r="E761" s="164" t="s">
        <v>1107</v>
      </c>
      <c r="F761" s="332" t="s">
        <v>9495</v>
      </c>
      <c r="G761" s="71" t="s">
        <v>4824</v>
      </c>
      <c r="H761" s="71" t="s">
        <v>4811</v>
      </c>
      <c r="I761" s="71" t="s">
        <v>4816</v>
      </c>
      <c r="J761" s="71" t="s">
        <v>4825</v>
      </c>
      <c r="K761" s="149">
        <v>1</v>
      </c>
      <c r="L761" s="372">
        <v>44928</v>
      </c>
      <c r="M761" s="372">
        <v>44985</v>
      </c>
      <c r="N761" s="116">
        <f t="shared" si="39"/>
        <v>9</v>
      </c>
      <c r="O761" s="209">
        <v>1</v>
      </c>
      <c r="P761" s="71" t="s">
        <v>1133</v>
      </c>
      <c r="Q761" s="71" t="s">
        <v>116</v>
      </c>
      <c r="R761" s="71" t="s">
        <v>8427</v>
      </c>
      <c r="S761" s="120">
        <f t="shared" si="40"/>
        <v>134</v>
      </c>
      <c r="T761" s="71" t="s">
        <v>936</v>
      </c>
      <c r="U761" s="71" t="s">
        <v>936</v>
      </c>
      <c r="V761" s="71" t="s">
        <v>936</v>
      </c>
      <c r="W761" s="71" t="s">
        <v>936</v>
      </c>
      <c r="X761" s="71" t="s">
        <v>936</v>
      </c>
      <c r="Y761" s="71" t="s">
        <v>936</v>
      </c>
      <c r="Z761" s="71" t="s">
        <v>936</v>
      </c>
      <c r="AA761" s="71" t="s">
        <v>936</v>
      </c>
      <c r="AB761" s="71" t="s">
        <v>936</v>
      </c>
      <c r="AC761" s="71" t="s">
        <v>936</v>
      </c>
      <c r="AD761" s="71" t="s">
        <v>936</v>
      </c>
      <c r="AE761" s="71" t="s">
        <v>936</v>
      </c>
      <c r="AF761" s="71" t="s">
        <v>936</v>
      </c>
      <c r="AG761" s="71" t="s">
        <v>936</v>
      </c>
      <c r="AH761" s="71" t="s">
        <v>936</v>
      </c>
      <c r="AI761" s="71" t="s">
        <v>936</v>
      </c>
      <c r="AJ761" s="71" t="s">
        <v>936</v>
      </c>
      <c r="AK761" s="71" t="s">
        <v>936</v>
      </c>
      <c r="AL761" s="71" t="s">
        <v>936</v>
      </c>
      <c r="AM761" s="71" t="s">
        <v>936</v>
      </c>
      <c r="AN761" s="71" t="s">
        <v>936</v>
      </c>
      <c r="AO761" s="71" t="s">
        <v>936</v>
      </c>
      <c r="AP761" s="71" t="s">
        <v>936</v>
      </c>
      <c r="AQ761" s="71" t="s">
        <v>936</v>
      </c>
      <c r="AR761" s="71" t="s">
        <v>936</v>
      </c>
      <c r="AS761" s="71" t="s">
        <v>936</v>
      </c>
      <c r="AT761" s="71" t="s">
        <v>936</v>
      </c>
      <c r="AU761" s="71" t="s">
        <v>8360</v>
      </c>
      <c r="AV761" s="71" t="s">
        <v>5392</v>
      </c>
      <c r="AW761" s="71" t="s">
        <v>8362</v>
      </c>
      <c r="AX761" s="71" t="s">
        <v>8403</v>
      </c>
      <c r="AY761" s="71" t="s">
        <v>8420</v>
      </c>
      <c r="AZ761" s="71" t="s">
        <v>9404</v>
      </c>
      <c r="BA761" s="71" t="s">
        <v>9438</v>
      </c>
      <c r="BB761" s="71" t="s">
        <v>936</v>
      </c>
      <c r="BC761" s="71" t="s">
        <v>9557</v>
      </c>
      <c r="BD761" s="71" t="s">
        <v>936</v>
      </c>
      <c r="BE761" s="71" t="s">
        <v>9557</v>
      </c>
      <c r="BF761" s="29" t="s">
        <v>780</v>
      </c>
      <c r="BG761" s="98">
        <v>45035</v>
      </c>
      <c r="BH761" s="29" t="s">
        <v>902</v>
      </c>
      <c r="BI761" s="42"/>
      <c r="BJ761" s="33"/>
      <c r="BK761" s="39"/>
      <c r="BL761" s="46"/>
      <c r="BM761" s="46"/>
      <c r="BN761" s="39" t="s">
        <v>955</v>
      </c>
      <c r="BO761" s="27"/>
      <c r="BP761" s="27"/>
      <c r="BR761" s="31" t="s">
        <v>5375</v>
      </c>
      <c r="BS761" s="39" t="s">
        <v>5376</v>
      </c>
      <c r="BT761" s="39" t="s">
        <v>5378</v>
      </c>
      <c r="BU761" s="71"/>
    </row>
    <row r="762" spans="1:15713" s="340" customFormat="1" ht="90" hidden="1" customHeight="1">
      <c r="A762" s="164" t="s">
        <v>4894</v>
      </c>
      <c r="B762" s="71" t="s">
        <v>4800</v>
      </c>
      <c r="C762" s="98">
        <v>44713</v>
      </c>
      <c r="D762" s="42" t="s">
        <v>4285</v>
      </c>
      <c r="E762" s="164" t="s">
        <v>1107</v>
      </c>
      <c r="F762" s="332" t="s">
        <v>9496</v>
      </c>
      <c r="G762" s="71" t="s">
        <v>4824</v>
      </c>
      <c r="H762" s="71" t="s">
        <v>4826</v>
      </c>
      <c r="I762" s="71" t="s">
        <v>4826</v>
      </c>
      <c r="J762" s="71" t="s">
        <v>4827</v>
      </c>
      <c r="K762" s="149">
        <v>4</v>
      </c>
      <c r="L762" s="372">
        <v>44743</v>
      </c>
      <c r="M762" s="372">
        <v>45138</v>
      </c>
      <c r="N762" s="116">
        <f t="shared" si="39"/>
        <v>5</v>
      </c>
      <c r="O762" s="209">
        <v>4</v>
      </c>
      <c r="P762" s="71" t="s">
        <v>48</v>
      </c>
      <c r="Q762" s="71"/>
      <c r="R762" s="71" t="s">
        <v>9596</v>
      </c>
      <c r="S762" s="120">
        <f t="shared" si="40"/>
        <v>155</v>
      </c>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t="s">
        <v>936</v>
      </c>
      <c r="AS762" s="71" t="s">
        <v>936</v>
      </c>
      <c r="AT762" s="71" t="s">
        <v>936</v>
      </c>
      <c r="AU762" s="71" t="s">
        <v>8364</v>
      </c>
      <c r="AV762" s="71" t="s">
        <v>9078</v>
      </c>
      <c r="AW762" s="71" t="s">
        <v>8367</v>
      </c>
      <c r="AX762" s="74" t="s">
        <v>9079</v>
      </c>
      <c r="AY762" s="71" t="s">
        <v>8423</v>
      </c>
      <c r="AZ762" s="71" t="s">
        <v>9430</v>
      </c>
      <c r="BA762" s="71" t="s">
        <v>9466</v>
      </c>
      <c r="BB762" s="71" t="s">
        <v>9593</v>
      </c>
      <c r="BC762" s="71" t="s">
        <v>9600</v>
      </c>
      <c r="BD762" s="71" t="s">
        <v>936</v>
      </c>
      <c r="BE762" s="71" t="s">
        <v>9901</v>
      </c>
      <c r="BF762" s="29" t="s">
        <v>3060</v>
      </c>
      <c r="BG762" s="42">
        <v>45118</v>
      </c>
      <c r="BH762" s="29" t="s">
        <v>902</v>
      </c>
      <c r="BI762" s="42"/>
      <c r="BJ762" s="33"/>
      <c r="BK762" s="39"/>
      <c r="BL762" s="46"/>
      <c r="BM762" s="46"/>
      <c r="BN762" s="39" t="s">
        <v>955</v>
      </c>
      <c r="BO762" s="27"/>
      <c r="BP762" s="27"/>
      <c r="BR762" s="31" t="s">
        <v>9386</v>
      </c>
      <c r="BS762" s="39" t="s">
        <v>9387</v>
      </c>
      <c r="BT762" s="39" t="s">
        <v>5378</v>
      </c>
      <c r="BU762" s="71"/>
    </row>
    <row r="763" spans="1:15713" s="340" customFormat="1" ht="90" hidden="1" customHeight="1">
      <c r="A763" s="164" t="s">
        <v>4895</v>
      </c>
      <c r="B763" s="71" t="s">
        <v>4800</v>
      </c>
      <c r="C763" s="98">
        <v>44713</v>
      </c>
      <c r="D763" s="42" t="s">
        <v>4285</v>
      </c>
      <c r="E763" s="164" t="s">
        <v>1107</v>
      </c>
      <c r="F763" s="332" t="s">
        <v>9495</v>
      </c>
      <c r="G763" s="71" t="s">
        <v>4824</v>
      </c>
      <c r="H763" s="71" t="s">
        <v>4828</v>
      </c>
      <c r="I763" s="71" t="s">
        <v>4829</v>
      </c>
      <c r="J763" s="71" t="s">
        <v>4830</v>
      </c>
      <c r="K763" s="149">
        <v>2</v>
      </c>
      <c r="L763" s="372">
        <v>44835</v>
      </c>
      <c r="M763" s="372">
        <v>45107</v>
      </c>
      <c r="N763" s="116">
        <f t="shared" si="39"/>
        <v>39</v>
      </c>
      <c r="O763" s="209">
        <v>2</v>
      </c>
      <c r="P763" s="71" t="s">
        <v>757</v>
      </c>
      <c r="Q763" s="71" t="s">
        <v>116</v>
      </c>
      <c r="R763" s="71" t="s">
        <v>9155</v>
      </c>
      <c r="S763" s="120">
        <f t="shared" si="40"/>
        <v>282</v>
      </c>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t="s">
        <v>936</v>
      </c>
      <c r="AS763" s="71" t="s">
        <v>936</v>
      </c>
      <c r="AT763" s="71" t="s">
        <v>936</v>
      </c>
      <c r="AU763" s="71" t="s">
        <v>8364</v>
      </c>
      <c r="AV763" s="71" t="s">
        <v>9080</v>
      </c>
      <c r="AW763" s="71" t="s">
        <v>8368</v>
      </c>
      <c r="AX763" s="74" t="s">
        <v>6150</v>
      </c>
      <c r="AY763" s="71" t="s">
        <v>9154</v>
      </c>
      <c r="AZ763" s="71" t="s">
        <v>9409</v>
      </c>
      <c r="BA763" s="71" t="s">
        <v>9465</v>
      </c>
      <c r="BB763" s="71" t="s">
        <v>936</v>
      </c>
      <c r="BC763" s="71" t="s">
        <v>9558</v>
      </c>
      <c r="BD763" s="71" t="s">
        <v>936</v>
      </c>
      <c r="BE763" s="71" t="s">
        <v>9558</v>
      </c>
      <c r="BF763" s="29" t="s">
        <v>3060</v>
      </c>
      <c r="BG763" s="42">
        <v>45036</v>
      </c>
      <c r="BH763" s="29" t="s">
        <v>902</v>
      </c>
      <c r="BI763" s="42"/>
      <c r="BJ763" s="33"/>
      <c r="BK763" s="39"/>
      <c r="BL763" s="46"/>
      <c r="BM763" s="46"/>
      <c r="BN763" s="39" t="s">
        <v>955</v>
      </c>
      <c r="BO763" s="27"/>
      <c r="BP763" s="27"/>
      <c r="BR763" s="31" t="s">
        <v>5375</v>
      </c>
      <c r="BS763" s="39" t="s">
        <v>5376</v>
      </c>
      <c r="BT763" s="39" t="s">
        <v>5378</v>
      </c>
      <c r="BU763" s="71"/>
    </row>
    <row r="764" spans="1:15713" s="340" customFormat="1" ht="90" hidden="1" customHeight="1">
      <c r="A764" s="32" t="s">
        <v>4896</v>
      </c>
      <c r="B764" s="31" t="s">
        <v>4800</v>
      </c>
      <c r="C764" s="42">
        <v>44713</v>
      </c>
      <c r="D764" s="42" t="s">
        <v>4285</v>
      </c>
      <c r="E764" s="32" t="s">
        <v>1107</v>
      </c>
      <c r="F764" s="332" t="s">
        <v>9495</v>
      </c>
      <c r="G764" s="31" t="s">
        <v>4824</v>
      </c>
      <c r="H764" s="31" t="s">
        <v>4831</v>
      </c>
      <c r="I764" s="31" t="s">
        <v>9665</v>
      </c>
      <c r="J764" s="31" t="s">
        <v>4832</v>
      </c>
      <c r="K764" s="29">
        <v>4</v>
      </c>
      <c r="L764" s="366">
        <v>44986</v>
      </c>
      <c r="M764" s="366">
        <v>45291</v>
      </c>
      <c r="N764" s="116">
        <f t="shared" si="39"/>
        <v>44</v>
      </c>
      <c r="O764" s="122">
        <v>4</v>
      </c>
      <c r="P764" s="31" t="s">
        <v>112</v>
      </c>
      <c r="Q764" s="51" t="s">
        <v>4833</v>
      </c>
      <c r="R764" s="33" t="s">
        <v>9588</v>
      </c>
      <c r="S764" s="120">
        <f t="shared" si="40"/>
        <v>201</v>
      </c>
      <c r="T764" s="78" t="s">
        <v>936</v>
      </c>
      <c r="U764" s="94" t="s">
        <v>936</v>
      </c>
      <c r="V764" s="85" t="s">
        <v>936</v>
      </c>
      <c r="W764" s="29" t="s">
        <v>936</v>
      </c>
      <c r="X764" s="89" t="s">
        <v>936</v>
      </c>
      <c r="Y764" s="53" t="s">
        <v>936</v>
      </c>
      <c r="Z764" s="53" t="s">
        <v>936</v>
      </c>
      <c r="AA764" s="53" t="s">
        <v>936</v>
      </c>
      <c r="AB764" s="53" t="s">
        <v>936</v>
      </c>
      <c r="AC764" s="4" t="s">
        <v>936</v>
      </c>
      <c r="AD764" s="89" t="s">
        <v>936</v>
      </c>
      <c r="AE764" s="53" t="s">
        <v>936</v>
      </c>
      <c r="AF764" s="53" t="s">
        <v>936</v>
      </c>
      <c r="AG764" s="13" t="s">
        <v>936</v>
      </c>
      <c r="AH764" s="13" t="s">
        <v>936</v>
      </c>
      <c r="AI764" s="13" t="s">
        <v>936</v>
      </c>
      <c r="AJ764" s="13" t="s">
        <v>936</v>
      </c>
      <c r="AK764" s="53" t="s">
        <v>936</v>
      </c>
      <c r="AL764" s="53" t="s">
        <v>1152</v>
      </c>
      <c r="AM764" s="53" t="s">
        <v>1152</v>
      </c>
      <c r="AN764" s="53" t="s">
        <v>1152</v>
      </c>
      <c r="AO764" s="53" t="s">
        <v>1152</v>
      </c>
      <c r="AP764" s="53" t="s">
        <v>1152</v>
      </c>
      <c r="AQ764" s="53" t="s">
        <v>1152</v>
      </c>
      <c r="AR764" s="53" t="s">
        <v>936</v>
      </c>
      <c r="AS764" s="53" t="s">
        <v>936</v>
      </c>
      <c r="AT764" s="53" t="s">
        <v>936</v>
      </c>
      <c r="AU764" s="39" t="s">
        <v>8369</v>
      </c>
      <c r="AV764" s="39" t="s">
        <v>5407</v>
      </c>
      <c r="AW764" s="39" t="s">
        <v>8370</v>
      </c>
      <c r="AX764" s="4" t="s">
        <v>9081</v>
      </c>
      <c r="AY764" s="33" t="s">
        <v>8370</v>
      </c>
      <c r="AZ764" s="33" t="s">
        <v>9397</v>
      </c>
      <c r="BA764" s="33" t="s">
        <v>9396</v>
      </c>
      <c r="BB764" s="33" t="s">
        <v>9584</v>
      </c>
      <c r="BC764" s="33" t="s">
        <v>9667</v>
      </c>
      <c r="BD764" s="71" t="s">
        <v>936</v>
      </c>
      <c r="BE764" s="71" t="s">
        <v>9901</v>
      </c>
      <c r="BF764" s="29" t="s">
        <v>3060</v>
      </c>
      <c r="BG764" s="42">
        <v>45124</v>
      </c>
      <c r="BH764" s="29" t="s">
        <v>902</v>
      </c>
      <c r="BI764" s="41"/>
      <c r="BJ764" s="41"/>
      <c r="BK764" s="41"/>
      <c r="BL764" s="41"/>
      <c r="BM764" s="41"/>
      <c r="BN764" s="41" t="s">
        <v>955</v>
      </c>
      <c r="BO764" s="27"/>
      <c r="BP764" s="27"/>
      <c r="BQ764" s="43"/>
      <c r="BR764" s="39" t="s">
        <v>5375</v>
      </c>
      <c r="BS764" s="39" t="s">
        <v>5376</v>
      </c>
      <c r="BT764" s="39" t="s">
        <v>5378</v>
      </c>
      <c r="BU764" s="39"/>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c r="FL764" s="43"/>
      <c r="FM764" s="43"/>
      <c r="FN764" s="43"/>
      <c r="FO764" s="43"/>
      <c r="FP764" s="43"/>
      <c r="FQ764" s="43"/>
      <c r="FR764" s="43"/>
      <c r="FS764" s="43"/>
      <c r="FT764" s="43"/>
      <c r="FU764" s="43"/>
      <c r="FV764" s="43"/>
      <c r="FW764" s="43"/>
      <c r="FX764" s="43"/>
      <c r="FY764" s="43"/>
      <c r="FZ764" s="43"/>
      <c r="GA764" s="43"/>
      <c r="GB764" s="43"/>
      <c r="GC764" s="43"/>
      <c r="GD764" s="43"/>
      <c r="GE764" s="43"/>
      <c r="GF764" s="43"/>
      <c r="GG764" s="43"/>
      <c r="GH764" s="43"/>
      <c r="GI764" s="43"/>
      <c r="GJ764" s="43"/>
      <c r="GK764" s="43"/>
      <c r="GL764" s="43"/>
      <c r="GM764" s="43"/>
      <c r="GN764" s="43"/>
      <c r="GO764" s="43"/>
      <c r="GP764" s="43"/>
      <c r="GQ764" s="43"/>
      <c r="GR764" s="43"/>
      <c r="GS764" s="43"/>
      <c r="GT764" s="43"/>
      <c r="GU764" s="43"/>
      <c r="GV764" s="43"/>
      <c r="GW764" s="43"/>
      <c r="GX764" s="43"/>
      <c r="GY764" s="43"/>
      <c r="GZ764" s="43"/>
      <c r="HA764" s="43"/>
      <c r="HB764" s="43"/>
      <c r="HC764" s="43"/>
      <c r="HD764" s="43"/>
      <c r="HE764" s="43"/>
      <c r="HF764" s="43"/>
      <c r="HG764" s="43"/>
      <c r="HH764" s="43"/>
      <c r="HI764" s="43"/>
      <c r="HJ764" s="43"/>
      <c r="HK764" s="43"/>
      <c r="HL764" s="43"/>
      <c r="HM764" s="43"/>
      <c r="HN764" s="43"/>
      <c r="HO764" s="43"/>
      <c r="HP764" s="43"/>
      <c r="HQ764" s="43"/>
      <c r="HR764" s="43"/>
      <c r="HS764" s="43"/>
      <c r="HT764" s="43"/>
      <c r="HU764" s="43"/>
      <c r="HV764" s="43"/>
      <c r="HW764" s="43"/>
      <c r="HX764" s="43"/>
      <c r="HY764" s="43"/>
      <c r="HZ764" s="43"/>
      <c r="IA764" s="43"/>
      <c r="IB764" s="43"/>
      <c r="IC764" s="43"/>
      <c r="ID764" s="43"/>
      <c r="IE764" s="43"/>
      <c r="IF764" s="43"/>
      <c r="IG764" s="43"/>
      <c r="IH764" s="43"/>
      <c r="II764" s="43"/>
      <c r="IJ764" s="43"/>
      <c r="IK764" s="43"/>
      <c r="IL764" s="43"/>
      <c r="IM764" s="43"/>
      <c r="IN764" s="43"/>
      <c r="IO764" s="43"/>
      <c r="IP764" s="43"/>
      <c r="IQ764" s="43"/>
      <c r="IR764" s="43"/>
      <c r="IS764" s="43"/>
      <c r="IT764" s="43"/>
      <c r="IU764" s="43"/>
      <c r="IV764" s="43"/>
      <c r="IW764" s="43"/>
      <c r="IX764" s="43"/>
      <c r="IY764" s="43"/>
      <c r="IZ764" s="43"/>
      <c r="JA764" s="43"/>
      <c r="JB764" s="43"/>
      <c r="JC764" s="43"/>
      <c r="JD764" s="43"/>
      <c r="JE764" s="43"/>
      <c r="JF764" s="43"/>
      <c r="JG764" s="43"/>
      <c r="JH764" s="43"/>
      <c r="JI764" s="43"/>
      <c r="JJ764" s="43"/>
      <c r="JK764" s="43"/>
      <c r="JL764" s="43"/>
      <c r="JM764" s="43"/>
      <c r="JN764" s="43"/>
      <c r="JO764" s="43"/>
      <c r="JP764" s="43"/>
      <c r="JQ764" s="43"/>
      <c r="JR764" s="43"/>
      <c r="JS764" s="43"/>
      <c r="JT764" s="43"/>
      <c r="JU764" s="43"/>
      <c r="JV764" s="43"/>
      <c r="JW764" s="43"/>
      <c r="JX764" s="43"/>
      <c r="JY764" s="43"/>
      <c r="JZ764" s="43"/>
      <c r="KA764" s="43"/>
      <c r="KB764" s="43"/>
      <c r="KC764" s="43"/>
      <c r="KD764" s="43"/>
      <c r="KE764" s="43"/>
      <c r="KF764" s="43"/>
      <c r="KG764" s="43"/>
      <c r="KH764" s="43"/>
      <c r="KI764" s="43"/>
      <c r="KJ764" s="43"/>
      <c r="KK764" s="43"/>
      <c r="KL764" s="43"/>
      <c r="KM764" s="43"/>
      <c r="KN764" s="43"/>
      <c r="KO764" s="43"/>
      <c r="KP764" s="43"/>
      <c r="KQ764" s="43"/>
      <c r="KR764" s="43"/>
      <c r="KS764" s="43"/>
      <c r="KT764" s="43"/>
      <c r="KU764" s="43"/>
      <c r="KV764" s="43"/>
      <c r="KW764" s="43"/>
      <c r="KX764" s="43"/>
      <c r="KY764" s="43"/>
      <c r="KZ764" s="43"/>
      <c r="LA764" s="43"/>
      <c r="LB764" s="43"/>
      <c r="LC764" s="43"/>
      <c r="LD764" s="43"/>
      <c r="LE764" s="43"/>
      <c r="LF764" s="43"/>
      <c r="LG764" s="43"/>
      <c r="LH764" s="43"/>
      <c r="LI764" s="43"/>
      <c r="LJ764" s="43"/>
      <c r="LK764" s="43"/>
      <c r="LL764" s="43"/>
      <c r="LM764" s="43"/>
      <c r="LN764" s="43"/>
      <c r="LO764" s="43"/>
      <c r="LP764" s="43"/>
      <c r="LQ764" s="43"/>
      <c r="LR764" s="43"/>
      <c r="LS764" s="43"/>
      <c r="LT764" s="43"/>
      <c r="LU764" s="43"/>
      <c r="LV764" s="43"/>
      <c r="LW764" s="43"/>
      <c r="LX764" s="43"/>
      <c r="LY764" s="43"/>
      <c r="LZ764" s="43"/>
      <c r="MA764" s="43"/>
      <c r="MB764" s="43"/>
      <c r="MC764" s="43"/>
      <c r="MD764" s="43"/>
      <c r="ME764" s="43"/>
      <c r="MF764" s="43"/>
      <c r="MG764" s="43"/>
      <c r="MH764" s="43"/>
      <c r="MI764" s="43"/>
      <c r="MJ764" s="43"/>
      <c r="MK764" s="43"/>
      <c r="ML764" s="43"/>
      <c r="MM764" s="43"/>
      <c r="MN764" s="43"/>
      <c r="MO764" s="43"/>
      <c r="MP764" s="43"/>
      <c r="MQ764" s="43"/>
      <c r="MR764" s="43"/>
      <c r="MS764" s="43"/>
      <c r="MT764" s="43"/>
      <c r="MU764" s="43"/>
      <c r="MV764" s="43"/>
      <c r="MW764" s="43"/>
      <c r="MX764" s="43"/>
      <c r="MY764" s="43"/>
      <c r="MZ764" s="43"/>
      <c r="NA764" s="43"/>
      <c r="NB764" s="43"/>
      <c r="NC764" s="43"/>
      <c r="ND764" s="43"/>
      <c r="NE764" s="43"/>
      <c r="NF764" s="43"/>
      <c r="NG764" s="43"/>
      <c r="NH764" s="43"/>
      <c r="NI764" s="43"/>
      <c r="NJ764" s="43"/>
      <c r="NK764" s="43"/>
      <c r="NL764" s="43"/>
      <c r="NM764" s="43"/>
      <c r="NN764" s="43"/>
      <c r="NO764" s="43"/>
      <c r="NP764" s="43"/>
      <c r="NQ764" s="43"/>
      <c r="NR764" s="43"/>
      <c r="NS764" s="43"/>
      <c r="NT764" s="43"/>
      <c r="NU764" s="43"/>
      <c r="NV764" s="43"/>
      <c r="NW764" s="43"/>
      <c r="NX764" s="43"/>
      <c r="NY764" s="43"/>
      <c r="NZ764" s="43"/>
      <c r="OA764" s="43"/>
      <c r="OB764" s="43"/>
      <c r="OC764" s="43"/>
      <c r="OD764" s="43"/>
      <c r="OE764" s="43"/>
      <c r="OF764" s="43"/>
      <c r="OG764" s="43"/>
      <c r="OH764" s="43"/>
      <c r="OI764" s="43"/>
      <c r="OJ764" s="43"/>
      <c r="OK764" s="43"/>
      <c r="OL764" s="43"/>
      <c r="OM764" s="43"/>
      <c r="ON764" s="43"/>
      <c r="OO764" s="43"/>
      <c r="OP764" s="43"/>
      <c r="OQ764" s="43"/>
      <c r="OR764" s="43"/>
      <c r="OS764" s="43"/>
      <c r="OT764" s="43"/>
      <c r="OU764" s="43"/>
      <c r="OV764" s="43"/>
      <c r="OW764" s="43"/>
      <c r="OX764" s="43"/>
      <c r="OY764" s="43"/>
      <c r="OZ764" s="43"/>
      <c r="PA764" s="43"/>
      <c r="PB764" s="43"/>
      <c r="PC764" s="43"/>
      <c r="PD764" s="43"/>
      <c r="PE764" s="43"/>
      <c r="PF764" s="43"/>
      <c r="PG764" s="43"/>
      <c r="PH764" s="43"/>
      <c r="PI764" s="43"/>
      <c r="PJ764" s="43"/>
      <c r="PK764" s="43"/>
      <c r="PL764" s="43"/>
      <c r="PM764" s="43"/>
      <c r="PN764" s="43"/>
      <c r="PO764" s="43"/>
      <c r="PP764" s="43"/>
      <c r="PQ764" s="43"/>
      <c r="PR764" s="43"/>
      <c r="PS764" s="43"/>
      <c r="PT764" s="43"/>
      <c r="PU764" s="43"/>
      <c r="PV764" s="43"/>
      <c r="PW764" s="43"/>
      <c r="PX764" s="43"/>
      <c r="PY764" s="43"/>
      <c r="PZ764" s="43"/>
      <c r="QA764" s="43"/>
      <c r="QB764" s="43"/>
      <c r="QC764" s="43"/>
      <c r="QD764" s="43"/>
      <c r="QE764" s="43"/>
      <c r="QF764" s="43"/>
      <c r="QG764" s="43"/>
      <c r="QH764" s="43"/>
      <c r="QI764" s="43"/>
      <c r="QJ764" s="43"/>
      <c r="QK764" s="43"/>
      <c r="QL764" s="43"/>
      <c r="QM764" s="43"/>
      <c r="QN764" s="43"/>
      <c r="QO764" s="43"/>
      <c r="QP764" s="43"/>
      <c r="QQ764" s="43"/>
      <c r="QR764" s="43"/>
      <c r="QS764" s="43"/>
      <c r="QT764" s="43"/>
      <c r="QU764" s="43"/>
      <c r="QV764" s="43"/>
      <c r="QW764" s="43"/>
      <c r="QX764" s="43"/>
      <c r="QY764" s="43"/>
      <c r="QZ764" s="43"/>
      <c r="RA764" s="43"/>
      <c r="RB764" s="43"/>
      <c r="RC764" s="43"/>
      <c r="RD764" s="43"/>
      <c r="RE764" s="43"/>
      <c r="RF764" s="43"/>
      <c r="RG764" s="43"/>
      <c r="RH764" s="43"/>
      <c r="RI764" s="43"/>
      <c r="RJ764" s="43"/>
      <c r="RK764" s="43"/>
      <c r="RL764" s="43"/>
      <c r="RM764" s="43"/>
      <c r="RN764" s="43"/>
      <c r="RO764" s="43"/>
      <c r="RP764" s="43"/>
      <c r="RQ764" s="43"/>
      <c r="RR764" s="43"/>
      <c r="RS764" s="43"/>
      <c r="RT764" s="43"/>
      <c r="RU764" s="43"/>
      <c r="RV764" s="43"/>
      <c r="RW764" s="43"/>
      <c r="RX764" s="43"/>
      <c r="RY764" s="43"/>
      <c r="RZ764" s="43"/>
      <c r="SA764" s="43"/>
      <c r="SB764" s="43"/>
      <c r="SC764" s="43"/>
      <c r="SD764" s="43"/>
      <c r="SE764" s="43"/>
      <c r="SF764" s="43"/>
      <c r="SG764" s="43"/>
      <c r="SH764" s="43"/>
      <c r="SI764" s="43"/>
      <c r="SJ764" s="43"/>
      <c r="SK764" s="43"/>
      <c r="SL764" s="43"/>
      <c r="SM764" s="43"/>
      <c r="SN764" s="43"/>
      <c r="SO764" s="43"/>
      <c r="SP764" s="43"/>
      <c r="SQ764" s="43"/>
      <c r="SR764" s="43"/>
      <c r="SS764" s="43"/>
      <c r="ST764" s="43"/>
      <c r="SU764" s="43"/>
      <c r="SV764" s="43"/>
      <c r="SW764" s="43"/>
      <c r="SX764" s="43"/>
      <c r="SY764" s="43"/>
      <c r="SZ764" s="43"/>
      <c r="TA764" s="43"/>
      <c r="TB764" s="43"/>
      <c r="TC764" s="43"/>
      <c r="TD764" s="43"/>
      <c r="TE764" s="43"/>
      <c r="TF764" s="43"/>
      <c r="TG764" s="43"/>
      <c r="TH764" s="43"/>
      <c r="TI764" s="43"/>
      <c r="TJ764" s="43"/>
      <c r="TK764" s="43"/>
      <c r="TL764" s="43"/>
      <c r="TM764" s="43"/>
      <c r="TN764" s="43"/>
      <c r="TO764" s="43"/>
      <c r="TP764" s="43"/>
      <c r="TQ764" s="43"/>
      <c r="TR764" s="43"/>
      <c r="TS764" s="43"/>
      <c r="TT764" s="43"/>
      <c r="TU764" s="43"/>
      <c r="TV764" s="43"/>
      <c r="TW764" s="43"/>
      <c r="TX764" s="43"/>
      <c r="TY764" s="43"/>
      <c r="TZ764" s="43"/>
      <c r="UA764" s="43"/>
      <c r="UB764" s="43"/>
      <c r="UC764" s="43"/>
      <c r="UD764" s="43"/>
      <c r="UE764" s="43"/>
      <c r="UF764" s="43"/>
      <c r="UG764" s="43"/>
      <c r="UH764" s="43"/>
      <c r="UI764" s="43"/>
      <c r="UJ764" s="43"/>
      <c r="UK764" s="43"/>
      <c r="UL764" s="43"/>
      <c r="UM764" s="43"/>
      <c r="UN764" s="43"/>
      <c r="UO764" s="43"/>
      <c r="UP764" s="43"/>
      <c r="UQ764" s="43"/>
      <c r="UR764" s="43"/>
      <c r="US764" s="43"/>
      <c r="UT764" s="43"/>
      <c r="UU764" s="43"/>
      <c r="UV764" s="43"/>
      <c r="UW764" s="43"/>
      <c r="UX764" s="43"/>
      <c r="UY764" s="43"/>
      <c r="UZ764" s="43"/>
      <c r="VA764" s="43"/>
      <c r="VB764" s="43"/>
      <c r="VC764" s="43"/>
      <c r="VD764" s="43"/>
      <c r="VE764" s="43"/>
      <c r="VF764" s="43"/>
      <c r="VG764" s="43"/>
      <c r="VH764" s="43"/>
      <c r="VI764" s="43"/>
      <c r="VJ764" s="43"/>
      <c r="VK764" s="43"/>
      <c r="VL764" s="43"/>
      <c r="VM764" s="43"/>
      <c r="VN764" s="43"/>
      <c r="VO764" s="43"/>
      <c r="VP764" s="43"/>
      <c r="VQ764" s="43"/>
      <c r="VR764" s="43"/>
      <c r="VS764" s="43"/>
      <c r="VT764" s="43"/>
      <c r="VU764" s="43"/>
      <c r="VV764" s="43"/>
      <c r="VW764" s="43"/>
      <c r="VX764" s="43"/>
      <c r="VY764" s="43"/>
      <c r="VZ764" s="43"/>
      <c r="WA764" s="43"/>
      <c r="WB764" s="43"/>
      <c r="WC764" s="43"/>
      <c r="WD764" s="43"/>
      <c r="WE764" s="43"/>
      <c r="WF764" s="43"/>
      <c r="WG764" s="43"/>
      <c r="WH764" s="43"/>
      <c r="WI764" s="43"/>
      <c r="WJ764" s="43"/>
      <c r="WK764" s="43"/>
      <c r="WL764" s="43"/>
      <c r="WM764" s="43"/>
      <c r="WN764" s="43"/>
      <c r="WO764" s="43"/>
      <c r="WP764" s="43"/>
      <c r="WQ764" s="43"/>
      <c r="WR764" s="43"/>
      <c r="WS764" s="43"/>
      <c r="WT764" s="43"/>
      <c r="WU764" s="43"/>
      <c r="WV764" s="43"/>
      <c r="WW764" s="43"/>
      <c r="WX764" s="43"/>
      <c r="WY764" s="43"/>
      <c r="WZ764" s="43"/>
      <c r="XA764" s="43"/>
      <c r="XB764" s="43"/>
      <c r="XC764" s="43"/>
      <c r="XD764" s="43"/>
      <c r="XE764" s="43"/>
      <c r="XF764" s="43"/>
      <c r="XG764" s="43"/>
      <c r="XH764" s="43"/>
      <c r="XI764" s="43"/>
      <c r="XJ764" s="43"/>
      <c r="XK764" s="43"/>
      <c r="XL764" s="43"/>
      <c r="XM764" s="43"/>
      <c r="XN764" s="43"/>
      <c r="XO764" s="43"/>
      <c r="XP764" s="43"/>
      <c r="XQ764" s="43"/>
      <c r="XR764" s="43"/>
      <c r="XS764" s="43"/>
      <c r="XT764" s="43"/>
      <c r="XU764" s="43"/>
      <c r="XV764" s="43"/>
      <c r="XW764" s="43"/>
      <c r="XX764" s="43"/>
      <c r="XY764" s="43"/>
      <c r="XZ764" s="43"/>
      <c r="YA764" s="43"/>
      <c r="YB764" s="43"/>
      <c r="YC764" s="43"/>
      <c r="YD764" s="43"/>
      <c r="YE764" s="43"/>
      <c r="YF764" s="43"/>
      <c r="YG764" s="43"/>
      <c r="YH764" s="43"/>
      <c r="YI764" s="43"/>
      <c r="YJ764" s="43"/>
      <c r="YK764" s="43"/>
      <c r="YL764" s="43"/>
      <c r="YM764" s="43"/>
      <c r="YN764" s="43"/>
      <c r="YO764" s="43"/>
      <c r="YP764" s="43"/>
      <c r="YQ764" s="43"/>
      <c r="YR764" s="43"/>
      <c r="YS764" s="43"/>
      <c r="YT764" s="43"/>
      <c r="YU764" s="43"/>
      <c r="YV764" s="43"/>
      <c r="YW764" s="43"/>
      <c r="YX764" s="43"/>
      <c r="YY764" s="43"/>
      <c r="YZ764" s="43"/>
      <c r="ZA764" s="43"/>
      <c r="ZB764" s="43"/>
      <c r="ZC764" s="43"/>
      <c r="ZD764" s="43"/>
      <c r="ZE764" s="43"/>
      <c r="ZF764" s="43"/>
      <c r="ZG764" s="43"/>
      <c r="ZH764" s="43"/>
      <c r="ZI764" s="43"/>
      <c r="ZJ764" s="43"/>
      <c r="ZK764" s="43"/>
      <c r="ZL764" s="43"/>
      <c r="ZM764" s="43"/>
      <c r="ZN764" s="43"/>
      <c r="ZO764" s="43"/>
      <c r="ZP764" s="43"/>
      <c r="ZQ764" s="43"/>
      <c r="ZR764" s="43"/>
      <c r="ZS764" s="43"/>
      <c r="ZT764" s="43"/>
      <c r="ZU764" s="43"/>
      <c r="ZV764" s="43"/>
      <c r="ZW764" s="43"/>
      <c r="ZX764" s="43"/>
      <c r="ZY764" s="43"/>
      <c r="ZZ764" s="43"/>
      <c r="AAA764" s="43"/>
      <c r="AAB764" s="43"/>
      <c r="AAC764" s="43"/>
      <c r="AAD764" s="43"/>
      <c r="AAE764" s="43"/>
      <c r="AAF764" s="43"/>
      <c r="AAG764" s="43"/>
      <c r="AAH764" s="43"/>
      <c r="AAI764" s="43"/>
      <c r="AAJ764" s="43"/>
      <c r="AAK764" s="43"/>
      <c r="AAL764" s="43"/>
      <c r="AAM764" s="43"/>
      <c r="AAN764" s="43"/>
      <c r="AAO764" s="43"/>
      <c r="AAP764" s="43"/>
      <c r="AAQ764" s="43"/>
      <c r="AAR764" s="43"/>
      <c r="AAS764" s="43"/>
      <c r="AAT764" s="43"/>
      <c r="AAU764" s="43"/>
      <c r="AAV764" s="43"/>
      <c r="AAW764" s="43"/>
      <c r="AAX764" s="43"/>
      <c r="AAY764" s="43"/>
      <c r="AAZ764" s="43"/>
      <c r="ABA764" s="43"/>
      <c r="ABB764" s="43"/>
      <c r="ABC764" s="43"/>
      <c r="ABD764" s="43"/>
      <c r="ABE764" s="43"/>
      <c r="ABF764" s="43"/>
      <c r="ABG764" s="43"/>
      <c r="ABH764" s="43"/>
      <c r="ABI764" s="43"/>
      <c r="ABJ764" s="43"/>
      <c r="ABK764" s="43"/>
      <c r="ABL764" s="43"/>
      <c r="ABM764" s="43"/>
      <c r="ABN764" s="43"/>
      <c r="ABO764" s="43"/>
      <c r="ABP764" s="43"/>
      <c r="ABQ764" s="43"/>
      <c r="ABR764" s="43"/>
      <c r="ABS764" s="43"/>
      <c r="ABT764" s="43"/>
      <c r="ABU764" s="43"/>
      <c r="ABV764" s="43"/>
      <c r="ABW764" s="43"/>
      <c r="ABX764" s="43"/>
      <c r="ABY764" s="43"/>
      <c r="ABZ764" s="43"/>
      <c r="ACA764" s="43"/>
      <c r="ACB764" s="43"/>
      <c r="ACC764" s="43"/>
      <c r="ACD764" s="43"/>
      <c r="ACE764" s="43"/>
      <c r="ACF764" s="43"/>
      <c r="ACG764" s="43"/>
      <c r="ACH764" s="43"/>
      <c r="ACI764" s="43"/>
      <c r="ACJ764" s="43"/>
      <c r="ACK764" s="43"/>
      <c r="ACL764" s="43"/>
      <c r="ACM764" s="43"/>
      <c r="ACN764" s="43"/>
      <c r="ACO764" s="43"/>
      <c r="ACP764" s="43"/>
      <c r="ACQ764" s="43"/>
      <c r="ACR764" s="43"/>
      <c r="ACS764" s="43"/>
      <c r="ACT764" s="43"/>
      <c r="ACU764" s="43"/>
      <c r="ACV764" s="43"/>
      <c r="ACW764" s="43"/>
      <c r="ACX764" s="43"/>
      <c r="ACY764" s="43"/>
      <c r="ACZ764" s="43"/>
      <c r="ADA764" s="43"/>
      <c r="ADB764" s="43"/>
      <c r="ADC764" s="43"/>
      <c r="ADD764" s="43"/>
      <c r="ADE764" s="43"/>
      <c r="ADF764" s="43"/>
      <c r="ADG764" s="43"/>
      <c r="ADH764" s="43"/>
      <c r="ADI764" s="43"/>
      <c r="ADJ764" s="43"/>
      <c r="ADK764" s="43"/>
      <c r="ADL764" s="43"/>
      <c r="ADM764" s="43"/>
      <c r="ADN764" s="43"/>
      <c r="ADO764" s="43"/>
      <c r="ADP764" s="43"/>
      <c r="ADQ764" s="43"/>
      <c r="ADR764" s="43"/>
      <c r="ADS764" s="43"/>
      <c r="ADT764" s="43"/>
      <c r="ADU764" s="43"/>
      <c r="ADV764" s="43"/>
      <c r="ADW764" s="43"/>
      <c r="ADX764" s="43"/>
      <c r="ADY764" s="43"/>
      <c r="ADZ764" s="43"/>
      <c r="AEA764" s="43"/>
      <c r="AEB764" s="43"/>
      <c r="AEC764" s="43"/>
      <c r="AED764" s="43"/>
      <c r="AEE764" s="43"/>
      <c r="AEF764" s="43"/>
      <c r="AEG764" s="43"/>
      <c r="AEH764" s="43"/>
      <c r="AEI764" s="43"/>
      <c r="AEJ764" s="43"/>
      <c r="AEK764" s="43"/>
      <c r="AEL764" s="43"/>
      <c r="AEM764" s="43"/>
      <c r="AEN764" s="43"/>
      <c r="AEO764" s="43"/>
      <c r="AEP764" s="43"/>
      <c r="AEQ764" s="43"/>
      <c r="AER764" s="43"/>
      <c r="AES764" s="43"/>
      <c r="AET764" s="43"/>
      <c r="AEU764" s="43"/>
      <c r="AEV764" s="43"/>
      <c r="AEW764" s="43"/>
      <c r="AEX764" s="43"/>
      <c r="AEY764" s="43"/>
      <c r="AEZ764" s="43"/>
      <c r="AFA764" s="43"/>
      <c r="AFB764" s="43"/>
      <c r="AFC764" s="43"/>
      <c r="AFD764" s="43"/>
      <c r="AFE764" s="43"/>
      <c r="AFF764" s="43"/>
      <c r="AFG764" s="43"/>
      <c r="AFH764" s="43"/>
      <c r="AFI764" s="43"/>
      <c r="AFJ764" s="43"/>
      <c r="AFK764" s="43"/>
      <c r="AFL764" s="43"/>
      <c r="AFM764" s="43"/>
      <c r="AFN764" s="43"/>
      <c r="AFO764" s="43"/>
      <c r="AFP764" s="43"/>
      <c r="AFQ764" s="43"/>
      <c r="AFR764" s="43"/>
      <c r="AFS764" s="43"/>
      <c r="AFT764" s="43"/>
      <c r="AFU764" s="43"/>
      <c r="AFV764" s="43"/>
      <c r="AFW764" s="43"/>
      <c r="AFX764" s="43"/>
      <c r="AFY764" s="43"/>
      <c r="AFZ764" s="43"/>
      <c r="AGA764" s="43"/>
      <c r="AGB764" s="43"/>
      <c r="AGC764" s="43"/>
      <c r="AGD764" s="43"/>
      <c r="AGE764" s="43"/>
      <c r="AGF764" s="43"/>
      <c r="AGG764" s="43"/>
      <c r="AGH764" s="43"/>
      <c r="AGI764" s="43"/>
      <c r="AGJ764" s="43"/>
      <c r="AGK764" s="43"/>
      <c r="AGL764" s="43"/>
      <c r="AGM764" s="43"/>
      <c r="AGN764" s="43"/>
      <c r="AGO764" s="43"/>
      <c r="AGP764" s="43"/>
      <c r="AGQ764" s="43"/>
      <c r="AGR764" s="43"/>
      <c r="AGS764" s="43"/>
      <c r="AGT764" s="43"/>
      <c r="AGU764" s="43"/>
      <c r="AGV764" s="43"/>
      <c r="AGW764" s="43"/>
      <c r="AGX764" s="43"/>
      <c r="AGY764" s="43"/>
      <c r="AGZ764" s="43"/>
      <c r="AHA764" s="43"/>
      <c r="AHB764" s="43"/>
      <c r="AHC764" s="43"/>
      <c r="AHD764" s="43"/>
      <c r="AHE764" s="43"/>
      <c r="AHF764" s="43"/>
      <c r="AHG764" s="43"/>
      <c r="AHH764" s="43"/>
      <c r="AHI764" s="43"/>
      <c r="AHJ764" s="43"/>
      <c r="AHK764" s="43"/>
      <c r="AHL764" s="43"/>
      <c r="AHM764" s="43"/>
      <c r="AHN764" s="43"/>
      <c r="AHO764" s="43"/>
      <c r="AHP764" s="43"/>
      <c r="AHQ764" s="43"/>
      <c r="AHR764" s="43"/>
      <c r="AHS764" s="43"/>
      <c r="AHT764" s="43"/>
      <c r="AHU764" s="43"/>
      <c r="AHV764" s="43"/>
      <c r="AHW764" s="43"/>
      <c r="AHX764" s="43"/>
      <c r="AHY764" s="43"/>
      <c r="AHZ764" s="43"/>
      <c r="AIA764" s="43"/>
      <c r="AIB764" s="43"/>
      <c r="AIC764" s="43"/>
      <c r="AID764" s="43"/>
      <c r="AIE764" s="43"/>
      <c r="AIF764" s="43"/>
      <c r="AIG764" s="43"/>
      <c r="AIH764" s="43"/>
      <c r="AII764" s="43"/>
      <c r="AIJ764" s="43"/>
      <c r="AIK764" s="43"/>
      <c r="AIL764" s="43"/>
      <c r="AIM764" s="43"/>
      <c r="AIN764" s="43"/>
      <c r="AIO764" s="43"/>
      <c r="AIP764" s="43"/>
      <c r="AIQ764" s="43"/>
      <c r="AIR764" s="43"/>
      <c r="AIS764" s="43"/>
      <c r="AIT764" s="43"/>
      <c r="AIU764" s="43"/>
      <c r="AIV764" s="43"/>
      <c r="AIW764" s="43"/>
      <c r="AIX764" s="43"/>
      <c r="AIY764" s="43"/>
      <c r="AIZ764" s="43"/>
      <c r="AJA764" s="43"/>
      <c r="AJB764" s="43"/>
      <c r="AJC764" s="43"/>
      <c r="AJD764" s="43"/>
      <c r="AJE764" s="43"/>
      <c r="AJF764" s="43"/>
      <c r="AJG764" s="43"/>
      <c r="AJH764" s="43"/>
      <c r="AJI764" s="43"/>
      <c r="AJJ764" s="43"/>
      <c r="AJK764" s="43"/>
      <c r="AJL764" s="43"/>
      <c r="AJM764" s="43"/>
      <c r="AJN764" s="43"/>
      <c r="AJO764" s="43"/>
      <c r="AJP764" s="43"/>
      <c r="AJQ764" s="43"/>
      <c r="AJR764" s="43"/>
      <c r="AJS764" s="43"/>
      <c r="AJT764" s="43"/>
      <c r="AJU764" s="43"/>
      <c r="AJV764" s="43"/>
      <c r="AJW764" s="43"/>
      <c r="AJX764" s="43"/>
      <c r="AJY764" s="43"/>
      <c r="AJZ764" s="43"/>
      <c r="AKA764" s="43"/>
      <c r="AKB764" s="43"/>
      <c r="AKC764" s="43"/>
      <c r="AKD764" s="43"/>
      <c r="AKE764" s="43"/>
      <c r="AKF764" s="43"/>
      <c r="AKG764" s="43"/>
      <c r="AKH764" s="43"/>
      <c r="AKI764" s="43"/>
      <c r="AKJ764" s="43"/>
      <c r="AKK764" s="43"/>
      <c r="AKL764" s="43"/>
      <c r="AKM764" s="43"/>
      <c r="AKN764" s="43"/>
      <c r="AKO764" s="43"/>
      <c r="AKP764" s="43"/>
      <c r="AKQ764" s="43"/>
      <c r="AKR764" s="43"/>
      <c r="AKS764" s="43"/>
      <c r="AKT764" s="43"/>
      <c r="AKU764" s="43"/>
      <c r="AKV764" s="43"/>
      <c r="AKW764" s="43"/>
      <c r="AKX764" s="43"/>
      <c r="AKY764" s="43"/>
      <c r="AKZ764" s="43"/>
      <c r="ALA764" s="43"/>
      <c r="ALB764" s="43"/>
      <c r="ALC764" s="43"/>
      <c r="ALD764" s="43"/>
      <c r="ALE764" s="43"/>
      <c r="ALF764" s="43"/>
      <c r="ALG764" s="43"/>
      <c r="ALH764" s="43"/>
      <c r="ALI764" s="43"/>
      <c r="ALJ764" s="43"/>
      <c r="ALK764" s="43"/>
      <c r="ALL764" s="43"/>
      <c r="ALM764" s="43"/>
      <c r="ALN764" s="43"/>
      <c r="ALO764" s="43"/>
      <c r="ALP764" s="43"/>
      <c r="ALQ764" s="43"/>
      <c r="ALR764" s="43"/>
      <c r="ALS764" s="43"/>
      <c r="ALT764" s="43"/>
      <c r="ALU764" s="43"/>
      <c r="ALV764" s="43"/>
      <c r="ALW764" s="43"/>
      <c r="ALX764" s="43"/>
      <c r="ALY764" s="43"/>
      <c r="ALZ764" s="43"/>
      <c r="AMA764" s="43"/>
      <c r="AMB764" s="43"/>
      <c r="AMC764" s="43"/>
      <c r="AMD764" s="43"/>
      <c r="AME764" s="43"/>
      <c r="AMF764" s="43"/>
      <c r="AMG764" s="43"/>
      <c r="AMH764" s="43"/>
      <c r="AMI764" s="43"/>
      <c r="AMJ764" s="43"/>
      <c r="AMK764" s="43"/>
      <c r="AML764" s="43"/>
      <c r="AMM764" s="43"/>
      <c r="AMN764" s="43"/>
      <c r="AMO764" s="43"/>
      <c r="AMP764" s="43"/>
      <c r="AMQ764" s="43"/>
      <c r="AMR764" s="43"/>
      <c r="AMS764" s="43"/>
      <c r="AMT764" s="43"/>
      <c r="AMU764" s="43"/>
      <c r="AMV764" s="43"/>
      <c r="AMW764" s="43"/>
      <c r="AMX764" s="43"/>
      <c r="AMY764" s="43"/>
      <c r="AMZ764" s="43"/>
      <c r="ANA764" s="43"/>
      <c r="ANB764" s="43"/>
      <c r="ANC764" s="43"/>
      <c r="AND764" s="43"/>
      <c r="ANE764" s="43"/>
      <c r="ANF764" s="43"/>
      <c r="ANG764" s="43"/>
      <c r="ANH764" s="43"/>
      <c r="ANI764" s="43"/>
      <c r="ANJ764" s="43"/>
      <c r="ANK764" s="43"/>
      <c r="ANL764" s="43"/>
      <c r="ANM764" s="43"/>
      <c r="ANN764" s="43"/>
      <c r="ANO764" s="43"/>
      <c r="ANP764" s="43"/>
      <c r="ANQ764" s="43"/>
      <c r="ANR764" s="43"/>
      <c r="ANS764" s="43"/>
      <c r="ANT764" s="43"/>
      <c r="ANU764" s="43"/>
      <c r="ANV764" s="43"/>
      <c r="ANW764" s="43"/>
      <c r="ANX764" s="43"/>
      <c r="ANY764" s="43"/>
      <c r="ANZ764" s="43"/>
      <c r="AOA764" s="43"/>
      <c r="AOB764" s="43"/>
      <c r="AOC764" s="43"/>
      <c r="AOD764" s="43"/>
      <c r="AOE764" s="43"/>
      <c r="AOF764" s="43"/>
      <c r="AOG764" s="43"/>
      <c r="AOH764" s="43"/>
      <c r="AOI764" s="43"/>
      <c r="AOJ764" s="43"/>
      <c r="AOK764" s="43"/>
      <c r="AOL764" s="43"/>
      <c r="AOM764" s="43"/>
      <c r="AON764" s="43"/>
      <c r="AOO764" s="43"/>
      <c r="AOP764" s="43"/>
      <c r="AOQ764" s="43"/>
      <c r="AOR764" s="43"/>
      <c r="AOS764" s="43"/>
      <c r="AOT764" s="43"/>
      <c r="AOU764" s="43"/>
      <c r="AOV764" s="43"/>
      <c r="AOW764" s="43"/>
      <c r="AOX764" s="43"/>
      <c r="AOY764" s="43"/>
      <c r="AOZ764" s="43"/>
      <c r="APA764" s="43"/>
      <c r="APB764" s="43"/>
      <c r="APC764" s="43"/>
      <c r="APD764" s="43"/>
      <c r="APE764" s="43"/>
      <c r="APF764" s="43"/>
      <c r="APG764" s="43"/>
      <c r="APH764" s="43"/>
      <c r="API764" s="43"/>
      <c r="APJ764" s="43"/>
      <c r="APK764" s="43"/>
      <c r="APL764" s="43"/>
      <c r="APM764" s="43"/>
      <c r="APN764" s="43"/>
      <c r="APO764" s="43"/>
      <c r="APP764" s="43"/>
      <c r="APQ764" s="43"/>
      <c r="APR764" s="43"/>
      <c r="APS764" s="43"/>
      <c r="APT764" s="43"/>
      <c r="APU764" s="43"/>
      <c r="APV764" s="43"/>
      <c r="APW764" s="43"/>
      <c r="APX764" s="43"/>
      <c r="APY764" s="43"/>
      <c r="APZ764" s="43"/>
      <c r="AQA764" s="43"/>
      <c r="AQB764" s="43"/>
      <c r="AQC764" s="43"/>
      <c r="AQD764" s="43"/>
      <c r="AQE764" s="43"/>
      <c r="AQF764" s="43"/>
      <c r="AQG764" s="43"/>
      <c r="AQH764" s="43"/>
      <c r="AQI764" s="43"/>
      <c r="AQJ764" s="43"/>
      <c r="AQK764" s="43"/>
      <c r="AQL764" s="43"/>
      <c r="AQM764" s="43"/>
      <c r="AQN764" s="43"/>
      <c r="AQO764" s="43"/>
      <c r="AQP764" s="43"/>
      <c r="AQQ764" s="43"/>
      <c r="AQR764" s="43"/>
      <c r="AQS764" s="43"/>
      <c r="AQT764" s="43"/>
      <c r="AQU764" s="43"/>
      <c r="AQV764" s="43"/>
      <c r="AQW764" s="43"/>
      <c r="AQX764" s="43"/>
      <c r="AQY764" s="43"/>
      <c r="AQZ764" s="43"/>
      <c r="ARA764" s="43"/>
      <c r="ARB764" s="43"/>
      <c r="ARC764" s="43"/>
      <c r="ARD764" s="43"/>
      <c r="ARE764" s="43"/>
      <c r="ARF764" s="43"/>
      <c r="ARG764" s="43"/>
      <c r="ARH764" s="43"/>
      <c r="ARI764" s="43"/>
      <c r="ARJ764" s="43"/>
      <c r="ARK764" s="43"/>
      <c r="ARL764" s="43"/>
      <c r="ARM764" s="43"/>
      <c r="ARN764" s="43"/>
      <c r="ARO764" s="43"/>
      <c r="ARP764" s="43"/>
      <c r="ARQ764" s="43"/>
      <c r="ARR764" s="43"/>
      <c r="ARS764" s="43"/>
      <c r="ART764" s="43"/>
      <c r="ARU764" s="43"/>
      <c r="ARV764" s="43"/>
      <c r="ARW764" s="43"/>
      <c r="ARX764" s="43"/>
      <c r="ARY764" s="43"/>
      <c r="ARZ764" s="43"/>
      <c r="ASA764" s="43"/>
      <c r="ASB764" s="43"/>
      <c r="ASC764" s="43"/>
      <c r="ASD764" s="43"/>
      <c r="ASE764" s="43"/>
      <c r="ASF764" s="43"/>
      <c r="ASG764" s="43"/>
      <c r="ASH764" s="43"/>
      <c r="ASI764" s="43"/>
      <c r="ASJ764" s="43"/>
      <c r="ASK764" s="43"/>
      <c r="ASL764" s="43"/>
      <c r="ASM764" s="43"/>
      <c r="ASN764" s="43"/>
      <c r="ASO764" s="43"/>
      <c r="ASP764" s="43"/>
      <c r="ASQ764" s="43"/>
      <c r="ASR764" s="43"/>
      <c r="ASS764" s="43"/>
      <c r="AST764" s="43"/>
      <c r="ASU764" s="43"/>
      <c r="ASV764" s="43"/>
      <c r="ASW764" s="43"/>
      <c r="ASX764" s="43"/>
      <c r="ASY764" s="43"/>
      <c r="ASZ764" s="43"/>
      <c r="ATA764" s="43"/>
      <c r="ATB764" s="43"/>
      <c r="ATC764" s="43"/>
      <c r="ATD764" s="43"/>
      <c r="ATE764" s="43"/>
      <c r="ATF764" s="43"/>
      <c r="ATG764" s="43"/>
      <c r="ATH764" s="43"/>
      <c r="ATI764" s="43"/>
      <c r="ATJ764" s="43"/>
      <c r="ATK764" s="43"/>
      <c r="ATL764" s="43"/>
      <c r="ATM764" s="43"/>
      <c r="ATN764" s="43"/>
      <c r="ATO764" s="43"/>
      <c r="ATP764" s="43"/>
      <c r="ATQ764" s="43"/>
      <c r="ATR764" s="43"/>
      <c r="ATS764" s="43"/>
      <c r="ATT764" s="43"/>
      <c r="ATU764" s="43"/>
      <c r="ATV764" s="43"/>
      <c r="ATW764" s="43"/>
      <c r="ATX764" s="43"/>
      <c r="ATY764" s="43"/>
      <c r="ATZ764" s="43"/>
      <c r="AUA764" s="43"/>
      <c r="AUB764" s="43"/>
      <c r="AUC764" s="43"/>
      <c r="AUD764" s="43"/>
      <c r="AUE764" s="43"/>
      <c r="AUF764" s="43"/>
      <c r="AUG764" s="43"/>
      <c r="AUH764" s="43"/>
      <c r="AUI764" s="43"/>
      <c r="AUJ764" s="43"/>
      <c r="AUK764" s="43"/>
      <c r="AUL764" s="43"/>
      <c r="AUM764" s="43"/>
      <c r="AUN764" s="43"/>
      <c r="AUO764" s="43"/>
      <c r="AUP764" s="43"/>
      <c r="AUQ764" s="43"/>
      <c r="AUR764" s="43"/>
      <c r="AUS764" s="43"/>
      <c r="AUT764" s="43"/>
      <c r="AUU764" s="43"/>
      <c r="AUV764" s="43"/>
      <c r="AUW764" s="43"/>
      <c r="AUX764" s="43"/>
      <c r="AUY764" s="43"/>
      <c r="AUZ764" s="43"/>
      <c r="AVA764" s="43"/>
      <c r="AVB764" s="43"/>
      <c r="AVC764" s="43"/>
      <c r="AVD764" s="43"/>
      <c r="AVE764" s="43"/>
      <c r="AVF764" s="43"/>
      <c r="AVG764" s="43"/>
      <c r="AVH764" s="43"/>
      <c r="AVI764" s="43"/>
      <c r="AVJ764" s="43"/>
      <c r="AVK764" s="43"/>
      <c r="AVL764" s="43"/>
      <c r="AVM764" s="43"/>
      <c r="AVN764" s="43"/>
      <c r="AVO764" s="43"/>
      <c r="AVP764" s="43"/>
      <c r="AVQ764" s="43"/>
      <c r="AVR764" s="43"/>
      <c r="AVS764" s="43"/>
      <c r="AVT764" s="43"/>
      <c r="AVU764" s="43"/>
      <c r="AVV764" s="43"/>
      <c r="AVW764" s="43"/>
      <c r="AVX764" s="43"/>
      <c r="AVY764" s="43"/>
      <c r="AVZ764" s="43"/>
      <c r="AWA764" s="43"/>
      <c r="AWB764" s="43"/>
      <c r="AWC764" s="43"/>
      <c r="AWD764" s="43"/>
      <c r="AWE764" s="43"/>
      <c r="AWF764" s="43"/>
      <c r="AWG764" s="43"/>
      <c r="AWH764" s="43"/>
      <c r="AWI764" s="43"/>
      <c r="AWJ764" s="43"/>
      <c r="AWK764" s="43"/>
      <c r="AWL764" s="43"/>
      <c r="AWM764" s="43"/>
      <c r="AWN764" s="43"/>
      <c r="AWO764" s="43"/>
      <c r="AWP764" s="43"/>
      <c r="AWQ764" s="43"/>
      <c r="AWR764" s="43"/>
      <c r="AWS764" s="43"/>
      <c r="AWT764" s="43"/>
      <c r="AWU764" s="43"/>
      <c r="AWV764" s="43"/>
      <c r="AWW764" s="43"/>
      <c r="AWX764" s="43"/>
      <c r="AWY764" s="43"/>
      <c r="AWZ764" s="43"/>
      <c r="AXA764" s="43"/>
      <c r="AXB764" s="43"/>
      <c r="AXC764" s="43"/>
      <c r="AXD764" s="43"/>
      <c r="AXE764" s="43"/>
      <c r="AXF764" s="43"/>
      <c r="AXG764" s="43"/>
      <c r="AXH764" s="43"/>
      <c r="AXI764" s="43"/>
      <c r="AXJ764" s="43"/>
      <c r="AXK764" s="43"/>
      <c r="AXL764" s="43"/>
      <c r="AXM764" s="43"/>
      <c r="AXN764" s="43"/>
      <c r="AXO764" s="43"/>
      <c r="AXP764" s="43"/>
      <c r="AXQ764" s="43"/>
      <c r="AXR764" s="43"/>
      <c r="AXS764" s="43"/>
      <c r="AXT764" s="43"/>
      <c r="AXU764" s="43"/>
      <c r="AXV764" s="43"/>
      <c r="AXW764" s="43"/>
      <c r="AXX764" s="43"/>
      <c r="AXY764" s="43"/>
      <c r="AXZ764" s="43"/>
      <c r="AYA764" s="43"/>
      <c r="AYB764" s="43"/>
      <c r="AYC764" s="43"/>
      <c r="AYD764" s="43"/>
      <c r="AYE764" s="43"/>
      <c r="AYF764" s="43"/>
      <c r="AYG764" s="43"/>
      <c r="AYH764" s="43"/>
      <c r="AYI764" s="43"/>
      <c r="AYJ764" s="43"/>
      <c r="AYK764" s="43"/>
      <c r="AYL764" s="43"/>
      <c r="AYM764" s="43"/>
      <c r="AYN764" s="43"/>
      <c r="AYO764" s="43"/>
      <c r="AYP764" s="43"/>
      <c r="AYQ764" s="43"/>
      <c r="AYR764" s="43"/>
      <c r="AYS764" s="43"/>
      <c r="AYT764" s="43"/>
      <c r="AYU764" s="43"/>
      <c r="AYV764" s="43"/>
      <c r="AYW764" s="43"/>
      <c r="AYX764" s="43"/>
      <c r="AYY764" s="43"/>
      <c r="AYZ764" s="43"/>
      <c r="AZA764" s="43"/>
      <c r="AZB764" s="43"/>
      <c r="AZC764" s="43"/>
      <c r="AZD764" s="43"/>
      <c r="AZE764" s="43"/>
      <c r="AZF764" s="43"/>
      <c r="AZG764" s="43"/>
      <c r="AZH764" s="43"/>
      <c r="AZI764" s="43"/>
      <c r="AZJ764" s="43"/>
      <c r="AZK764" s="43"/>
      <c r="AZL764" s="43"/>
      <c r="AZM764" s="43"/>
      <c r="AZN764" s="43"/>
      <c r="AZO764" s="43"/>
      <c r="AZP764" s="43"/>
      <c r="AZQ764" s="43"/>
      <c r="AZR764" s="43"/>
      <c r="AZS764" s="43"/>
      <c r="AZT764" s="43"/>
      <c r="AZU764" s="43"/>
      <c r="AZV764" s="43"/>
      <c r="AZW764" s="43"/>
      <c r="AZX764" s="43"/>
      <c r="AZY764" s="43"/>
      <c r="AZZ764" s="43"/>
      <c r="BAA764" s="43"/>
      <c r="BAB764" s="43"/>
      <c r="BAC764" s="43"/>
      <c r="BAD764" s="43"/>
      <c r="BAE764" s="43"/>
      <c r="BAF764" s="43"/>
      <c r="BAG764" s="43"/>
      <c r="BAH764" s="43"/>
      <c r="BAI764" s="43"/>
      <c r="BAJ764" s="43"/>
      <c r="BAK764" s="43"/>
      <c r="BAL764" s="43"/>
      <c r="BAM764" s="43"/>
      <c r="BAN764" s="43"/>
      <c r="BAO764" s="43"/>
      <c r="BAP764" s="43"/>
      <c r="BAQ764" s="43"/>
      <c r="BAR764" s="43"/>
      <c r="BAS764" s="43"/>
      <c r="BAT764" s="43"/>
      <c r="BAU764" s="43"/>
      <c r="BAV764" s="43"/>
      <c r="BAW764" s="43"/>
      <c r="BAX764" s="43"/>
      <c r="BAY764" s="43"/>
      <c r="BAZ764" s="43"/>
      <c r="BBA764" s="43"/>
      <c r="BBB764" s="43"/>
      <c r="BBC764" s="43"/>
      <c r="BBD764" s="43"/>
      <c r="BBE764" s="43"/>
      <c r="BBF764" s="43"/>
      <c r="BBG764" s="43"/>
      <c r="BBH764" s="43"/>
      <c r="BBI764" s="43"/>
      <c r="BBJ764" s="43"/>
      <c r="BBK764" s="43"/>
      <c r="BBL764" s="43"/>
      <c r="BBM764" s="43"/>
      <c r="BBN764" s="43"/>
      <c r="BBO764" s="43"/>
      <c r="BBP764" s="43"/>
      <c r="BBQ764" s="43"/>
      <c r="BBR764" s="43"/>
      <c r="BBS764" s="43"/>
      <c r="BBT764" s="43"/>
      <c r="BBU764" s="43"/>
      <c r="BBV764" s="43"/>
      <c r="BBW764" s="43"/>
      <c r="BBX764" s="43"/>
      <c r="BBY764" s="43"/>
      <c r="BBZ764" s="43"/>
      <c r="BCA764" s="43"/>
      <c r="BCB764" s="43"/>
      <c r="BCC764" s="43"/>
      <c r="BCD764" s="43"/>
      <c r="BCE764" s="43"/>
      <c r="BCF764" s="43"/>
      <c r="BCG764" s="43"/>
      <c r="BCH764" s="43"/>
      <c r="BCI764" s="43"/>
      <c r="BCJ764" s="43"/>
      <c r="BCK764" s="43"/>
      <c r="BCL764" s="43"/>
      <c r="BCM764" s="43"/>
      <c r="BCN764" s="43"/>
      <c r="BCO764" s="43"/>
      <c r="BCP764" s="43"/>
      <c r="BCQ764" s="43"/>
      <c r="BCR764" s="43"/>
      <c r="BCS764" s="43"/>
      <c r="BCT764" s="43"/>
      <c r="BCU764" s="43"/>
      <c r="BCV764" s="43"/>
      <c r="BCW764" s="43"/>
      <c r="BCX764" s="43"/>
      <c r="BCY764" s="43"/>
      <c r="BCZ764" s="43"/>
      <c r="BDA764" s="43"/>
      <c r="BDB764" s="43"/>
      <c r="BDC764" s="43"/>
      <c r="BDD764" s="43"/>
      <c r="BDE764" s="43"/>
      <c r="BDF764" s="43"/>
      <c r="BDG764" s="43"/>
      <c r="BDH764" s="43"/>
      <c r="BDI764" s="43"/>
      <c r="BDJ764" s="43"/>
      <c r="BDK764" s="43"/>
      <c r="BDL764" s="43"/>
      <c r="BDM764" s="43"/>
      <c r="BDN764" s="43"/>
      <c r="BDO764" s="43"/>
      <c r="BDP764" s="43"/>
      <c r="BDQ764" s="43"/>
      <c r="BDR764" s="43"/>
      <c r="BDS764" s="43"/>
      <c r="BDT764" s="43"/>
      <c r="BDU764" s="43"/>
      <c r="BDV764" s="43"/>
      <c r="BDW764" s="43"/>
      <c r="BDX764" s="43"/>
      <c r="BDY764" s="43"/>
      <c r="BDZ764" s="43"/>
      <c r="BEA764" s="43"/>
      <c r="BEB764" s="43"/>
      <c r="BEC764" s="43"/>
      <c r="BED764" s="43"/>
      <c r="BEE764" s="43"/>
      <c r="BEF764" s="43"/>
      <c r="BEG764" s="43"/>
      <c r="BEH764" s="43"/>
      <c r="BEI764" s="43"/>
      <c r="BEJ764" s="43"/>
      <c r="BEK764" s="43"/>
      <c r="BEL764" s="43"/>
      <c r="BEM764" s="43"/>
      <c r="BEN764" s="43"/>
      <c r="BEO764" s="43"/>
      <c r="BEP764" s="43"/>
      <c r="BEQ764" s="43"/>
      <c r="BER764" s="43"/>
      <c r="BES764" s="43"/>
      <c r="BET764" s="43"/>
      <c r="BEU764" s="43"/>
      <c r="BEV764" s="43"/>
      <c r="BEW764" s="43"/>
      <c r="BEX764" s="43"/>
      <c r="BEY764" s="43"/>
      <c r="BEZ764" s="43"/>
      <c r="BFA764" s="43"/>
      <c r="BFB764" s="43"/>
      <c r="BFC764" s="43"/>
      <c r="BFD764" s="43"/>
      <c r="BFE764" s="43"/>
      <c r="BFF764" s="43"/>
      <c r="BFG764" s="43"/>
      <c r="BFH764" s="43"/>
      <c r="BFI764" s="43"/>
      <c r="BFJ764" s="43"/>
      <c r="BFK764" s="43"/>
      <c r="BFL764" s="43"/>
      <c r="BFM764" s="43"/>
      <c r="BFN764" s="43"/>
      <c r="BFO764" s="43"/>
      <c r="BFP764" s="43"/>
      <c r="BFQ764" s="43"/>
      <c r="BFR764" s="43"/>
      <c r="BFS764" s="43"/>
      <c r="BFT764" s="43"/>
      <c r="BFU764" s="43"/>
      <c r="BFV764" s="43"/>
      <c r="BFW764" s="43"/>
      <c r="BFX764" s="43"/>
      <c r="BFY764" s="43"/>
      <c r="BFZ764" s="43"/>
      <c r="BGA764" s="43"/>
      <c r="BGB764" s="43"/>
      <c r="BGC764" s="43"/>
      <c r="BGD764" s="43"/>
      <c r="BGE764" s="43"/>
      <c r="BGF764" s="43"/>
      <c r="BGG764" s="43"/>
      <c r="BGH764" s="43"/>
      <c r="BGI764" s="43"/>
      <c r="BGJ764" s="43"/>
      <c r="BGK764" s="43"/>
      <c r="BGL764" s="43"/>
      <c r="BGM764" s="43"/>
      <c r="BGN764" s="43"/>
      <c r="BGO764" s="43"/>
      <c r="BGP764" s="43"/>
      <c r="BGQ764" s="43"/>
      <c r="BGR764" s="43"/>
      <c r="BGS764" s="43"/>
      <c r="BGT764" s="43"/>
      <c r="BGU764" s="43"/>
      <c r="BGV764" s="43"/>
      <c r="BGW764" s="43"/>
      <c r="BGX764" s="43"/>
      <c r="BGY764" s="43"/>
      <c r="BGZ764" s="43"/>
      <c r="BHA764" s="43"/>
      <c r="BHB764" s="43"/>
      <c r="BHC764" s="43"/>
      <c r="BHD764" s="43"/>
      <c r="BHE764" s="43"/>
      <c r="BHF764" s="43"/>
      <c r="BHG764" s="43"/>
      <c r="BHH764" s="43"/>
      <c r="BHI764" s="43"/>
      <c r="BHJ764" s="43"/>
      <c r="BHK764" s="43"/>
      <c r="BHL764" s="43"/>
      <c r="BHM764" s="43"/>
      <c r="BHN764" s="43"/>
      <c r="BHO764" s="43"/>
      <c r="BHP764" s="43"/>
      <c r="BHQ764" s="43"/>
      <c r="BHR764" s="43"/>
      <c r="BHS764" s="43"/>
      <c r="BHT764" s="43"/>
      <c r="BHU764" s="43"/>
      <c r="BHV764" s="43"/>
      <c r="BHW764" s="43"/>
      <c r="BHX764" s="43"/>
      <c r="BHY764" s="43"/>
      <c r="BHZ764" s="43"/>
      <c r="BIA764" s="43"/>
      <c r="BIB764" s="43"/>
      <c r="BIC764" s="43"/>
      <c r="BID764" s="43"/>
      <c r="BIE764" s="43"/>
      <c r="BIF764" s="43"/>
      <c r="BIG764" s="43"/>
      <c r="BIH764" s="43"/>
      <c r="BII764" s="43"/>
      <c r="BIJ764" s="43"/>
      <c r="BIK764" s="43"/>
      <c r="BIL764" s="43"/>
      <c r="BIM764" s="43"/>
      <c r="BIN764" s="43"/>
      <c r="BIO764" s="43"/>
      <c r="BIP764" s="43"/>
      <c r="BIQ764" s="43"/>
      <c r="BIR764" s="43"/>
      <c r="BIS764" s="43"/>
      <c r="BIT764" s="43"/>
      <c r="BIU764" s="43"/>
      <c r="BIV764" s="43"/>
      <c r="BIW764" s="43"/>
      <c r="BIX764" s="43"/>
      <c r="BIY764" s="43"/>
      <c r="BIZ764" s="43"/>
      <c r="BJA764" s="43"/>
      <c r="BJB764" s="43"/>
      <c r="BJC764" s="43"/>
      <c r="BJD764" s="43"/>
      <c r="BJE764" s="43"/>
      <c r="BJF764" s="43"/>
      <c r="BJG764" s="43"/>
      <c r="BJH764" s="43"/>
      <c r="BJI764" s="43"/>
      <c r="BJJ764" s="43"/>
      <c r="BJK764" s="43"/>
      <c r="BJL764" s="43"/>
      <c r="BJM764" s="43"/>
      <c r="BJN764" s="43"/>
      <c r="BJO764" s="43"/>
      <c r="BJP764" s="43"/>
      <c r="BJQ764" s="43"/>
      <c r="BJR764" s="43"/>
      <c r="BJS764" s="43"/>
      <c r="BJT764" s="43"/>
      <c r="BJU764" s="43"/>
      <c r="BJV764" s="43"/>
      <c r="BJW764" s="43"/>
      <c r="BJX764" s="43"/>
      <c r="BJY764" s="43"/>
      <c r="BJZ764" s="43"/>
      <c r="BKA764" s="43"/>
      <c r="BKB764" s="43"/>
      <c r="BKC764" s="43"/>
      <c r="BKD764" s="43"/>
      <c r="BKE764" s="43"/>
      <c r="BKF764" s="43"/>
      <c r="BKG764" s="43"/>
      <c r="BKH764" s="43"/>
      <c r="BKI764" s="43"/>
      <c r="BKJ764" s="43"/>
      <c r="BKK764" s="43"/>
      <c r="BKL764" s="43"/>
      <c r="BKM764" s="43"/>
      <c r="BKN764" s="43"/>
      <c r="BKO764" s="43"/>
      <c r="BKP764" s="43"/>
      <c r="BKQ764" s="43"/>
      <c r="BKR764" s="43"/>
      <c r="BKS764" s="43"/>
      <c r="BKT764" s="43"/>
      <c r="BKU764" s="43"/>
      <c r="BKV764" s="43"/>
      <c r="BKW764" s="43"/>
      <c r="BKX764" s="43"/>
      <c r="BKY764" s="43"/>
      <c r="BKZ764" s="43"/>
      <c r="BLA764" s="43"/>
      <c r="BLB764" s="43"/>
      <c r="BLC764" s="43"/>
      <c r="BLD764" s="43"/>
      <c r="BLE764" s="43"/>
      <c r="BLF764" s="43"/>
      <c r="BLG764" s="43"/>
      <c r="BLH764" s="43"/>
      <c r="BLI764" s="43"/>
      <c r="BLJ764" s="43"/>
      <c r="BLK764" s="43"/>
      <c r="BLL764" s="43"/>
      <c r="BLM764" s="43"/>
      <c r="BLN764" s="43"/>
      <c r="BLO764" s="43"/>
      <c r="BLP764" s="43"/>
      <c r="BLQ764" s="43"/>
      <c r="BLR764" s="43"/>
      <c r="BLS764" s="43"/>
      <c r="BLT764" s="43"/>
      <c r="BLU764" s="43"/>
      <c r="BLV764" s="43"/>
      <c r="BLW764" s="43"/>
      <c r="BLX764" s="43"/>
      <c r="BLY764" s="43"/>
      <c r="BLZ764" s="43"/>
      <c r="BMA764" s="43"/>
      <c r="BMB764" s="43"/>
      <c r="BMC764" s="43"/>
      <c r="BMD764" s="43"/>
      <c r="BME764" s="43"/>
      <c r="BMF764" s="43"/>
      <c r="BMG764" s="43"/>
      <c r="BMH764" s="43"/>
      <c r="BMI764" s="43"/>
      <c r="BMJ764" s="43"/>
      <c r="BMK764" s="43"/>
      <c r="BML764" s="43"/>
      <c r="BMM764" s="43"/>
      <c r="BMN764" s="43"/>
      <c r="BMO764" s="43"/>
      <c r="BMP764" s="43"/>
      <c r="BMQ764" s="43"/>
      <c r="BMR764" s="43"/>
      <c r="BMS764" s="43"/>
      <c r="BMT764" s="43"/>
      <c r="BMU764" s="43"/>
      <c r="BMV764" s="43"/>
      <c r="BMW764" s="43"/>
      <c r="BMX764" s="43"/>
      <c r="BMY764" s="43"/>
      <c r="BMZ764" s="43"/>
      <c r="BNA764" s="43"/>
      <c r="BNB764" s="43"/>
      <c r="BNC764" s="43"/>
      <c r="BND764" s="43"/>
      <c r="BNE764" s="43"/>
      <c r="BNF764" s="43"/>
      <c r="BNG764" s="43"/>
      <c r="BNH764" s="43"/>
      <c r="BNI764" s="43"/>
      <c r="BNJ764" s="43"/>
      <c r="BNK764" s="43"/>
      <c r="BNL764" s="43"/>
      <c r="BNM764" s="43"/>
      <c r="BNN764" s="43"/>
      <c r="BNO764" s="43"/>
      <c r="BNP764" s="43"/>
      <c r="BNQ764" s="43"/>
      <c r="BNR764" s="43"/>
      <c r="BNS764" s="43"/>
      <c r="BNT764" s="43"/>
      <c r="BNU764" s="43"/>
      <c r="BNV764" s="43"/>
      <c r="BNW764" s="43"/>
      <c r="BNX764" s="43"/>
      <c r="BNY764" s="43"/>
      <c r="BNZ764" s="43"/>
      <c r="BOA764" s="43"/>
      <c r="BOB764" s="43"/>
      <c r="BOC764" s="43"/>
      <c r="BOD764" s="43"/>
      <c r="BOE764" s="43"/>
      <c r="BOF764" s="43"/>
      <c r="BOG764" s="43"/>
      <c r="BOH764" s="43"/>
      <c r="BOI764" s="43"/>
      <c r="BOJ764" s="43"/>
      <c r="BOK764" s="43"/>
      <c r="BOL764" s="43"/>
      <c r="BOM764" s="43"/>
      <c r="BON764" s="43"/>
      <c r="BOO764" s="43"/>
      <c r="BOP764" s="43"/>
      <c r="BOQ764" s="43"/>
      <c r="BOR764" s="43"/>
      <c r="BOS764" s="43"/>
      <c r="BOT764" s="43"/>
      <c r="BOU764" s="43"/>
      <c r="BOV764" s="43"/>
      <c r="BOW764" s="43"/>
      <c r="BOX764" s="43"/>
      <c r="BOY764" s="43"/>
      <c r="BOZ764" s="43"/>
      <c r="BPA764" s="43"/>
      <c r="BPB764" s="43"/>
      <c r="BPC764" s="43"/>
      <c r="BPD764" s="43"/>
      <c r="BPE764" s="43"/>
      <c r="BPF764" s="43"/>
      <c r="BPG764" s="43"/>
      <c r="BPH764" s="43"/>
      <c r="BPI764" s="43"/>
      <c r="BPJ764" s="43"/>
      <c r="BPK764" s="43"/>
      <c r="BPL764" s="43"/>
      <c r="BPM764" s="43"/>
      <c r="BPN764" s="43"/>
      <c r="BPO764" s="43"/>
      <c r="BPP764" s="43"/>
      <c r="BPQ764" s="43"/>
      <c r="BPR764" s="43"/>
      <c r="BPS764" s="43"/>
      <c r="BPT764" s="43"/>
      <c r="BPU764" s="43"/>
      <c r="BPV764" s="43"/>
      <c r="BPW764" s="43"/>
      <c r="BPX764" s="43"/>
      <c r="BPY764" s="43"/>
      <c r="BPZ764" s="43"/>
      <c r="BQA764" s="43"/>
      <c r="BQB764" s="43"/>
      <c r="BQC764" s="43"/>
      <c r="BQD764" s="43"/>
      <c r="BQE764" s="43"/>
      <c r="BQF764" s="43"/>
      <c r="BQG764" s="43"/>
      <c r="BQH764" s="43"/>
      <c r="BQI764" s="43"/>
      <c r="BQJ764" s="43"/>
      <c r="BQK764" s="43"/>
      <c r="BQL764" s="43"/>
      <c r="BQM764" s="43"/>
      <c r="BQN764" s="43"/>
      <c r="BQO764" s="43"/>
      <c r="BQP764" s="43"/>
      <c r="BQQ764" s="43"/>
      <c r="BQR764" s="43"/>
      <c r="BQS764" s="43"/>
      <c r="BQT764" s="43"/>
      <c r="BQU764" s="43"/>
      <c r="BQV764" s="43"/>
      <c r="BQW764" s="43"/>
      <c r="BQX764" s="43"/>
      <c r="BQY764" s="43"/>
      <c r="BQZ764" s="43"/>
      <c r="BRA764" s="43"/>
      <c r="BRB764" s="43"/>
      <c r="BRC764" s="43"/>
      <c r="BRD764" s="43"/>
      <c r="BRE764" s="43"/>
      <c r="BRF764" s="43"/>
      <c r="BRG764" s="43"/>
      <c r="BRH764" s="43"/>
      <c r="BRI764" s="43"/>
      <c r="BRJ764" s="43"/>
      <c r="BRK764" s="43"/>
      <c r="BRL764" s="43"/>
      <c r="BRM764" s="43"/>
      <c r="BRN764" s="43"/>
      <c r="BRO764" s="43"/>
      <c r="BRP764" s="43"/>
      <c r="BRQ764" s="43"/>
      <c r="BRR764" s="43"/>
      <c r="BRS764" s="43"/>
      <c r="BRT764" s="43"/>
      <c r="BRU764" s="43"/>
      <c r="BRV764" s="43"/>
      <c r="BRW764" s="43"/>
      <c r="BRX764" s="43"/>
      <c r="BRY764" s="43"/>
      <c r="BRZ764" s="43"/>
      <c r="BSA764" s="43"/>
      <c r="BSB764" s="43"/>
      <c r="BSC764" s="43"/>
      <c r="BSD764" s="43"/>
      <c r="BSE764" s="43"/>
      <c r="BSF764" s="43"/>
      <c r="BSG764" s="43"/>
      <c r="BSH764" s="43"/>
      <c r="BSI764" s="43"/>
      <c r="BSJ764" s="43"/>
      <c r="BSK764" s="43"/>
      <c r="BSL764" s="43"/>
      <c r="BSM764" s="43"/>
      <c r="BSN764" s="43"/>
      <c r="BSO764" s="43"/>
      <c r="BSP764" s="43"/>
      <c r="BSQ764" s="43"/>
      <c r="BSR764" s="43"/>
      <c r="BSS764" s="43"/>
      <c r="BST764" s="43"/>
      <c r="BSU764" s="43"/>
      <c r="BSV764" s="43"/>
      <c r="BSW764" s="43"/>
      <c r="BSX764" s="43"/>
      <c r="BSY764" s="43"/>
      <c r="BSZ764" s="43"/>
      <c r="BTA764" s="43"/>
      <c r="BTB764" s="43"/>
      <c r="BTC764" s="43"/>
      <c r="BTD764" s="43"/>
      <c r="BTE764" s="43"/>
      <c r="BTF764" s="43"/>
      <c r="BTG764" s="43"/>
      <c r="BTH764" s="43"/>
      <c r="BTI764" s="43"/>
      <c r="BTJ764" s="43"/>
      <c r="BTK764" s="43"/>
      <c r="BTL764" s="43"/>
      <c r="BTM764" s="43"/>
      <c r="BTN764" s="43"/>
      <c r="BTO764" s="43"/>
      <c r="BTP764" s="43"/>
      <c r="BTQ764" s="43"/>
      <c r="BTR764" s="43"/>
      <c r="BTS764" s="43"/>
      <c r="BTT764" s="43"/>
      <c r="BTU764" s="43"/>
      <c r="BTV764" s="43"/>
      <c r="BTW764" s="43"/>
      <c r="BTX764" s="43"/>
      <c r="BTY764" s="43"/>
      <c r="BTZ764" s="43"/>
      <c r="BUA764" s="43"/>
      <c r="BUB764" s="43"/>
      <c r="BUC764" s="43"/>
      <c r="BUD764" s="43"/>
      <c r="BUE764" s="43"/>
      <c r="BUF764" s="43"/>
      <c r="BUG764" s="43"/>
      <c r="BUH764" s="43"/>
      <c r="BUI764" s="43"/>
      <c r="BUJ764" s="43"/>
      <c r="BUK764" s="43"/>
      <c r="BUL764" s="43"/>
      <c r="BUM764" s="43"/>
      <c r="BUN764" s="43"/>
      <c r="BUO764" s="43"/>
      <c r="BUP764" s="43"/>
      <c r="BUQ764" s="43"/>
      <c r="BUR764" s="43"/>
      <c r="BUS764" s="43"/>
      <c r="BUT764" s="43"/>
      <c r="BUU764" s="43"/>
      <c r="BUV764" s="43"/>
      <c r="BUW764" s="43"/>
      <c r="BUX764" s="43"/>
      <c r="BUY764" s="43"/>
      <c r="BUZ764" s="43"/>
      <c r="BVA764" s="43"/>
      <c r="BVB764" s="43"/>
      <c r="BVC764" s="43"/>
      <c r="BVD764" s="43"/>
      <c r="BVE764" s="43"/>
      <c r="BVF764" s="43"/>
      <c r="BVG764" s="43"/>
      <c r="BVH764" s="43"/>
      <c r="BVI764" s="43"/>
      <c r="BVJ764" s="43"/>
      <c r="BVK764" s="43"/>
      <c r="BVL764" s="43"/>
      <c r="BVM764" s="43"/>
      <c r="BVN764" s="43"/>
      <c r="BVO764" s="43"/>
      <c r="BVP764" s="43"/>
      <c r="BVQ764" s="43"/>
      <c r="BVR764" s="43"/>
      <c r="BVS764" s="43"/>
      <c r="BVT764" s="43"/>
      <c r="BVU764" s="43"/>
      <c r="BVV764" s="43"/>
      <c r="BVW764" s="43"/>
      <c r="BVX764" s="43"/>
      <c r="BVY764" s="43"/>
      <c r="BVZ764" s="43"/>
      <c r="BWA764" s="43"/>
      <c r="BWB764" s="43"/>
      <c r="BWC764" s="43"/>
      <c r="BWD764" s="43"/>
      <c r="BWE764" s="43"/>
      <c r="BWF764" s="43"/>
      <c r="BWG764" s="43"/>
      <c r="BWH764" s="43"/>
      <c r="BWI764" s="43"/>
      <c r="BWJ764" s="43"/>
      <c r="BWK764" s="43"/>
      <c r="BWL764" s="43"/>
      <c r="BWM764" s="43"/>
      <c r="BWN764" s="43"/>
      <c r="BWO764" s="43"/>
      <c r="BWP764" s="43"/>
      <c r="BWQ764" s="43"/>
      <c r="BWR764" s="43"/>
      <c r="BWS764" s="43"/>
      <c r="BWT764" s="43"/>
      <c r="BWU764" s="43"/>
      <c r="BWV764" s="43"/>
      <c r="BWW764" s="43"/>
      <c r="BWX764" s="43"/>
      <c r="BWY764" s="43"/>
      <c r="BWZ764" s="43"/>
      <c r="BXA764" s="43"/>
      <c r="BXB764" s="43"/>
      <c r="BXC764" s="43"/>
      <c r="BXD764" s="43"/>
      <c r="BXE764" s="43"/>
      <c r="BXF764" s="43"/>
      <c r="BXG764" s="43"/>
      <c r="BXH764" s="43"/>
      <c r="BXI764" s="43"/>
      <c r="BXJ764" s="43"/>
      <c r="BXK764" s="43"/>
      <c r="BXL764" s="43"/>
      <c r="BXM764" s="43"/>
      <c r="BXN764" s="43"/>
      <c r="BXO764" s="43"/>
      <c r="BXP764" s="43"/>
      <c r="BXQ764" s="43"/>
      <c r="BXR764" s="43"/>
      <c r="BXS764" s="43"/>
      <c r="BXT764" s="43"/>
      <c r="BXU764" s="43"/>
      <c r="BXV764" s="43"/>
      <c r="BXW764" s="43"/>
      <c r="BXX764" s="43"/>
      <c r="BXY764" s="43"/>
      <c r="BXZ764" s="43"/>
      <c r="BYA764" s="43"/>
      <c r="BYB764" s="43"/>
      <c r="BYC764" s="43"/>
      <c r="BYD764" s="43"/>
      <c r="BYE764" s="43"/>
      <c r="BYF764" s="43"/>
      <c r="BYG764" s="43"/>
      <c r="BYH764" s="43"/>
      <c r="BYI764" s="43"/>
      <c r="BYJ764" s="43"/>
      <c r="BYK764" s="43"/>
      <c r="BYL764" s="43"/>
      <c r="BYM764" s="43"/>
      <c r="BYN764" s="43"/>
      <c r="BYO764" s="43"/>
      <c r="BYP764" s="43"/>
      <c r="BYQ764" s="43"/>
      <c r="BYR764" s="43"/>
      <c r="BYS764" s="43"/>
      <c r="BYT764" s="43"/>
      <c r="BYU764" s="43"/>
      <c r="BYV764" s="43"/>
      <c r="BYW764" s="43"/>
      <c r="BYX764" s="43"/>
      <c r="BYY764" s="43"/>
      <c r="BYZ764" s="43"/>
      <c r="BZA764" s="43"/>
      <c r="BZB764" s="43"/>
      <c r="BZC764" s="43"/>
      <c r="BZD764" s="43"/>
      <c r="BZE764" s="43"/>
      <c r="BZF764" s="43"/>
      <c r="BZG764" s="43"/>
      <c r="BZH764" s="43"/>
      <c r="BZI764" s="43"/>
      <c r="BZJ764" s="43"/>
      <c r="BZK764" s="43"/>
      <c r="BZL764" s="43"/>
      <c r="BZM764" s="43"/>
      <c r="BZN764" s="43"/>
      <c r="BZO764" s="43"/>
      <c r="BZP764" s="43"/>
      <c r="BZQ764" s="43"/>
      <c r="BZR764" s="43"/>
      <c r="BZS764" s="43"/>
      <c r="BZT764" s="43"/>
      <c r="BZU764" s="43"/>
      <c r="BZV764" s="43"/>
      <c r="BZW764" s="43"/>
      <c r="BZX764" s="43"/>
      <c r="BZY764" s="43"/>
      <c r="BZZ764" s="43"/>
      <c r="CAA764" s="43"/>
      <c r="CAB764" s="43"/>
      <c r="CAC764" s="43"/>
      <c r="CAD764" s="43"/>
      <c r="CAE764" s="43"/>
      <c r="CAF764" s="43"/>
      <c r="CAG764" s="43"/>
      <c r="CAH764" s="43"/>
      <c r="CAI764" s="43"/>
      <c r="CAJ764" s="43"/>
      <c r="CAK764" s="43"/>
      <c r="CAL764" s="43"/>
      <c r="CAM764" s="43"/>
      <c r="CAN764" s="43"/>
      <c r="CAO764" s="43"/>
      <c r="CAP764" s="43"/>
      <c r="CAQ764" s="43"/>
      <c r="CAR764" s="43"/>
      <c r="CAS764" s="43"/>
      <c r="CAT764" s="43"/>
      <c r="CAU764" s="43"/>
      <c r="CAV764" s="43"/>
      <c r="CAW764" s="43"/>
      <c r="CAX764" s="43"/>
      <c r="CAY764" s="43"/>
      <c r="CAZ764" s="43"/>
      <c r="CBA764" s="43"/>
      <c r="CBB764" s="43"/>
      <c r="CBC764" s="43"/>
      <c r="CBD764" s="43"/>
      <c r="CBE764" s="43"/>
      <c r="CBF764" s="43"/>
      <c r="CBG764" s="43"/>
      <c r="CBH764" s="43"/>
      <c r="CBI764" s="43"/>
      <c r="CBJ764" s="43"/>
      <c r="CBK764" s="43"/>
      <c r="CBL764" s="43"/>
      <c r="CBM764" s="43"/>
      <c r="CBN764" s="43"/>
      <c r="CBO764" s="43"/>
      <c r="CBP764" s="43"/>
      <c r="CBQ764" s="43"/>
      <c r="CBR764" s="43"/>
      <c r="CBS764" s="43"/>
      <c r="CBT764" s="43"/>
      <c r="CBU764" s="43"/>
      <c r="CBV764" s="43"/>
      <c r="CBW764" s="43"/>
      <c r="CBX764" s="43"/>
      <c r="CBY764" s="43"/>
      <c r="CBZ764" s="43"/>
      <c r="CCA764" s="43"/>
      <c r="CCB764" s="43"/>
      <c r="CCC764" s="43"/>
      <c r="CCD764" s="43"/>
      <c r="CCE764" s="43"/>
      <c r="CCF764" s="43"/>
      <c r="CCG764" s="43"/>
      <c r="CCH764" s="43"/>
      <c r="CCI764" s="43"/>
      <c r="CCJ764" s="43"/>
      <c r="CCK764" s="43"/>
      <c r="CCL764" s="43"/>
      <c r="CCM764" s="43"/>
      <c r="CCN764" s="43"/>
      <c r="CCO764" s="43"/>
      <c r="CCP764" s="43"/>
      <c r="CCQ764" s="43"/>
      <c r="CCR764" s="43"/>
      <c r="CCS764" s="43"/>
      <c r="CCT764" s="43"/>
      <c r="CCU764" s="43"/>
      <c r="CCV764" s="43"/>
      <c r="CCW764" s="43"/>
      <c r="CCX764" s="43"/>
      <c r="CCY764" s="43"/>
      <c r="CCZ764" s="43"/>
      <c r="CDA764" s="43"/>
      <c r="CDB764" s="43"/>
      <c r="CDC764" s="43"/>
      <c r="CDD764" s="43"/>
      <c r="CDE764" s="43"/>
      <c r="CDF764" s="43"/>
      <c r="CDG764" s="43"/>
      <c r="CDH764" s="43"/>
      <c r="CDI764" s="43"/>
      <c r="CDJ764" s="43"/>
      <c r="CDK764" s="43"/>
      <c r="CDL764" s="43"/>
      <c r="CDM764" s="43"/>
      <c r="CDN764" s="43"/>
      <c r="CDO764" s="43"/>
      <c r="CDP764" s="43"/>
      <c r="CDQ764" s="43"/>
      <c r="CDR764" s="43"/>
      <c r="CDS764" s="43"/>
      <c r="CDT764" s="43"/>
      <c r="CDU764" s="43"/>
      <c r="CDV764" s="43"/>
      <c r="CDW764" s="43"/>
      <c r="CDX764" s="43"/>
      <c r="CDY764" s="43"/>
      <c r="CDZ764" s="43"/>
      <c r="CEA764" s="43"/>
      <c r="CEB764" s="43"/>
      <c r="CEC764" s="43"/>
      <c r="CED764" s="43"/>
      <c r="CEE764" s="43"/>
      <c r="CEF764" s="43"/>
      <c r="CEG764" s="43"/>
      <c r="CEH764" s="43"/>
      <c r="CEI764" s="43"/>
      <c r="CEJ764" s="43"/>
      <c r="CEK764" s="43"/>
      <c r="CEL764" s="43"/>
      <c r="CEM764" s="43"/>
      <c r="CEN764" s="43"/>
      <c r="CEO764" s="43"/>
      <c r="CEP764" s="43"/>
      <c r="CEQ764" s="43"/>
      <c r="CER764" s="43"/>
      <c r="CES764" s="43"/>
      <c r="CET764" s="43"/>
      <c r="CEU764" s="43"/>
      <c r="CEV764" s="43"/>
      <c r="CEW764" s="43"/>
      <c r="CEX764" s="43"/>
      <c r="CEY764" s="43"/>
      <c r="CEZ764" s="43"/>
      <c r="CFA764" s="43"/>
      <c r="CFB764" s="43"/>
      <c r="CFC764" s="43"/>
      <c r="CFD764" s="43"/>
      <c r="CFE764" s="43"/>
      <c r="CFF764" s="43"/>
      <c r="CFG764" s="43"/>
      <c r="CFH764" s="43"/>
      <c r="CFI764" s="43"/>
      <c r="CFJ764" s="43"/>
      <c r="CFK764" s="43"/>
      <c r="CFL764" s="43"/>
      <c r="CFM764" s="43"/>
      <c r="CFN764" s="43"/>
      <c r="CFO764" s="43"/>
      <c r="CFP764" s="43"/>
      <c r="CFQ764" s="43"/>
      <c r="CFR764" s="43"/>
      <c r="CFS764" s="43"/>
      <c r="CFT764" s="43"/>
      <c r="CFU764" s="43"/>
      <c r="CFV764" s="43"/>
      <c r="CFW764" s="43"/>
      <c r="CFX764" s="43"/>
      <c r="CFY764" s="43"/>
      <c r="CFZ764" s="43"/>
      <c r="CGA764" s="43"/>
      <c r="CGB764" s="43"/>
      <c r="CGC764" s="43"/>
      <c r="CGD764" s="43"/>
      <c r="CGE764" s="43"/>
      <c r="CGF764" s="43"/>
      <c r="CGG764" s="43"/>
      <c r="CGH764" s="43"/>
      <c r="CGI764" s="43"/>
      <c r="CGJ764" s="43"/>
      <c r="CGK764" s="43"/>
      <c r="CGL764" s="43"/>
      <c r="CGM764" s="43"/>
      <c r="CGN764" s="43"/>
      <c r="CGO764" s="43"/>
      <c r="CGP764" s="43"/>
      <c r="CGQ764" s="43"/>
      <c r="CGR764" s="43"/>
      <c r="CGS764" s="43"/>
      <c r="CGT764" s="43"/>
      <c r="CGU764" s="43"/>
      <c r="CGV764" s="43"/>
      <c r="CGW764" s="43"/>
      <c r="CGX764" s="43"/>
      <c r="CGY764" s="43"/>
      <c r="CGZ764" s="43"/>
      <c r="CHA764" s="43"/>
      <c r="CHB764" s="43"/>
      <c r="CHC764" s="43"/>
      <c r="CHD764" s="43"/>
      <c r="CHE764" s="43"/>
      <c r="CHF764" s="43"/>
      <c r="CHG764" s="43"/>
      <c r="CHH764" s="43"/>
      <c r="CHI764" s="43"/>
      <c r="CHJ764" s="43"/>
      <c r="CHK764" s="43"/>
      <c r="CHL764" s="43"/>
      <c r="CHM764" s="43"/>
      <c r="CHN764" s="43"/>
      <c r="CHO764" s="43"/>
      <c r="CHP764" s="43"/>
      <c r="CHQ764" s="43"/>
      <c r="CHR764" s="43"/>
      <c r="CHS764" s="43"/>
      <c r="CHT764" s="43"/>
      <c r="CHU764" s="43"/>
      <c r="CHV764" s="43"/>
      <c r="CHW764" s="43"/>
      <c r="CHX764" s="43"/>
      <c r="CHY764" s="43"/>
      <c r="CHZ764" s="43"/>
      <c r="CIA764" s="43"/>
      <c r="CIB764" s="43"/>
      <c r="CIC764" s="43"/>
      <c r="CID764" s="43"/>
      <c r="CIE764" s="43"/>
      <c r="CIF764" s="43"/>
      <c r="CIG764" s="43"/>
      <c r="CIH764" s="43"/>
      <c r="CII764" s="43"/>
      <c r="CIJ764" s="43"/>
      <c r="CIK764" s="43"/>
      <c r="CIL764" s="43"/>
      <c r="CIM764" s="43"/>
      <c r="CIN764" s="43"/>
      <c r="CIO764" s="43"/>
      <c r="CIP764" s="43"/>
      <c r="CIQ764" s="43"/>
      <c r="CIR764" s="43"/>
      <c r="CIS764" s="43"/>
      <c r="CIT764" s="43"/>
      <c r="CIU764" s="43"/>
      <c r="CIV764" s="43"/>
      <c r="CIW764" s="43"/>
      <c r="CIX764" s="43"/>
      <c r="CIY764" s="43"/>
      <c r="CIZ764" s="43"/>
      <c r="CJA764" s="43"/>
      <c r="CJB764" s="43"/>
      <c r="CJC764" s="43"/>
      <c r="CJD764" s="43"/>
      <c r="CJE764" s="43"/>
      <c r="CJF764" s="43"/>
      <c r="CJG764" s="43"/>
      <c r="CJH764" s="43"/>
      <c r="CJI764" s="43"/>
      <c r="CJJ764" s="43"/>
      <c r="CJK764" s="43"/>
      <c r="CJL764" s="43"/>
      <c r="CJM764" s="43"/>
      <c r="CJN764" s="43"/>
      <c r="CJO764" s="43"/>
      <c r="CJP764" s="43"/>
      <c r="CJQ764" s="43"/>
      <c r="CJR764" s="43"/>
      <c r="CJS764" s="43"/>
      <c r="CJT764" s="43"/>
      <c r="CJU764" s="43"/>
      <c r="CJV764" s="43"/>
      <c r="CJW764" s="43"/>
      <c r="CJX764" s="43"/>
      <c r="CJY764" s="43"/>
      <c r="CJZ764" s="43"/>
      <c r="CKA764" s="43"/>
      <c r="CKB764" s="43"/>
      <c r="CKC764" s="43"/>
      <c r="CKD764" s="43"/>
      <c r="CKE764" s="43"/>
      <c r="CKF764" s="43"/>
      <c r="CKG764" s="43"/>
      <c r="CKH764" s="43"/>
      <c r="CKI764" s="43"/>
      <c r="CKJ764" s="43"/>
      <c r="CKK764" s="43"/>
      <c r="CKL764" s="43"/>
      <c r="CKM764" s="43"/>
      <c r="CKN764" s="43"/>
      <c r="CKO764" s="43"/>
      <c r="CKP764" s="43"/>
      <c r="CKQ764" s="43"/>
      <c r="CKR764" s="43"/>
      <c r="CKS764" s="43"/>
      <c r="CKT764" s="43"/>
      <c r="CKU764" s="43"/>
      <c r="CKV764" s="43"/>
      <c r="CKW764" s="43"/>
      <c r="CKX764" s="43"/>
      <c r="CKY764" s="43"/>
      <c r="CKZ764" s="43"/>
      <c r="CLA764" s="43"/>
      <c r="CLB764" s="43"/>
      <c r="CLC764" s="43"/>
      <c r="CLD764" s="43"/>
      <c r="CLE764" s="43"/>
      <c r="CLF764" s="43"/>
      <c r="CLG764" s="43"/>
      <c r="CLH764" s="43"/>
      <c r="CLI764" s="43"/>
      <c r="CLJ764" s="43"/>
      <c r="CLK764" s="43"/>
      <c r="CLL764" s="43"/>
      <c r="CLM764" s="43"/>
      <c r="CLN764" s="43"/>
      <c r="CLO764" s="43"/>
      <c r="CLP764" s="43"/>
      <c r="CLQ764" s="43"/>
      <c r="CLR764" s="43"/>
      <c r="CLS764" s="43"/>
      <c r="CLT764" s="43"/>
      <c r="CLU764" s="43"/>
      <c r="CLV764" s="43"/>
      <c r="CLW764" s="43"/>
      <c r="CLX764" s="43"/>
      <c r="CLY764" s="43"/>
      <c r="CLZ764" s="43"/>
      <c r="CMA764" s="43"/>
      <c r="CMB764" s="43"/>
      <c r="CMC764" s="43"/>
      <c r="CMD764" s="43"/>
      <c r="CME764" s="43"/>
      <c r="CMF764" s="43"/>
      <c r="CMG764" s="43"/>
      <c r="CMH764" s="43"/>
      <c r="CMI764" s="43"/>
      <c r="CMJ764" s="43"/>
      <c r="CMK764" s="43"/>
      <c r="CML764" s="43"/>
      <c r="CMM764" s="43"/>
      <c r="CMN764" s="43"/>
      <c r="CMO764" s="43"/>
      <c r="CMP764" s="43"/>
      <c r="CMQ764" s="43"/>
      <c r="CMR764" s="43"/>
      <c r="CMS764" s="43"/>
      <c r="CMT764" s="43"/>
      <c r="CMU764" s="43"/>
      <c r="CMV764" s="43"/>
      <c r="CMW764" s="43"/>
      <c r="CMX764" s="43"/>
      <c r="CMY764" s="43"/>
      <c r="CMZ764" s="43"/>
      <c r="CNA764" s="43"/>
      <c r="CNB764" s="43"/>
      <c r="CNC764" s="43"/>
      <c r="CND764" s="43"/>
      <c r="CNE764" s="43"/>
      <c r="CNF764" s="43"/>
      <c r="CNG764" s="43"/>
      <c r="CNH764" s="43"/>
      <c r="CNI764" s="43"/>
      <c r="CNJ764" s="43"/>
      <c r="CNK764" s="43"/>
      <c r="CNL764" s="43"/>
      <c r="CNM764" s="43"/>
      <c r="CNN764" s="43"/>
      <c r="CNO764" s="43"/>
      <c r="CNP764" s="43"/>
      <c r="CNQ764" s="43"/>
      <c r="CNR764" s="43"/>
      <c r="CNS764" s="43"/>
      <c r="CNT764" s="43"/>
      <c r="CNU764" s="43"/>
      <c r="CNV764" s="43"/>
      <c r="CNW764" s="43"/>
      <c r="CNX764" s="43"/>
      <c r="CNY764" s="43"/>
      <c r="CNZ764" s="43"/>
      <c r="COA764" s="43"/>
      <c r="COB764" s="43"/>
      <c r="COC764" s="43"/>
      <c r="COD764" s="43"/>
      <c r="COE764" s="43"/>
      <c r="COF764" s="43"/>
      <c r="COG764" s="43"/>
      <c r="COH764" s="43"/>
      <c r="COI764" s="43"/>
      <c r="COJ764" s="43"/>
      <c r="COK764" s="43"/>
      <c r="COL764" s="43"/>
      <c r="COM764" s="43"/>
      <c r="CON764" s="43"/>
      <c r="COO764" s="43"/>
      <c r="COP764" s="43"/>
      <c r="COQ764" s="43"/>
      <c r="COR764" s="43"/>
      <c r="COS764" s="43"/>
      <c r="COT764" s="43"/>
      <c r="COU764" s="43"/>
      <c r="COV764" s="43"/>
      <c r="COW764" s="43"/>
      <c r="COX764" s="43"/>
      <c r="COY764" s="43"/>
      <c r="COZ764" s="43"/>
      <c r="CPA764" s="43"/>
      <c r="CPB764" s="43"/>
      <c r="CPC764" s="43"/>
      <c r="CPD764" s="43"/>
      <c r="CPE764" s="43"/>
      <c r="CPF764" s="43"/>
      <c r="CPG764" s="43"/>
      <c r="CPH764" s="43"/>
      <c r="CPI764" s="43"/>
      <c r="CPJ764" s="43"/>
      <c r="CPK764" s="43"/>
      <c r="CPL764" s="43"/>
      <c r="CPM764" s="43"/>
      <c r="CPN764" s="43"/>
      <c r="CPO764" s="43"/>
      <c r="CPP764" s="43"/>
      <c r="CPQ764" s="43"/>
      <c r="CPR764" s="43"/>
      <c r="CPS764" s="43"/>
      <c r="CPT764" s="43"/>
      <c r="CPU764" s="43"/>
      <c r="CPV764" s="43"/>
      <c r="CPW764" s="43"/>
      <c r="CPX764" s="43"/>
      <c r="CPY764" s="43"/>
      <c r="CPZ764" s="43"/>
      <c r="CQA764" s="43"/>
      <c r="CQB764" s="43"/>
      <c r="CQC764" s="43"/>
      <c r="CQD764" s="43"/>
      <c r="CQE764" s="43"/>
      <c r="CQF764" s="43"/>
      <c r="CQG764" s="43"/>
      <c r="CQH764" s="43"/>
      <c r="CQI764" s="43"/>
      <c r="CQJ764" s="43"/>
      <c r="CQK764" s="43"/>
      <c r="CQL764" s="43"/>
      <c r="CQM764" s="43"/>
      <c r="CQN764" s="43"/>
      <c r="CQO764" s="43"/>
      <c r="CQP764" s="43"/>
      <c r="CQQ764" s="43"/>
      <c r="CQR764" s="43"/>
      <c r="CQS764" s="43"/>
      <c r="CQT764" s="43"/>
      <c r="CQU764" s="43"/>
      <c r="CQV764" s="43"/>
      <c r="CQW764" s="43"/>
      <c r="CQX764" s="43"/>
      <c r="CQY764" s="43"/>
      <c r="CQZ764" s="43"/>
      <c r="CRA764" s="43"/>
      <c r="CRB764" s="43"/>
      <c r="CRC764" s="43"/>
      <c r="CRD764" s="43"/>
      <c r="CRE764" s="43"/>
      <c r="CRF764" s="43"/>
      <c r="CRG764" s="43"/>
      <c r="CRH764" s="43"/>
      <c r="CRI764" s="43"/>
      <c r="CRJ764" s="43"/>
      <c r="CRK764" s="43"/>
      <c r="CRL764" s="43"/>
      <c r="CRM764" s="43"/>
      <c r="CRN764" s="43"/>
      <c r="CRO764" s="43"/>
      <c r="CRP764" s="43"/>
      <c r="CRQ764" s="43"/>
      <c r="CRR764" s="43"/>
      <c r="CRS764" s="43"/>
      <c r="CRT764" s="43"/>
      <c r="CRU764" s="43"/>
      <c r="CRV764" s="43"/>
      <c r="CRW764" s="43"/>
      <c r="CRX764" s="43"/>
      <c r="CRY764" s="43"/>
      <c r="CRZ764" s="43"/>
      <c r="CSA764" s="43"/>
      <c r="CSB764" s="43"/>
      <c r="CSC764" s="43"/>
      <c r="CSD764" s="43"/>
      <c r="CSE764" s="43"/>
      <c r="CSF764" s="43"/>
      <c r="CSG764" s="43"/>
      <c r="CSH764" s="43"/>
      <c r="CSI764" s="43"/>
      <c r="CSJ764" s="43"/>
      <c r="CSK764" s="43"/>
      <c r="CSL764" s="43"/>
      <c r="CSM764" s="43"/>
      <c r="CSN764" s="43"/>
      <c r="CSO764" s="43"/>
      <c r="CSP764" s="43"/>
      <c r="CSQ764" s="43"/>
      <c r="CSR764" s="43"/>
      <c r="CSS764" s="43"/>
      <c r="CST764" s="43"/>
      <c r="CSU764" s="43"/>
      <c r="CSV764" s="43"/>
      <c r="CSW764" s="43"/>
      <c r="CSX764" s="43"/>
      <c r="CSY764" s="43"/>
      <c r="CSZ764" s="43"/>
      <c r="CTA764" s="43"/>
      <c r="CTB764" s="43"/>
      <c r="CTC764" s="43"/>
      <c r="CTD764" s="43"/>
      <c r="CTE764" s="43"/>
      <c r="CTF764" s="43"/>
      <c r="CTG764" s="43"/>
      <c r="CTH764" s="43"/>
      <c r="CTI764" s="43"/>
      <c r="CTJ764" s="43"/>
      <c r="CTK764" s="43"/>
      <c r="CTL764" s="43"/>
      <c r="CTM764" s="43"/>
      <c r="CTN764" s="43"/>
      <c r="CTO764" s="43"/>
      <c r="CTP764" s="43"/>
      <c r="CTQ764" s="43"/>
      <c r="CTR764" s="43"/>
      <c r="CTS764" s="43"/>
      <c r="CTT764" s="43"/>
      <c r="CTU764" s="43"/>
      <c r="CTV764" s="43"/>
      <c r="CTW764" s="43"/>
      <c r="CTX764" s="43"/>
      <c r="CTY764" s="43"/>
      <c r="CTZ764" s="43"/>
      <c r="CUA764" s="43"/>
      <c r="CUB764" s="43"/>
      <c r="CUC764" s="43"/>
      <c r="CUD764" s="43"/>
      <c r="CUE764" s="43"/>
      <c r="CUF764" s="43"/>
      <c r="CUG764" s="43"/>
      <c r="CUH764" s="43"/>
      <c r="CUI764" s="43"/>
      <c r="CUJ764" s="43"/>
      <c r="CUK764" s="43"/>
      <c r="CUL764" s="43"/>
      <c r="CUM764" s="43"/>
      <c r="CUN764" s="43"/>
      <c r="CUO764" s="43"/>
      <c r="CUP764" s="43"/>
      <c r="CUQ764" s="43"/>
      <c r="CUR764" s="43"/>
      <c r="CUS764" s="43"/>
      <c r="CUT764" s="43"/>
      <c r="CUU764" s="43"/>
      <c r="CUV764" s="43"/>
      <c r="CUW764" s="43"/>
      <c r="CUX764" s="43"/>
      <c r="CUY764" s="43"/>
      <c r="CUZ764" s="43"/>
      <c r="CVA764" s="43"/>
      <c r="CVB764" s="43"/>
      <c r="CVC764" s="43"/>
      <c r="CVD764" s="43"/>
      <c r="CVE764" s="43"/>
      <c r="CVF764" s="43"/>
      <c r="CVG764" s="43"/>
      <c r="CVH764" s="43"/>
      <c r="CVI764" s="43"/>
      <c r="CVJ764" s="43"/>
      <c r="CVK764" s="43"/>
      <c r="CVL764" s="43"/>
      <c r="CVM764" s="43"/>
      <c r="CVN764" s="43"/>
      <c r="CVO764" s="43"/>
      <c r="CVP764" s="43"/>
      <c r="CVQ764" s="43"/>
      <c r="CVR764" s="43"/>
      <c r="CVS764" s="43"/>
      <c r="CVT764" s="43"/>
      <c r="CVU764" s="43"/>
      <c r="CVV764" s="43"/>
      <c r="CVW764" s="43"/>
      <c r="CVX764" s="43"/>
      <c r="CVY764" s="43"/>
      <c r="CVZ764" s="43"/>
      <c r="CWA764" s="43"/>
      <c r="CWB764" s="43"/>
      <c r="CWC764" s="43"/>
      <c r="CWD764" s="43"/>
      <c r="CWE764" s="43"/>
      <c r="CWF764" s="43"/>
      <c r="CWG764" s="43"/>
      <c r="CWH764" s="43"/>
      <c r="CWI764" s="43"/>
      <c r="CWJ764" s="43"/>
      <c r="CWK764" s="43"/>
      <c r="CWL764" s="43"/>
      <c r="CWM764" s="43"/>
      <c r="CWN764" s="43"/>
      <c r="CWO764" s="43"/>
      <c r="CWP764" s="43"/>
      <c r="CWQ764" s="43"/>
      <c r="CWR764" s="43"/>
      <c r="CWS764" s="43"/>
      <c r="CWT764" s="43"/>
      <c r="CWU764" s="43"/>
      <c r="CWV764" s="43"/>
      <c r="CWW764" s="43"/>
      <c r="CWX764" s="43"/>
      <c r="CWY764" s="43"/>
      <c r="CWZ764" s="43"/>
      <c r="CXA764" s="43"/>
      <c r="CXB764" s="43"/>
      <c r="CXC764" s="43"/>
      <c r="CXD764" s="43"/>
      <c r="CXE764" s="43"/>
      <c r="CXF764" s="43"/>
      <c r="CXG764" s="43"/>
      <c r="CXH764" s="43"/>
      <c r="CXI764" s="43"/>
      <c r="CXJ764" s="43"/>
      <c r="CXK764" s="43"/>
      <c r="CXL764" s="43"/>
      <c r="CXM764" s="43"/>
      <c r="CXN764" s="43"/>
      <c r="CXO764" s="43"/>
      <c r="CXP764" s="43"/>
      <c r="CXQ764" s="43"/>
      <c r="CXR764" s="43"/>
      <c r="CXS764" s="43"/>
      <c r="CXT764" s="43"/>
      <c r="CXU764" s="43"/>
      <c r="CXV764" s="43"/>
      <c r="CXW764" s="43"/>
      <c r="CXX764" s="43"/>
      <c r="CXY764" s="43"/>
      <c r="CXZ764" s="43"/>
      <c r="CYA764" s="43"/>
      <c r="CYB764" s="43"/>
      <c r="CYC764" s="43"/>
      <c r="CYD764" s="43"/>
      <c r="CYE764" s="43"/>
      <c r="CYF764" s="43"/>
      <c r="CYG764" s="43"/>
      <c r="CYH764" s="43"/>
      <c r="CYI764" s="43"/>
      <c r="CYJ764" s="43"/>
      <c r="CYK764" s="43"/>
      <c r="CYL764" s="43"/>
      <c r="CYM764" s="43"/>
      <c r="CYN764" s="43"/>
      <c r="CYO764" s="43"/>
      <c r="CYP764" s="43"/>
      <c r="CYQ764" s="43"/>
      <c r="CYR764" s="43"/>
      <c r="CYS764" s="43"/>
      <c r="CYT764" s="43"/>
      <c r="CYU764" s="43"/>
      <c r="CYV764" s="43"/>
      <c r="CYW764" s="43"/>
      <c r="CYX764" s="43"/>
      <c r="CYY764" s="43"/>
      <c r="CYZ764" s="43"/>
      <c r="CZA764" s="43"/>
      <c r="CZB764" s="43"/>
      <c r="CZC764" s="43"/>
      <c r="CZD764" s="43"/>
      <c r="CZE764" s="43"/>
      <c r="CZF764" s="43"/>
      <c r="CZG764" s="43"/>
      <c r="CZH764" s="43"/>
      <c r="CZI764" s="43"/>
      <c r="CZJ764" s="43"/>
      <c r="CZK764" s="43"/>
      <c r="CZL764" s="43"/>
      <c r="CZM764" s="43"/>
      <c r="CZN764" s="43"/>
      <c r="CZO764" s="43"/>
      <c r="CZP764" s="43"/>
      <c r="CZQ764" s="43"/>
      <c r="CZR764" s="43"/>
      <c r="CZS764" s="43"/>
      <c r="CZT764" s="43"/>
      <c r="CZU764" s="43"/>
      <c r="CZV764" s="43"/>
      <c r="CZW764" s="43"/>
      <c r="CZX764" s="43"/>
      <c r="CZY764" s="43"/>
      <c r="CZZ764" s="43"/>
      <c r="DAA764" s="43"/>
      <c r="DAB764" s="43"/>
      <c r="DAC764" s="43"/>
      <c r="DAD764" s="43"/>
      <c r="DAE764" s="43"/>
      <c r="DAF764" s="43"/>
      <c r="DAG764" s="43"/>
      <c r="DAH764" s="43"/>
      <c r="DAI764" s="43"/>
      <c r="DAJ764" s="43"/>
      <c r="DAK764" s="43"/>
      <c r="DAL764" s="43"/>
      <c r="DAM764" s="43"/>
      <c r="DAN764" s="43"/>
      <c r="DAO764" s="43"/>
      <c r="DAP764" s="43"/>
      <c r="DAQ764" s="43"/>
      <c r="DAR764" s="43"/>
      <c r="DAS764" s="43"/>
      <c r="DAT764" s="43"/>
      <c r="DAU764" s="43"/>
      <c r="DAV764" s="43"/>
      <c r="DAW764" s="43"/>
      <c r="DAX764" s="43"/>
      <c r="DAY764" s="43"/>
      <c r="DAZ764" s="43"/>
      <c r="DBA764" s="43"/>
      <c r="DBB764" s="43"/>
      <c r="DBC764" s="43"/>
      <c r="DBD764" s="43"/>
      <c r="DBE764" s="43"/>
      <c r="DBF764" s="43"/>
      <c r="DBG764" s="43"/>
      <c r="DBH764" s="43"/>
      <c r="DBI764" s="43"/>
      <c r="DBJ764" s="43"/>
      <c r="DBK764" s="43"/>
      <c r="DBL764" s="43"/>
      <c r="DBM764" s="43"/>
      <c r="DBN764" s="43"/>
      <c r="DBO764" s="43"/>
      <c r="DBP764" s="43"/>
      <c r="DBQ764" s="43"/>
      <c r="DBR764" s="43"/>
      <c r="DBS764" s="43"/>
      <c r="DBT764" s="43"/>
      <c r="DBU764" s="43"/>
      <c r="DBV764" s="43"/>
      <c r="DBW764" s="43"/>
      <c r="DBX764" s="43"/>
      <c r="DBY764" s="43"/>
      <c r="DBZ764" s="43"/>
      <c r="DCA764" s="43"/>
      <c r="DCB764" s="43"/>
      <c r="DCC764" s="43"/>
      <c r="DCD764" s="43"/>
      <c r="DCE764" s="43"/>
      <c r="DCF764" s="43"/>
      <c r="DCG764" s="43"/>
      <c r="DCH764" s="43"/>
      <c r="DCI764" s="43"/>
      <c r="DCJ764" s="43"/>
      <c r="DCK764" s="43"/>
      <c r="DCL764" s="43"/>
      <c r="DCM764" s="43"/>
      <c r="DCN764" s="43"/>
      <c r="DCO764" s="43"/>
      <c r="DCP764" s="43"/>
      <c r="DCQ764" s="43"/>
      <c r="DCR764" s="43"/>
      <c r="DCS764" s="43"/>
      <c r="DCT764" s="43"/>
      <c r="DCU764" s="43"/>
      <c r="DCV764" s="43"/>
      <c r="DCW764" s="43"/>
      <c r="DCX764" s="43"/>
      <c r="DCY764" s="43"/>
      <c r="DCZ764" s="43"/>
      <c r="DDA764" s="43"/>
      <c r="DDB764" s="43"/>
      <c r="DDC764" s="43"/>
      <c r="DDD764" s="43"/>
      <c r="DDE764" s="43"/>
      <c r="DDF764" s="43"/>
      <c r="DDG764" s="43"/>
      <c r="DDH764" s="43"/>
      <c r="DDI764" s="43"/>
      <c r="DDJ764" s="43"/>
      <c r="DDK764" s="43"/>
      <c r="DDL764" s="43"/>
      <c r="DDM764" s="43"/>
      <c r="DDN764" s="43"/>
      <c r="DDO764" s="43"/>
      <c r="DDP764" s="43"/>
      <c r="DDQ764" s="43"/>
      <c r="DDR764" s="43"/>
      <c r="DDS764" s="43"/>
      <c r="DDT764" s="43"/>
      <c r="DDU764" s="43"/>
      <c r="DDV764" s="43"/>
      <c r="DDW764" s="43"/>
      <c r="DDX764" s="43"/>
      <c r="DDY764" s="43"/>
      <c r="DDZ764" s="43"/>
      <c r="DEA764" s="43"/>
      <c r="DEB764" s="43"/>
      <c r="DEC764" s="43"/>
      <c r="DED764" s="43"/>
      <c r="DEE764" s="43"/>
      <c r="DEF764" s="43"/>
      <c r="DEG764" s="43"/>
      <c r="DEH764" s="43"/>
      <c r="DEI764" s="43"/>
      <c r="DEJ764" s="43"/>
      <c r="DEK764" s="43"/>
      <c r="DEL764" s="43"/>
      <c r="DEM764" s="43"/>
      <c r="DEN764" s="43"/>
      <c r="DEO764" s="43"/>
      <c r="DEP764" s="43"/>
      <c r="DEQ764" s="43"/>
      <c r="DER764" s="43"/>
      <c r="DES764" s="43"/>
      <c r="DET764" s="43"/>
      <c r="DEU764" s="43"/>
      <c r="DEV764" s="43"/>
      <c r="DEW764" s="43"/>
      <c r="DEX764" s="43"/>
      <c r="DEY764" s="43"/>
      <c r="DEZ764" s="43"/>
      <c r="DFA764" s="43"/>
      <c r="DFB764" s="43"/>
      <c r="DFC764" s="43"/>
      <c r="DFD764" s="43"/>
      <c r="DFE764" s="43"/>
      <c r="DFF764" s="43"/>
      <c r="DFG764" s="43"/>
      <c r="DFH764" s="43"/>
      <c r="DFI764" s="43"/>
      <c r="DFJ764" s="43"/>
      <c r="DFK764" s="43"/>
      <c r="DFL764" s="43"/>
      <c r="DFM764" s="43"/>
      <c r="DFN764" s="43"/>
      <c r="DFO764" s="43"/>
      <c r="DFP764" s="43"/>
      <c r="DFQ764" s="43"/>
      <c r="DFR764" s="43"/>
      <c r="DFS764" s="43"/>
      <c r="DFT764" s="43"/>
      <c r="DFU764" s="43"/>
      <c r="DFV764" s="43"/>
      <c r="DFW764" s="43"/>
      <c r="DFX764" s="43"/>
      <c r="DFY764" s="43"/>
      <c r="DFZ764" s="43"/>
      <c r="DGA764" s="43"/>
      <c r="DGB764" s="43"/>
      <c r="DGC764" s="43"/>
      <c r="DGD764" s="43"/>
      <c r="DGE764" s="43"/>
      <c r="DGF764" s="43"/>
      <c r="DGG764" s="43"/>
      <c r="DGH764" s="43"/>
      <c r="DGI764" s="43"/>
      <c r="DGJ764" s="43"/>
      <c r="DGK764" s="43"/>
      <c r="DGL764" s="43"/>
      <c r="DGM764" s="43"/>
      <c r="DGN764" s="43"/>
      <c r="DGO764" s="43"/>
      <c r="DGP764" s="43"/>
      <c r="DGQ764" s="43"/>
      <c r="DGR764" s="43"/>
      <c r="DGS764" s="43"/>
      <c r="DGT764" s="43"/>
      <c r="DGU764" s="43"/>
      <c r="DGV764" s="43"/>
      <c r="DGW764" s="43"/>
      <c r="DGX764" s="43"/>
      <c r="DGY764" s="43"/>
      <c r="DGZ764" s="43"/>
      <c r="DHA764" s="43"/>
      <c r="DHB764" s="43"/>
      <c r="DHC764" s="43"/>
      <c r="DHD764" s="43"/>
      <c r="DHE764" s="43"/>
      <c r="DHF764" s="43"/>
      <c r="DHG764" s="43"/>
      <c r="DHH764" s="43"/>
      <c r="DHI764" s="43"/>
      <c r="DHJ764" s="43"/>
      <c r="DHK764" s="43"/>
      <c r="DHL764" s="43"/>
      <c r="DHM764" s="43"/>
      <c r="DHN764" s="43"/>
      <c r="DHO764" s="43"/>
      <c r="DHP764" s="43"/>
      <c r="DHQ764" s="43"/>
      <c r="DHR764" s="43"/>
      <c r="DHS764" s="43"/>
      <c r="DHT764" s="43"/>
      <c r="DHU764" s="43"/>
      <c r="DHV764" s="43"/>
      <c r="DHW764" s="43"/>
      <c r="DHX764" s="43"/>
      <c r="DHY764" s="43"/>
      <c r="DHZ764" s="43"/>
      <c r="DIA764" s="43"/>
      <c r="DIB764" s="43"/>
      <c r="DIC764" s="43"/>
      <c r="DID764" s="43"/>
      <c r="DIE764" s="43"/>
      <c r="DIF764" s="43"/>
      <c r="DIG764" s="43"/>
      <c r="DIH764" s="43"/>
      <c r="DII764" s="43"/>
      <c r="DIJ764" s="43"/>
      <c r="DIK764" s="43"/>
      <c r="DIL764" s="43"/>
      <c r="DIM764" s="43"/>
      <c r="DIN764" s="43"/>
      <c r="DIO764" s="43"/>
      <c r="DIP764" s="43"/>
      <c r="DIQ764" s="43"/>
      <c r="DIR764" s="43"/>
      <c r="DIS764" s="43"/>
      <c r="DIT764" s="43"/>
      <c r="DIU764" s="43"/>
      <c r="DIV764" s="43"/>
      <c r="DIW764" s="43"/>
      <c r="DIX764" s="43"/>
      <c r="DIY764" s="43"/>
      <c r="DIZ764" s="43"/>
      <c r="DJA764" s="43"/>
      <c r="DJB764" s="43"/>
      <c r="DJC764" s="43"/>
      <c r="DJD764" s="43"/>
      <c r="DJE764" s="43"/>
      <c r="DJF764" s="43"/>
      <c r="DJG764" s="43"/>
      <c r="DJH764" s="43"/>
      <c r="DJI764" s="43"/>
      <c r="DJJ764" s="43"/>
      <c r="DJK764" s="43"/>
      <c r="DJL764" s="43"/>
      <c r="DJM764" s="43"/>
      <c r="DJN764" s="43"/>
      <c r="DJO764" s="43"/>
      <c r="DJP764" s="43"/>
      <c r="DJQ764" s="43"/>
      <c r="DJR764" s="43"/>
      <c r="DJS764" s="43"/>
      <c r="DJT764" s="43"/>
      <c r="DJU764" s="43"/>
      <c r="DJV764" s="43"/>
      <c r="DJW764" s="43"/>
      <c r="DJX764" s="43"/>
      <c r="DJY764" s="43"/>
      <c r="DJZ764" s="43"/>
      <c r="DKA764" s="43"/>
      <c r="DKB764" s="43"/>
      <c r="DKC764" s="43"/>
      <c r="DKD764" s="43"/>
      <c r="DKE764" s="43"/>
      <c r="DKF764" s="43"/>
      <c r="DKG764" s="43"/>
      <c r="DKH764" s="43"/>
      <c r="DKI764" s="43"/>
      <c r="DKJ764" s="43"/>
      <c r="DKK764" s="43"/>
      <c r="DKL764" s="43"/>
      <c r="DKM764" s="43"/>
      <c r="DKN764" s="43"/>
      <c r="DKO764" s="43"/>
      <c r="DKP764" s="43"/>
      <c r="DKQ764" s="43"/>
      <c r="DKR764" s="43"/>
      <c r="DKS764" s="43"/>
      <c r="DKT764" s="43"/>
      <c r="DKU764" s="43"/>
      <c r="DKV764" s="43"/>
      <c r="DKW764" s="43"/>
      <c r="DKX764" s="43"/>
      <c r="DKY764" s="43"/>
      <c r="DKZ764" s="43"/>
      <c r="DLA764" s="43"/>
      <c r="DLB764" s="43"/>
      <c r="DLC764" s="43"/>
      <c r="DLD764" s="43"/>
      <c r="DLE764" s="43"/>
      <c r="DLF764" s="43"/>
      <c r="DLG764" s="43"/>
      <c r="DLH764" s="43"/>
      <c r="DLI764" s="43"/>
      <c r="DLJ764" s="43"/>
      <c r="DLK764" s="43"/>
      <c r="DLL764" s="43"/>
      <c r="DLM764" s="43"/>
      <c r="DLN764" s="43"/>
      <c r="DLO764" s="43"/>
      <c r="DLP764" s="43"/>
      <c r="DLQ764" s="43"/>
      <c r="DLR764" s="43"/>
      <c r="DLS764" s="43"/>
      <c r="DLT764" s="43"/>
      <c r="DLU764" s="43"/>
      <c r="DLV764" s="43"/>
      <c r="DLW764" s="43"/>
      <c r="DLX764" s="43"/>
      <c r="DLY764" s="43"/>
      <c r="DLZ764" s="43"/>
      <c r="DMA764" s="43"/>
      <c r="DMB764" s="43"/>
      <c r="DMC764" s="43"/>
      <c r="DMD764" s="43"/>
      <c r="DME764" s="43"/>
      <c r="DMF764" s="43"/>
      <c r="DMG764" s="43"/>
      <c r="DMH764" s="43"/>
      <c r="DMI764" s="43"/>
      <c r="DMJ764" s="43"/>
      <c r="DMK764" s="43"/>
      <c r="DML764" s="43"/>
      <c r="DMM764" s="43"/>
      <c r="DMN764" s="43"/>
      <c r="DMO764" s="43"/>
      <c r="DMP764" s="43"/>
      <c r="DMQ764" s="43"/>
      <c r="DMR764" s="43"/>
      <c r="DMS764" s="43"/>
      <c r="DMT764" s="43"/>
      <c r="DMU764" s="43"/>
      <c r="DMV764" s="43"/>
      <c r="DMW764" s="43"/>
      <c r="DMX764" s="43"/>
      <c r="DMY764" s="43"/>
      <c r="DMZ764" s="43"/>
      <c r="DNA764" s="43"/>
      <c r="DNB764" s="43"/>
      <c r="DNC764" s="43"/>
      <c r="DND764" s="43"/>
      <c r="DNE764" s="43"/>
      <c r="DNF764" s="43"/>
      <c r="DNG764" s="43"/>
      <c r="DNH764" s="43"/>
      <c r="DNI764" s="43"/>
      <c r="DNJ764" s="43"/>
      <c r="DNK764" s="43"/>
      <c r="DNL764" s="43"/>
      <c r="DNM764" s="43"/>
      <c r="DNN764" s="43"/>
      <c r="DNO764" s="43"/>
      <c r="DNP764" s="43"/>
      <c r="DNQ764" s="43"/>
      <c r="DNR764" s="43"/>
      <c r="DNS764" s="43"/>
      <c r="DNT764" s="43"/>
      <c r="DNU764" s="43"/>
      <c r="DNV764" s="43"/>
      <c r="DNW764" s="43"/>
      <c r="DNX764" s="43"/>
      <c r="DNY764" s="43"/>
      <c r="DNZ764" s="43"/>
      <c r="DOA764" s="43"/>
      <c r="DOB764" s="43"/>
      <c r="DOC764" s="43"/>
      <c r="DOD764" s="43"/>
      <c r="DOE764" s="43"/>
      <c r="DOF764" s="43"/>
      <c r="DOG764" s="43"/>
      <c r="DOH764" s="43"/>
      <c r="DOI764" s="43"/>
      <c r="DOJ764" s="43"/>
      <c r="DOK764" s="43"/>
      <c r="DOL764" s="43"/>
      <c r="DOM764" s="43"/>
      <c r="DON764" s="43"/>
      <c r="DOO764" s="43"/>
      <c r="DOP764" s="43"/>
      <c r="DOQ764" s="43"/>
      <c r="DOR764" s="43"/>
      <c r="DOS764" s="43"/>
      <c r="DOT764" s="43"/>
      <c r="DOU764" s="43"/>
      <c r="DOV764" s="43"/>
      <c r="DOW764" s="43"/>
      <c r="DOX764" s="43"/>
      <c r="DOY764" s="43"/>
      <c r="DOZ764" s="43"/>
      <c r="DPA764" s="43"/>
      <c r="DPB764" s="43"/>
      <c r="DPC764" s="43"/>
      <c r="DPD764" s="43"/>
      <c r="DPE764" s="43"/>
      <c r="DPF764" s="43"/>
      <c r="DPG764" s="43"/>
      <c r="DPH764" s="43"/>
      <c r="DPI764" s="43"/>
      <c r="DPJ764" s="43"/>
      <c r="DPK764" s="43"/>
      <c r="DPL764" s="43"/>
      <c r="DPM764" s="43"/>
      <c r="DPN764" s="43"/>
      <c r="DPO764" s="43"/>
      <c r="DPP764" s="43"/>
      <c r="DPQ764" s="43"/>
      <c r="DPR764" s="43"/>
      <c r="DPS764" s="43"/>
      <c r="DPT764" s="43"/>
      <c r="DPU764" s="43"/>
      <c r="DPV764" s="43"/>
      <c r="DPW764" s="43"/>
      <c r="DPX764" s="43"/>
      <c r="DPY764" s="43"/>
      <c r="DPZ764" s="43"/>
      <c r="DQA764" s="43"/>
      <c r="DQB764" s="43"/>
      <c r="DQC764" s="43"/>
      <c r="DQD764" s="43"/>
      <c r="DQE764" s="43"/>
      <c r="DQF764" s="43"/>
      <c r="DQG764" s="43"/>
      <c r="DQH764" s="43"/>
      <c r="DQI764" s="43"/>
      <c r="DQJ764" s="43"/>
      <c r="DQK764" s="43"/>
      <c r="DQL764" s="43"/>
      <c r="DQM764" s="43"/>
      <c r="DQN764" s="43"/>
      <c r="DQO764" s="43"/>
      <c r="DQP764" s="43"/>
      <c r="DQQ764" s="43"/>
      <c r="DQR764" s="43"/>
      <c r="DQS764" s="43"/>
      <c r="DQT764" s="43"/>
      <c r="DQU764" s="43"/>
      <c r="DQV764" s="43"/>
      <c r="DQW764" s="43"/>
      <c r="DQX764" s="43"/>
      <c r="DQY764" s="43"/>
      <c r="DQZ764" s="43"/>
      <c r="DRA764" s="43"/>
      <c r="DRB764" s="43"/>
      <c r="DRC764" s="43"/>
      <c r="DRD764" s="43"/>
      <c r="DRE764" s="43"/>
      <c r="DRF764" s="43"/>
      <c r="DRG764" s="43"/>
      <c r="DRH764" s="43"/>
      <c r="DRI764" s="43"/>
      <c r="DRJ764" s="43"/>
      <c r="DRK764" s="43"/>
      <c r="DRL764" s="43"/>
      <c r="DRM764" s="43"/>
      <c r="DRN764" s="43"/>
      <c r="DRO764" s="43"/>
      <c r="DRP764" s="43"/>
      <c r="DRQ764" s="43"/>
      <c r="DRR764" s="43"/>
      <c r="DRS764" s="43"/>
      <c r="DRT764" s="43"/>
      <c r="DRU764" s="43"/>
      <c r="DRV764" s="43"/>
      <c r="DRW764" s="43"/>
      <c r="DRX764" s="43"/>
      <c r="DRY764" s="43"/>
      <c r="DRZ764" s="43"/>
      <c r="DSA764" s="43"/>
      <c r="DSB764" s="43"/>
      <c r="DSC764" s="43"/>
      <c r="DSD764" s="43"/>
      <c r="DSE764" s="43"/>
      <c r="DSF764" s="43"/>
      <c r="DSG764" s="43"/>
      <c r="DSH764" s="43"/>
      <c r="DSI764" s="43"/>
      <c r="DSJ764" s="43"/>
      <c r="DSK764" s="43"/>
      <c r="DSL764" s="43"/>
      <c r="DSM764" s="43"/>
      <c r="DSN764" s="43"/>
      <c r="DSO764" s="43"/>
      <c r="DSP764" s="43"/>
      <c r="DSQ764" s="43"/>
      <c r="DSR764" s="43"/>
      <c r="DSS764" s="43"/>
      <c r="DST764" s="43"/>
      <c r="DSU764" s="43"/>
      <c r="DSV764" s="43"/>
      <c r="DSW764" s="43"/>
      <c r="DSX764" s="43"/>
      <c r="DSY764" s="43"/>
      <c r="DSZ764" s="43"/>
      <c r="DTA764" s="43"/>
      <c r="DTB764" s="43"/>
      <c r="DTC764" s="43"/>
      <c r="DTD764" s="43"/>
      <c r="DTE764" s="43"/>
      <c r="DTF764" s="43"/>
      <c r="DTG764" s="43"/>
      <c r="DTH764" s="43"/>
      <c r="DTI764" s="43"/>
      <c r="DTJ764" s="43"/>
      <c r="DTK764" s="43"/>
      <c r="DTL764" s="43"/>
      <c r="DTM764" s="43"/>
      <c r="DTN764" s="43"/>
      <c r="DTO764" s="43"/>
      <c r="DTP764" s="43"/>
      <c r="DTQ764" s="43"/>
      <c r="DTR764" s="43"/>
      <c r="DTS764" s="43"/>
      <c r="DTT764" s="43"/>
      <c r="DTU764" s="43"/>
      <c r="DTV764" s="43"/>
      <c r="DTW764" s="43"/>
      <c r="DTX764" s="43"/>
      <c r="DTY764" s="43"/>
      <c r="DTZ764" s="43"/>
      <c r="DUA764" s="43"/>
      <c r="DUB764" s="43"/>
      <c r="DUC764" s="43"/>
      <c r="DUD764" s="43"/>
      <c r="DUE764" s="43"/>
      <c r="DUF764" s="43"/>
      <c r="DUG764" s="43"/>
      <c r="DUH764" s="43"/>
      <c r="DUI764" s="43"/>
      <c r="DUJ764" s="43"/>
      <c r="DUK764" s="43"/>
      <c r="DUL764" s="43"/>
      <c r="DUM764" s="43"/>
      <c r="DUN764" s="43"/>
      <c r="DUO764" s="43"/>
      <c r="DUP764" s="43"/>
      <c r="DUQ764" s="43"/>
      <c r="DUR764" s="43"/>
      <c r="DUS764" s="43"/>
      <c r="DUT764" s="43"/>
      <c r="DUU764" s="43"/>
      <c r="DUV764" s="43"/>
      <c r="DUW764" s="43"/>
      <c r="DUX764" s="43"/>
      <c r="DUY764" s="43"/>
      <c r="DUZ764" s="43"/>
      <c r="DVA764" s="43"/>
      <c r="DVB764" s="43"/>
      <c r="DVC764" s="43"/>
      <c r="DVD764" s="43"/>
      <c r="DVE764" s="43"/>
      <c r="DVF764" s="43"/>
      <c r="DVG764" s="43"/>
      <c r="DVH764" s="43"/>
      <c r="DVI764" s="43"/>
      <c r="DVJ764" s="43"/>
      <c r="DVK764" s="43"/>
      <c r="DVL764" s="43"/>
      <c r="DVM764" s="43"/>
      <c r="DVN764" s="43"/>
      <c r="DVO764" s="43"/>
      <c r="DVP764" s="43"/>
      <c r="DVQ764" s="43"/>
      <c r="DVR764" s="43"/>
      <c r="DVS764" s="43"/>
      <c r="DVT764" s="43"/>
      <c r="DVU764" s="43"/>
      <c r="DVV764" s="43"/>
      <c r="DVW764" s="43"/>
      <c r="DVX764" s="43"/>
      <c r="DVY764" s="43"/>
      <c r="DVZ764" s="43"/>
      <c r="DWA764" s="43"/>
      <c r="DWB764" s="43"/>
      <c r="DWC764" s="43"/>
      <c r="DWD764" s="43"/>
      <c r="DWE764" s="43"/>
      <c r="DWF764" s="43"/>
      <c r="DWG764" s="43"/>
      <c r="DWH764" s="43"/>
      <c r="DWI764" s="43"/>
      <c r="DWJ764" s="43"/>
      <c r="DWK764" s="43"/>
      <c r="DWL764" s="43"/>
      <c r="DWM764" s="43"/>
      <c r="DWN764" s="43"/>
      <c r="DWO764" s="43"/>
      <c r="DWP764" s="43"/>
      <c r="DWQ764" s="43"/>
      <c r="DWR764" s="43"/>
      <c r="DWS764" s="43"/>
      <c r="DWT764" s="43"/>
      <c r="DWU764" s="43"/>
      <c r="DWV764" s="43"/>
      <c r="DWW764" s="43"/>
      <c r="DWX764" s="43"/>
      <c r="DWY764" s="43"/>
      <c r="DWZ764" s="43"/>
      <c r="DXA764" s="43"/>
      <c r="DXB764" s="43"/>
      <c r="DXC764" s="43"/>
      <c r="DXD764" s="43"/>
      <c r="DXE764" s="43"/>
      <c r="DXF764" s="43"/>
      <c r="DXG764" s="43"/>
      <c r="DXH764" s="43"/>
      <c r="DXI764" s="43"/>
      <c r="DXJ764" s="43"/>
      <c r="DXK764" s="43"/>
      <c r="DXL764" s="43"/>
      <c r="DXM764" s="43"/>
      <c r="DXN764" s="43"/>
      <c r="DXO764" s="43"/>
      <c r="DXP764" s="43"/>
      <c r="DXQ764" s="43"/>
      <c r="DXR764" s="43"/>
      <c r="DXS764" s="43"/>
      <c r="DXT764" s="43"/>
      <c r="DXU764" s="43"/>
      <c r="DXV764" s="43"/>
      <c r="DXW764" s="43"/>
      <c r="DXX764" s="43"/>
      <c r="DXY764" s="43"/>
      <c r="DXZ764" s="43"/>
      <c r="DYA764" s="43"/>
      <c r="DYB764" s="43"/>
      <c r="DYC764" s="43"/>
      <c r="DYD764" s="43"/>
      <c r="DYE764" s="43"/>
      <c r="DYF764" s="43"/>
      <c r="DYG764" s="43"/>
      <c r="DYH764" s="43"/>
      <c r="DYI764" s="43"/>
      <c r="DYJ764" s="43"/>
      <c r="DYK764" s="43"/>
      <c r="DYL764" s="43"/>
      <c r="DYM764" s="43"/>
      <c r="DYN764" s="43"/>
      <c r="DYO764" s="43"/>
      <c r="DYP764" s="43"/>
      <c r="DYQ764" s="43"/>
      <c r="DYR764" s="43"/>
      <c r="DYS764" s="43"/>
      <c r="DYT764" s="43"/>
      <c r="DYU764" s="43"/>
      <c r="DYV764" s="43"/>
      <c r="DYW764" s="43"/>
      <c r="DYX764" s="43"/>
      <c r="DYY764" s="43"/>
      <c r="DYZ764" s="43"/>
      <c r="DZA764" s="43"/>
      <c r="DZB764" s="43"/>
      <c r="DZC764" s="43"/>
      <c r="DZD764" s="43"/>
      <c r="DZE764" s="43"/>
      <c r="DZF764" s="43"/>
      <c r="DZG764" s="43"/>
      <c r="DZH764" s="43"/>
      <c r="DZI764" s="43"/>
      <c r="DZJ764" s="43"/>
      <c r="DZK764" s="43"/>
      <c r="DZL764" s="43"/>
      <c r="DZM764" s="43"/>
      <c r="DZN764" s="43"/>
      <c r="DZO764" s="43"/>
      <c r="DZP764" s="43"/>
      <c r="DZQ764" s="43"/>
      <c r="DZR764" s="43"/>
      <c r="DZS764" s="43"/>
      <c r="DZT764" s="43"/>
      <c r="DZU764" s="43"/>
      <c r="DZV764" s="43"/>
      <c r="DZW764" s="43"/>
      <c r="DZX764" s="43"/>
      <c r="DZY764" s="43"/>
      <c r="DZZ764" s="43"/>
      <c r="EAA764" s="43"/>
      <c r="EAB764" s="43"/>
      <c r="EAC764" s="43"/>
      <c r="EAD764" s="43"/>
      <c r="EAE764" s="43"/>
      <c r="EAF764" s="43"/>
      <c r="EAG764" s="43"/>
      <c r="EAH764" s="43"/>
      <c r="EAI764" s="43"/>
      <c r="EAJ764" s="43"/>
      <c r="EAK764" s="43"/>
      <c r="EAL764" s="43"/>
      <c r="EAM764" s="43"/>
      <c r="EAN764" s="43"/>
      <c r="EAO764" s="43"/>
      <c r="EAP764" s="43"/>
      <c r="EAQ764" s="43"/>
      <c r="EAR764" s="43"/>
      <c r="EAS764" s="43"/>
      <c r="EAT764" s="43"/>
      <c r="EAU764" s="43"/>
      <c r="EAV764" s="43"/>
      <c r="EAW764" s="43"/>
      <c r="EAX764" s="43"/>
      <c r="EAY764" s="43"/>
      <c r="EAZ764" s="43"/>
      <c r="EBA764" s="43"/>
      <c r="EBB764" s="43"/>
      <c r="EBC764" s="43"/>
      <c r="EBD764" s="43"/>
      <c r="EBE764" s="43"/>
      <c r="EBF764" s="43"/>
      <c r="EBG764" s="43"/>
      <c r="EBH764" s="43"/>
      <c r="EBI764" s="43"/>
      <c r="EBJ764" s="43"/>
      <c r="EBK764" s="43"/>
      <c r="EBL764" s="43"/>
      <c r="EBM764" s="43"/>
      <c r="EBN764" s="43"/>
      <c r="EBO764" s="43"/>
      <c r="EBP764" s="43"/>
      <c r="EBQ764" s="43"/>
      <c r="EBR764" s="43"/>
      <c r="EBS764" s="43"/>
      <c r="EBT764" s="43"/>
      <c r="EBU764" s="43"/>
      <c r="EBV764" s="43"/>
      <c r="EBW764" s="43"/>
      <c r="EBX764" s="43"/>
      <c r="EBY764" s="43"/>
      <c r="EBZ764" s="43"/>
      <c r="ECA764" s="43"/>
      <c r="ECB764" s="43"/>
      <c r="ECC764" s="43"/>
      <c r="ECD764" s="43"/>
      <c r="ECE764" s="43"/>
      <c r="ECF764" s="43"/>
      <c r="ECG764" s="43"/>
      <c r="ECH764" s="43"/>
      <c r="ECI764" s="43"/>
      <c r="ECJ764" s="43"/>
      <c r="ECK764" s="43"/>
      <c r="ECL764" s="43"/>
      <c r="ECM764" s="43"/>
      <c r="ECN764" s="43"/>
      <c r="ECO764" s="43"/>
      <c r="ECP764" s="43"/>
      <c r="ECQ764" s="43"/>
      <c r="ECR764" s="43"/>
      <c r="ECS764" s="43"/>
      <c r="ECT764" s="43"/>
      <c r="ECU764" s="43"/>
      <c r="ECV764" s="43"/>
      <c r="ECW764" s="43"/>
      <c r="ECX764" s="43"/>
      <c r="ECY764" s="43"/>
      <c r="ECZ764" s="43"/>
      <c r="EDA764" s="43"/>
      <c r="EDB764" s="43"/>
      <c r="EDC764" s="43"/>
      <c r="EDD764" s="43"/>
      <c r="EDE764" s="43"/>
      <c r="EDF764" s="43"/>
      <c r="EDG764" s="43"/>
      <c r="EDH764" s="43"/>
      <c r="EDI764" s="43"/>
      <c r="EDJ764" s="43"/>
      <c r="EDK764" s="43"/>
      <c r="EDL764" s="43"/>
      <c r="EDM764" s="43"/>
      <c r="EDN764" s="43"/>
      <c r="EDO764" s="43"/>
      <c r="EDP764" s="43"/>
      <c r="EDQ764" s="43"/>
      <c r="EDR764" s="43"/>
      <c r="EDS764" s="43"/>
      <c r="EDT764" s="43"/>
      <c r="EDU764" s="43"/>
      <c r="EDV764" s="43"/>
      <c r="EDW764" s="43"/>
      <c r="EDX764" s="43"/>
      <c r="EDY764" s="43"/>
      <c r="EDZ764" s="43"/>
      <c r="EEA764" s="43"/>
      <c r="EEB764" s="43"/>
      <c r="EEC764" s="43"/>
      <c r="EED764" s="43"/>
      <c r="EEE764" s="43"/>
      <c r="EEF764" s="43"/>
      <c r="EEG764" s="43"/>
      <c r="EEH764" s="43"/>
      <c r="EEI764" s="43"/>
      <c r="EEJ764" s="43"/>
      <c r="EEK764" s="43"/>
      <c r="EEL764" s="43"/>
      <c r="EEM764" s="43"/>
      <c r="EEN764" s="43"/>
      <c r="EEO764" s="43"/>
      <c r="EEP764" s="43"/>
      <c r="EEQ764" s="43"/>
      <c r="EER764" s="43"/>
      <c r="EES764" s="43"/>
      <c r="EET764" s="43"/>
      <c r="EEU764" s="43"/>
      <c r="EEV764" s="43"/>
      <c r="EEW764" s="43"/>
      <c r="EEX764" s="43"/>
      <c r="EEY764" s="43"/>
      <c r="EEZ764" s="43"/>
      <c r="EFA764" s="43"/>
      <c r="EFB764" s="43"/>
      <c r="EFC764" s="43"/>
      <c r="EFD764" s="43"/>
      <c r="EFE764" s="43"/>
      <c r="EFF764" s="43"/>
      <c r="EFG764" s="43"/>
      <c r="EFH764" s="43"/>
      <c r="EFI764" s="43"/>
      <c r="EFJ764" s="43"/>
      <c r="EFK764" s="43"/>
      <c r="EFL764" s="43"/>
      <c r="EFM764" s="43"/>
      <c r="EFN764" s="43"/>
      <c r="EFO764" s="43"/>
      <c r="EFP764" s="43"/>
      <c r="EFQ764" s="43"/>
      <c r="EFR764" s="43"/>
      <c r="EFS764" s="43"/>
      <c r="EFT764" s="43"/>
      <c r="EFU764" s="43"/>
      <c r="EFV764" s="43"/>
      <c r="EFW764" s="43"/>
      <c r="EFX764" s="43"/>
      <c r="EFY764" s="43"/>
      <c r="EFZ764" s="43"/>
      <c r="EGA764" s="43"/>
      <c r="EGB764" s="43"/>
      <c r="EGC764" s="43"/>
      <c r="EGD764" s="43"/>
      <c r="EGE764" s="43"/>
      <c r="EGF764" s="43"/>
      <c r="EGG764" s="43"/>
      <c r="EGH764" s="43"/>
      <c r="EGI764" s="43"/>
      <c r="EGJ764" s="43"/>
      <c r="EGK764" s="43"/>
      <c r="EGL764" s="43"/>
      <c r="EGM764" s="43"/>
      <c r="EGN764" s="43"/>
      <c r="EGO764" s="43"/>
      <c r="EGP764" s="43"/>
      <c r="EGQ764" s="43"/>
      <c r="EGR764" s="43"/>
      <c r="EGS764" s="43"/>
      <c r="EGT764" s="43"/>
      <c r="EGU764" s="43"/>
      <c r="EGV764" s="43"/>
      <c r="EGW764" s="43"/>
      <c r="EGX764" s="43"/>
      <c r="EGY764" s="43"/>
      <c r="EGZ764" s="43"/>
      <c r="EHA764" s="43"/>
      <c r="EHB764" s="43"/>
      <c r="EHC764" s="43"/>
      <c r="EHD764" s="43"/>
      <c r="EHE764" s="43"/>
      <c r="EHF764" s="43"/>
      <c r="EHG764" s="43"/>
      <c r="EHH764" s="43"/>
      <c r="EHI764" s="43"/>
      <c r="EHJ764" s="43"/>
      <c r="EHK764" s="43"/>
      <c r="EHL764" s="43"/>
      <c r="EHM764" s="43"/>
      <c r="EHN764" s="43"/>
      <c r="EHO764" s="43"/>
      <c r="EHP764" s="43"/>
      <c r="EHQ764" s="43"/>
      <c r="EHR764" s="43"/>
      <c r="EHS764" s="43"/>
      <c r="EHT764" s="43"/>
      <c r="EHU764" s="43"/>
      <c r="EHV764" s="43"/>
      <c r="EHW764" s="43"/>
      <c r="EHX764" s="43"/>
      <c r="EHY764" s="43"/>
      <c r="EHZ764" s="43"/>
      <c r="EIA764" s="43"/>
      <c r="EIB764" s="43"/>
      <c r="EIC764" s="43"/>
      <c r="EID764" s="43"/>
      <c r="EIE764" s="43"/>
      <c r="EIF764" s="43"/>
      <c r="EIG764" s="43"/>
      <c r="EIH764" s="43"/>
      <c r="EII764" s="43"/>
      <c r="EIJ764" s="43"/>
      <c r="EIK764" s="43"/>
      <c r="EIL764" s="43"/>
      <c r="EIM764" s="43"/>
      <c r="EIN764" s="43"/>
      <c r="EIO764" s="43"/>
      <c r="EIP764" s="43"/>
      <c r="EIQ764" s="43"/>
      <c r="EIR764" s="43"/>
      <c r="EIS764" s="43"/>
      <c r="EIT764" s="43"/>
      <c r="EIU764" s="43"/>
      <c r="EIV764" s="43"/>
      <c r="EIW764" s="43"/>
      <c r="EIX764" s="43"/>
      <c r="EIY764" s="43"/>
      <c r="EIZ764" s="43"/>
      <c r="EJA764" s="43"/>
      <c r="EJB764" s="43"/>
      <c r="EJC764" s="43"/>
      <c r="EJD764" s="43"/>
      <c r="EJE764" s="43"/>
      <c r="EJF764" s="43"/>
      <c r="EJG764" s="43"/>
      <c r="EJH764" s="43"/>
      <c r="EJI764" s="43"/>
      <c r="EJJ764" s="43"/>
      <c r="EJK764" s="43"/>
      <c r="EJL764" s="43"/>
      <c r="EJM764" s="43"/>
      <c r="EJN764" s="43"/>
      <c r="EJO764" s="43"/>
      <c r="EJP764" s="43"/>
      <c r="EJQ764" s="43"/>
      <c r="EJR764" s="43"/>
      <c r="EJS764" s="43"/>
      <c r="EJT764" s="43"/>
      <c r="EJU764" s="43"/>
      <c r="EJV764" s="43"/>
      <c r="EJW764" s="43"/>
      <c r="EJX764" s="43"/>
      <c r="EJY764" s="43"/>
      <c r="EJZ764" s="43"/>
      <c r="EKA764" s="43"/>
      <c r="EKB764" s="43"/>
      <c r="EKC764" s="43"/>
      <c r="EKD764" s="43"/>
      <c r="EKE764" s="43"/>
      <c r="EKF764" s="43"/>
      <c r="EKG764" s="43"/>
      <c r="EKH764" s="43"/>
      <c r="EKI764" s="43"/>
      <c r="EKJ764" s="43"/>
      <c r="EKK764" s="43"/>
      <c r="EKL764" s="43"/>
      <c r="EKM764" s="43"/>
      <c r="EKN764" s="43"/>
      <c r="EKO764" s="43"/>
      <c r="EKP764" s="43"/>
      <c r="EKQ764" s="43"/>
      <c r="EKR764" s="43"/>
      <c r="EKS764" s="43"/>
      <c r="EKT764" s="43"/>
      <c r="EKU764" s="43"/>
      <c r="EKV764" s="43"/>
      <c r="EKW764" s="43"/>
      <c r="EKX764" s="43"/>
      <c r="EKY764" s="43"/>
      <c r="EKZ764" s="43"/>
      <c r="ELA764" s="43"/>
      <c r="ELB764" s="43"/>
      <c r="ELC764" s="43"/>
      <c r="ELD764" s="43"/>
      <c r="ELE764" s="43"/>
      <c r="ELF764" s="43"/>
      <c r="ELG764" s="43"/>
      <c r="ELH764" s="43"/>
      <c r="ELI764" s="43"/>
      <c r="ELJ764" s="43"/>
      <c r="ELK764" s="43"/>
      <c r="ELL764" s="43"/>
      <c r="ELM764" s="43"/>
      <c r="ELN764" s="43"/>
      <c r="ELO764" s="43"/>
      <c r="ELP764" s="43"/>
      <c r="ELQ764" s="43"/>
      <c r="ELR764" s="43"/>
      <c r="ELS764" s="43"/>
      <c r="ELT764" s="43"/>
      <c r="ELU764" s="43"/>
      <c r="ELV764" s="43"/>
      <c r="ELW764" s="43"/>
      <c r="ELX764" s="43"/>
      <c r="ELY764" s="43"/>
      <c r="ELZ764" s="43"/>
      <c r="EMA764" s="43"/>
      <c r="EMB764" s="43"/>
      <c r="EMC764" s="43"/>
      <c r="EMD764" s="43"/>
      <c r="EME764" s="43"/>
      <c r="EMF764" s="43"/>
      <c r="EMG764" s="43"/>
      <c r="EMH764" s="43"/>
      <c r="EMI764" s="43"/>
      <c r="EMJ764" s="43"/>
      <c r="EMK764" s="43"/>
      <c r="EML764" s="43"/>
      <c r="EMM764" s="43"/>
      <c r="EMN764" s="43"/>
      <c r="EMO764" s="43"/>
      <c r="EMP764" s="43"/>
      <c r="EMQ764" s="43"/>
      <c r="EMR764" s="43"/>
      <c r="EMS764" s="43"/>
      <c r="EMT764" s="43"/>
      <c r="EMU764" s="43"/>
      <c r="EMV764" s="43"/>
      <c r="EMW764" s="43"/>
      <c r="EMX764" s="43"/>
      <c r="EMY764" s="43"/>
      <c r="EMZ764" s="43"/>
      <c r="ENA764" s="43"/>
      <c r="ENB764" s="43"/>
      <c r="ENC764" s="43"/>
      <c r="END764" s="43"/>
      <c r="ENE764" s="43"/>
      <c r="ENF764" s="43"/>
      <c r="ENG764" s="43"/>
      <c r="ENH764" s="43"/>
      <c r="ENI764" s="43"/>
      <c r="ENJ764" s="43"/>
      <c r="ENK764" s="43"/>
      <c r="ENL764" s="43"/>
      <c r="ENM764" s="43"/>
      <c r="ENN764" s="43"/>
      <c r="ENO764" s="43"/>
      <c r="ENP764" s="43"/>
      <c r="ENQ764" s="43"/>
      <c r="ENR764" s="43"/>
      <c r="ENS764" s="43"/>
      <c r="ENT764" s="43"/>
      <c r="ENU764" s="43"/>
      <c r="ENV764" s="43"/>
      <c r="ENW764" s="43"/>
      <c r="ENX764" s="43"/>
      <c r="ENY764" s="43"/>
      <c r="ENZ764" s="43"/>
      <c r="EOA764" s="43"/>
      <c r="EOB764" s="43"/>
      <c r="EOC764" s="43"/>
      <c r="EOD764" s="43"/>
      <c r="EOE764" s="43"/>
      <c r="EOF764" s="43"/>
      <c r="EOG764" s="43"/>
      <c r="EOH764" s="43"/>
      <c r="EOI764" s="43"/>
      <c r="EOJ764" s="43"/>
      <c r="EOK764" s="43"/>
      <c r="EOL764" s="43"/>
      <c r="EOM764" s="43"/>
      <c r="EON764" s="43"/>
      <c r="EOO764" s="43"/>
      <c r="EOP764" s="43"/>
      <c r="EOQ764" s="43"/>
      <c r="EOR764" s="43"/>
      <c r="EOS764" s="43"/>
      <c r="EOT764" s="43"/>
      <c r="EOU764" s="43"/>
      <c r="EOV764" s="43"/>
      <c r="EOW764" s="43"/>
      <c r="EOX764" s="43"/>
      <c r="EOY764" s="43"/>
      <c r="EOZ764" s="43"/>
      <c r="EPA764" s="43"/>
      <c r="EPB764" s="43"/>
      <c r="EPC764" s="43"/>
      <c r="EPD764" s="43"/>
      <c r="EPE764" s="43"/>
      <c r="EPF764" s="43"/>
      <c r="EPG764" s="43"/>
      <c r="EPH764" s="43"/>
      <c r="EPI764" s="43"/>
      <c r="EPJ764" s="43"/>
      <c r="EPK764" s="43"/>
      <c r="EPL764" s="43"/>
      <c r="EPM764" s="43"/>
      <c r="EPN764" s="43"/>
      <c r="EPO764" s="43"/>
      <c r="EPP764" s="43"/>
      <c r="EPQ764" s="43"/>
      <c r="EPR764" s="43"/>
      <c r="EPS764" s="43"/>
      <c r="EPT764" s="43"/>
      <c r="EPU764" s="43"/>
      <c r="EPV764" s="43"/>
      <c r="EPW764" s="43"/>
      <c r="EPX764" s="43"/>
      <c r="EPY764" s="43"/>
      <c r="EPZ764" s="43"/>
      <c r="EQA764" s="43"/>
      <c r="EQB764" s="43"/>
      <c r="EQC764" s="43"/>
      <c r="EQD764" s="43"/>
      <c r="EQE764" s="43"/>
      <c r="EQF764" s="43"/>
      <c r="EQG764" s="43"/>
      <c r="EQH764" s="43"/>
      <c r="EQI764" s="43"/>
      <c r="EQJ764" s="43"/>
      <c r="EQK764" s="43"/>
      <c r="EQL764" s="43"/>
      <c r="EQM764" s="43"/>
      <c r="EQN764" s="43"/>
      <c r="EQO764" s="43"/>
      <c r="EQP764" s="43"/>
      <c r="EQQ764" s="43"/>
      <c r="EQR764" s="43"/>
      <c r="EQS764" s="43"/>
      <c r="EQT764" s="43"/>
      <c r="EQU764" s="43"/>
      <c r="EQV764" s="43"/>
      <c r="EQW764" s="43"/>
      <c r="EQX764" s="43"/>
      <c r="EQY764" s="43"/>
      <c r="EQZ764" s="43"/>
      <c r="ERA764" s="43"/>
      <c r="ERB764" s="43"/>
      <c r="ERC764" s="43"/>
      <c r="ERD764" s="43"/>
      <c r="ERE764" s="43"/>
      <c r="ERF764" s="43"/>
      <c r="ERG764" s="43"/>
      <c r="ERH764" s="43"/>
      <c r="ERI764" s="43"/>
      <c r="ERJ764" s="43"/>
      <c r="ERK764" s="43"/>
      <c r="ERL764" s="43"/>
      <c r="ERM764" s="43"/>
      <c r="ERN764" s="43"/>
      <c r="ERO764" s="43"/>
      <c r="ERP764" s="43"/>
      <c r="ERQ764" s="43"/>
      <c r="ERR764" s="43"/>
      <c r="ERS764" s="43"/>
      <c r="ERT764" s="43"/>
      <c r="ERU764" s="43"/>
      <c r="ERV764" s="43"/>
      <c r="ERW764" s="43"/>
      <c r="ERX764" s="43"/>
      <c r="ERY764" s="43"/>
      <c r="ERZ764" s="43"/>
      <c r="ESA764" s="43"/>
      <c r="ESB764" s="43"/>
      <c r="ESC764" s="43"/>
      <c r="ESD764" s="43"/>
      <c r="ESE764" s="43"/>
      <c r="ESF764" s="43"/>
      <c r="ESG764" s="43"/>
      <c r="ESH764" s="43"/>
      <c r="ESI764" s="43"/>
      <c r="ESJ764" s="43"/>
      <c r="ESK764" s="43"/>
      <c r="ESL764" s="43"/>
      <c r="ESM764" s="43"/>
      <c r="ESN764" s="43"/>
      <c r="ESO764" s="43"/>
      <c r="ESP764" s="43"/>
      <c r="ESQ764" s="43"/>
      <c r="ESR764" s="43"/>
      <c r="ESS764" s="43"/>
      <c r="EST764" s="43"/>
      <c r="ESU764" s="43"/>
      <c r="ESV764" s="43"/>
      <c r="ESW764" s="43"/>
      <c r="ESX764" s="43"/>
      <c r="ESY764" s="43"/>
      <c r="ESZ764" s="43"/>
      <c r="ETA764" s="43"/>
      <c r="ETB764" s="43"/>
      <c r="ETC764" s="43"/>
      <c r="ETD764" s="43"/>
      <c r="ETE764" s="43"/>
      <c r="ETF764" s="43"/>
      <c r="ETG764" s="43"/>
      <c r="ETH764" s="43"/>
      <c r="ETI764" s="43"/>
      <c r="ETJ764" s="43"/>
      <c r="ETK764" s="43"/>
      <c r="ETL764" s="43"/>
      <c r="ETM764" s="43"/>
      <c r="ETN764" s="43"/>
      <c r="ETO764" s="43"/>
      <c r="ETP764" s="43"/>
      <c r="ETQ764" s="43"/>
      <c r="ETR764" s="43"/>
      <c r="ETS764" s="43"/>
      <c r="ETT764" s="43"/>
      <c r="ETU764" s="43"/>
      <c r="ETV764" s="43"/>
      <c r="ETW764" s="43"/>
      <c r="ETX764" s="43"/>
      <c r="ETY764" s="43"/>
      <c r="ETZ764" s="43"/>
      <c r="EUA764" s="43"/>
      <c r="EUB764" s="43"/>
      <c r="EUC764" s="43"/>
      <c r="EUD764" s="43"/>
      <c r="EUE764" s="43"/>
      <c r="EUF764" s="43"/>
      <c r="EUG764" s="43"/>
      <c r="EUH764" s="43"/>
      <c r="EUI764" s="43"/>
      <c r="EUJ764" s="43"/>
      <c r="EUK764" s="43"/>
      <c r="EUL764" s="43"/>
      <c r="EUM764" s="43"/>
      <c r="EUN764" s="43"/>
      <c r="EUO764" s="43"/>
      <c r="EUP764" s="43"/>
      <c r="EUQ764" s="43"/>
      <c r="EUR764" s="43"/>
      <c r="EUS764" s="43"/>
      <c r="EUT764" s="43"/>
      <c r="EUU764" s="43"/>
      <c r="EUV764" s="43"/>
      <c r="EUW764" s="43"/>
      <c r="EUX764" s="43"/>
      <c r="EUY764" s="43"/>
      <c r="EUZ764" s="43"/>
      <c r="EVA764" s="43"/>
      <c r="EVB764" s="43"/>
      <c r="EVC764" s="43"/>
      <c r="EVD764" s="43"/>
      <c r="EVE764" s="43"/>
      <c r="EVF764" s="43"/>
      <c r="EVG764" s="43"/>
      <c r="EVH764" s="43"/>
      <c r="EVI764" s="43"/>
      <c r="EVJ764" s="43"/>
      <c r="EVK764" s="43"/>
      <c r="EVL764" s="43"/>
      <c r="EVM764" s="43"/>
      <c r="EVN764" s="43"/>
      <c r="EVO764" s="43"/>
      <c r="EVP764" s="43"/>
      <c r="EVQ764" s="43"/>
      <c r="EVR764" s="43"/>
      <c r="EVS764" s="43"/>
      <c r="EVT764" s="43"/>
      <c r="EVU764" s="43"/>
      <c r="EVV764" s="43"/>
      <c r="EVW764" s="43"/>
      <c r="EVX764" s="43"/>
      <c r="EVY764" s="43"/>
      <c r="EVZ764" s="43"/>
      <c r="EWA764" s="43"/>
      <c r="EWB764" s="43"/>
      <c r="EWC764" s="43"/>
      <c r="EWD764" s="43"/>
      <c r="EWE764" s="43"/>
      <c r="EWF764" s="43"/>
      <c r="EWG764" s="43"/>
      <c r="EWH764" s="43"/>
      <c r="EWI764" s="43"/>
      <c r="EWJ764" s="43"/>
      <c r="EWK764" s="43"/>
      <c r="EWL764" s="43"/>
      <c r="EWM764" s="43"/>
      <c r="EWN764" s="43"/>
      <c r="EWO764" s="43"/>
      <c r="EWP764" s="43"/>
      <c r="EWQ764" s="43"/>
      <c r="EWR764" s="43"/>
      <c r="EWS764" s="43"/>
      <c r="EWT764" s="43"/>
      <c r="EWU764" s="43"/>
      <c r="EWV764" s="43"/>
      <c r="EWW764" s="43"/>
      <c r="EWX764" s="43"/>
      <c r="EWY764" s="43"/>
      <c r="EWZ764" s="43"/>
      <c r="EXA764" s="43"/>
      <c r="EXB764" s="43"/>
      <c r="EXC764" s="43"/>
      <c r="EXD764" s="43"/>
      <c r="EXE764" s="43"/>
      <c r="EXF764" s="43"/>
      <c r="EXG764" s="43"/>
      <c r="EXH764" s="43"/>
      <c r="EXI764" s="43"/>
      <c r="EXJ764" s="43"/>
      <c r="EXK764" s="43"/>
      <c r="EXL764" s="43"/>
      <c r="EXM764" s="43"/>
      <c r="EXN764" s="43"/>
      <c r="EXO764" s="43"/>
      <c r="EXP764" s="43"/>
      <c r="EXQ764" s="43"/>
      <c r="EXR764" s="43"/>
      <c r="EXS764" s="43"/>
      <c r="EXT764" s="43"/>
      <c r="EXU764" s="43"/>
      <c r="EXV764" s="43"/>
      <c r="EXW764" s="43"/>
      <c r="EXX764" s="43"/>
      <c r="EXY764" s="43"/>
      <c r="EXZ764" s="43"/>
      <c r="EYA764" s="43"/>
      <c r="EYB764" s="43"/>
      <c r="EYC764" s="43"/>
      <c r="EYD764" s="43"/>
      <c r="EYE764" s="43"/>
      <c r="EYF764" s="43"/>
      <c r="EYG764" s="43"/>
      <c r="EYH764" s="43"/>
      <c r="EYI764" s="43"/>
      <c r="EYJ764" s="43"/>
      <c r="EYK764" s="43"/>
      <c r="EYL764" s="43"/>
      <c r="EYM764" s="43"/>
      <c r="EYN764" s="43"/>
      <c r="EYO764" s="43"/>
      <c r="EYP764" s="43"/>
      <c r="EYQ764" s="43"/>
      <c r="EYR764" s="43"/>
      <c r="EYS764" s="43"/>
      <c r="EYT764" s="43"/>
      <c r="EYU764" s="43"/>
      <c r="EYV764" s="43"/>
      <c r="EYW764" s="43"/>
      <c r="EYX764" s="43"/>
      <c r="EYY764" s="43"/>
      <c r="EYZ764" s="43"/>
      <c r="EZA764" s="43"/>
      <c r="EZB764" s="43"/>
      <c r="EZC764" s="43"/>
      <c r="EZD764" s="43"/>
      <c r="EZE764" s="43"/>
      <c r="EZF764" s="43"/>
      <c r="EZG764" s="43"/>
      <c r="EZH764" s="43"/>
      <c r="EZI764" s="43"/>
      <c r="EZJ764" s="43"/>
      <c r="EZK764" s="43"/>
      <c r="EZL764" s="43"/>
      <c r="EZM764" s="43"/>
      <c r="EZN764" s="43"/>
      <c r="EZO764" s="43"/>
      <c r="EZP764" s="43"/>
      <c r="EZQ764" s="43"/>
      <c r="EZR764" s="43"/>
      <c r="EZS764" s="43"/>
      <c r="EZT764" s="43"/>
      <c r="EZU764" s="43"/>
      <c r="EZV764" s="43"/>
      <c r="EZW764" s="43"/>
      <c r="EZX764" s="43"/>
      <c r="EZY764" s="43"/>
      <c r="EZZ764" s="43"/>
      <c r="FAA764" s="43"/>
      <c r="FAB764" s="43"/>
      <c r="FAC764" s="43"/>
      <c r="FAD764" s="43"/>
      <c r="FAE764" s="43"/>
      <c r="FAF764" s="43"/>
      <c r="FAG764" s="43"/>
      <c r="FAH764" s="43"/>
      <c r="FAI764" s="43"/>
      <c r="FAJ764" s="43"/>
      <c r="FAK764" s="43"/>
      <c r="FAL764" s="43"/>
      <c r="FAM764" s="43"/>
      <c r="FAN764" s="43"/>
      <c r="FAO764" s="43"/>
      <c r="FAP764" s="43"/>
      <c r="FAQ764" s="43"/>
      <c r="FAR764" s="43"/>
      <c r="FAS764" s="43"/>
      <c r="FAT764" s="43"/>
      <c r="FAU764" s="43"/>
      <c r="FAV764" s="43"/>
      <c r="FAW764" s="43"/>
      <c r="FAX764" s="43"/>
      <c r="FAY764" s="43"/>
      <c r="FAZ764" s="43"/>
      <c r="FBA764" s="43"/>
      <c r="FBB764" s="43"/>
      <c r="FBC764" s="43"/>
      <c r="FBD764" s="43"/>
      <c r="FBE764" s="43"/>
      <c r="FBF764" s="43"/>
      <c r="FBG764" s="43"/>
      <c r="FBH764" s="43"/>
      <c r="FBI764" s="43"/>
      <c r="FBJ764" s="43"/>
      <c r="FBK764" s="43"/>
      <c r="FBL764" s="43"/>
      <c r="FBM764" s="43"/>
      <c r="FBN764" s="43"/>
      <c r="FBO764" s="43"/>
      <c r="FBP764" s="43"/>
      <c r="FBQ764" s="43"/>
      <c r="FBR764" s="43"/>
      <c r="FBS764" s="43"/>
      <c r="FBT764" s="43"/>
      <c r="FBU764" s="43"/>
      <c r="FBV764" s="43"/>
      <c r="FBW764" s="43"/>
      <c r="FBX764" s="43"/>
      <c r="FBY764" s="43"/>
      <c r="FBZ764" s="43"/>
      <c r="FCA764" s="43"/>
      <c r="FCB764" s="43"/>
      <c r="FCC764" s="43"/>
      <c r="FCD764" s="43"/>
      <c r="FCE764" s="43"/>
      <c r="FCF764" s="43"/>
      <c r="FCG764" s="43"/>
      <c r="FCH764" s="43"/>
      <c r="FCI764" s="43"/>
      <c r="FCJ764" s="43"/>
      <c r="FCK764" s="43"/>
      <c r="FCL764" s="43"/>
      <c r="FCM764" s="43"/>
      <c r="FCN764" s="43"/>
      <c r="FCO764" s="43"/>
      <c r="FCP764" s="43"/>
      <c r="FCQ764" s="43"/>
      <c r="FCR764" s="43"/>
      <c r="FCS764" s="43"/>
      <c r="FCT764" s="43"/>
      <c r="FCU764" s="43"/>
      <c r="FCV764" s="43"/>
      <c r="FCW764" s="43"/>
      <c r="FCX764" s="43"/>
      <c r="FCY764" s="43"/>
      <c r="FCZ764" s="43"/>
      <c r="FDA764" s="43"/>
      <c r="FDB764" s="43"/>
      <c r="FDC764" s="43"/>
      <c r="FDD764" s="43"/>
      <c r="FDE764" s="43"/>
      <c r="FDF764" s="43"/>
      <c r="FDG764" s="43"/>
      <c r="FDH764" s="43"/>
      <c r="FDI764" s="43"/>
      <c r="FDJ764" s="43"/>
      <c r="FDK764" s="43"/>
      <c r="FDL764" s="43"/>
      <c r="FDM764" s="43"/>
      <c r="FDN764" s="43"/>
      <c r="FDO764" s="43"/>
      <c r="FDP764" s="43"/>
      <c r="FDQ764" s="43"/>
      <c r="FDR764" s="43"/>
      <c r="FDS764" s="43"/>
      <c r="FDT764" s="43"/>
      <c r="FDU764" s="43"/>
      <c r="FDV764" s="43"/>
      <c r="FDW764" s="43"/>
      <c r="FDX764" s="43"/>
      <c r="FDY764" s="43"/>
      <c r="FDZ764" s="43"/>
      <c r="FEA764" s="43"/>
      <c r="FEB764" s="43"/>
      <c r="FEC764" s="43"/>
      <c r="FED764" s="43"/>
      <c r="FEE764" s="43"/>
      <c r="FEF764" s="43"/>
      <c r="FEG764" s="43"/>
      <c r="FEH764" s="43"/>
      <c r="FEI764" s="43"/>
      <c r="FEJ764" s="43"/>
      <c r="FEK764" s="43"/>
      <c r="FEL764" s="43"/>
      <c r="FEM764" s="43"/>
      <c r="FEN764" s="43"/>
      <c r="FEO764" s="43"/>
      <c r="FEP764" s="43"/>
      <c r="FEQ764" s="43"/>
      <c r="FER764" s="43"/>
      <c r="FES764" s="43"/>
      <c r="FET764" s="43"/>
      <c r="FEU764" s="43"/>
      <c r="FEV764" s="43"/>
      <c r="FEW764" s="43"/>
      <c r="FEX764" s="43"/>
      <c r="FEY764" s="43"/>
      <c r="FEZ764" s="43"/>
      <c r="FFA764" s="43"/>
      <c r="FFB764" s="43"/>
      <c r="FFC764" s="43"/>
      <c r="FFD764" s="43"/>
      <c r="FFE764" s="43"/>
      <c r="FFF764" s="43"/>
      <c r="FFG764" s="43"/>
      <c r="FFH764" s="43"/>
      <c r="FFI764" s="43"/>
      <c r="FFJ764" s="43"/>
      <c r="FFK764" s="43"/>
      <c r="FFL764" s="43"/>
      <c r="FFM764" s="43"/>
      <c r="FFN764" s="43"/>
      <c r="FFO764" s="43"/>
      <c r="FFP764" s="43"/>
      <c r="FFQ764" s="43"/>
      <c r="FFR764" s="43"/>
      <c r="FFS764" s="43"/>
      <c r="FFT764" s="43"/>
      <c r="FFU764" s="43"/>
      <c r="FFV764" s="43"/>
      <c r="FFW764" s="43"/>
      <c r="FFX764" s="43"/>
      <c r="FFY764" s="43"/>
      <c r="FFZ764" s="43"/>
      <c r="FGA764" s="43"/>
      <c r="FGB764" s="43"/>
      <c r="FGC764" s="43"/>
      <c r="FGD764" s="43"/>
      <c r="FGE764" s="43"/>
      <c r="FGF764" s="43"/>
      <c r="FGG764" s="43"/>
      <c r="FGH764" s="43"/>
      <c r="FGI764" s="43"/>
      <c r="FGJ764" s="43"/>
      <c r="FGK764" s="43"/>
      <c r="FGL764" s="43"/>
      <c r="FGM764" s="43"/>
      <c r="FGN764" s="43"/>
      <c r="FGO764" s="43"/>
      <c r="FGP764" s="43"/>
      <c r="FGQ764" s="43"/>
      <c r="FGR764" s="43"/>
      <c r="FGS764" s="43"/>
      <c r="FGT764" s="43"/>
      <c r="FGU764" s="43"/>
      <c r="FGV764" s="43"/>
      <c r="FGW764" s="43"/>
      <c r="FGX764" s="43"/>
      <c r="FGY764" s="43"/>
      <c r="FGZ764" s="43"/>
      <c r="FHA764" s="43"/>
      <c r="FHB764" s="43"/>
      <c r="FHC764" s="43"/>
      <c r="FHD764" s="43"/>
      <c r="FHE764" s="43"/>
      <c r="FHF764" s="43"/>
      <c r="FHG764" s="43"/>
      <c r="FHH764" s="43"/>
      <c r="FHI764" s="43"/>
      <c r="FHJ764" s="43"/>
      <c r="FHK764" s="43"/>
      <c r="FHL764" s="43"/>
      <c r="FHM764" s="43"/>
      <c r="FHN764" s="43"/>
      <c r="FHO764" s="43"/>
      <c r="FHP764" s="43"/>
      <c r="FHQ764" s="43"/>
      <c r="FHR764" s="43"/>
      <c r="FHS764" s="43"/>
      <c r="FHT764" s="43"/>
      <c r="FHU764" s="43"/>
      <c r="FHV764" s="43"/>
      <c r="FHW764" s="43"/>
      <c r="FHX764" s="43"/>
      <c r="FHY764" s="43"/>
      <c r="FHZ764" s="43"/>
      <c r="FIA764" s="43"/>
      <c r="FIB764" s="43"/>
      <c r="FIC764" s="43"/>
      <c r="FID764" s="43"/>
      <c r="FIE764" s="43"/>
      <c r="FIF764" s="43"/>
      <c r="FIG764" s="43"/>
      <c r="FIH764" s="43"/>
      <c r="FII764" s="43"/>
      <c r="FIJ764" s="43"/>
      <c r="FIK764" s="43"/>
      <c r="FIL764" s="43"/>
      <c r="FIM764" s="43"/>
      <c r="FIN764" s="43"/>
      <c r="FIO764" s="43"/>
      <c r="FIP764" s="43"/>
      <c r="FIQ764" s="43"/>
      <c r="FIR764" s="43"/>
      <c r="FIS764" s="43"/>
      <c r="FIT764" s="43"/>
      <c r="FIU764" s="43"/>
      <c r="FIV764" s="43"/>
      <c r="FIW764" s="43"/>
      <c r="FIX764" s="43"/>
      <c r="FIY764" s="43"/>
      <c r="FIZ764" s="43"/>
      <c r="FJA764" s="43"/>
      <c r="FJB764" s="43"/>
      <c r="FJC764" s="43"/>
      <c r="FJD764" s="43"/>
      <c r="FJE764" s="43"/>
      <c r="FJF764" s="43"/>
      <c r="FJG764" s="43"/>
      <c r="FJH764" s="43"/>
      <c r="FJI764" s="43"/>
      <c r="FJJ764" s="43"/>
      <c r="FJK764" s="43"/>
      <c r="FJL764" s="43"/>
      <c r="FJM764" s="43"/>
      <c r="FJN764" s="43"/>
      <c r="FJO764" s="43"/>
      <c r="FJP764" s="43"/>
      <c r="FJQ764" s="43"/>
      <c r="FJR764" s="43"/>
      <c r="FJS764" s="43"/>
      <c r="FJT764" s="43"/>
      <c r="FJU764" s="43"/>
      <c r="FJV764" s="43"/>
      <c r="FJW764" s="43"/>
      <c r="FJX764" s="43"/>
      <c r="FJY764" s="43"/>
      <c r="FJZ764" s="43"/>
      <c r="FKA764" s="43"/>
      <c r="FKB764" s="43"/>
      <c r="FKC764" s="43"/>
      <c r="FKD764" s="43"/>
      <c r="FKE764" s="43"/>
      <c r="FKF764" s="43"/>
      <c r="FKG764" s="43"/>
      <c r="FKH764" s="43"/>
      <c r="FKI764" s="43"/>
      <c r="FKJ764" s="43"/>
      <c r="FKK764" s="43"/>
      <c r="FKL764" s="43"/>
      <c r="FKM764" s="43"/>
      <c r="FKN764" s="43"/>
      <c r="FKO764" s="43"/>
      <c r="FKP764" s="43"/>
      <c r="FKQ764" s="43"/>
      <c r="FKR764" s="43"/>
      <c r="FKS764" s="43"/>
      <c r="FKT764" s="43"/>
      <c r="FKU764" s="43"/>
      <c r="FKV764" s="43"/>
      <c r="FKW764" s="43"/>
      <c r="FKX764" s="43"/>
      <c r="FKY764" s="43"/>
      <c r="FKZ764" s="43"/>
      <c r="FLA764" s="43"/>
      <c r="FLB764" s="43"/>
      <c r="FLC764" s="43"/>
      <c r="FLD764" s="43"/>
      <c r="FLE764" s="43"/>
      <c r="FLF764" s="43"/>
      <c r="FLG764" s="43"/>
      <c r="FLH764" s="43"/>
      <c r="FLI764" s="43"/>
      <c r="FLJ764" s="43"/>
      <c r="FLK764" s="43"/>
      <c r="FLL764" s="43"/>
      <c r="FLM764" s="43"/>
      <c r="FLN764" s="43"/>
      <c r="FLO764" s="43"/>
      <c r="FLP764" s="43"/>
      <c r="FLQ764" s="43"/>
      <c r="FLR764" s="43"/>
      <c r="FLS764" s="43"/>
      <c r="FLT764" s="43"/>
      <c r="FLU764" s="43"/>
      <c r="FLV764" s="43"/>
      <c r="FLW764" s="43"/>
      <c r="FLX764" s="43"/>
      <c r="FLY764" s="43"/>
      <c r="FLZ764" s="43"/>
      <c r="FMA764" s="43"/>
      <c r="FMB764" s="43"/>
      <c r="FMC764" s="43"/>
      <c r="FMD764" s="43"/>
      <c r="FME764" s="43"/>
      <c r="FMF764" s="43"/>
      <c r="FMG764" s="43"/>
      <c r="FMH764" s="43"/>
      <c r="FMI764" s="43"/>
      <c r="FMJ764" s="43"/>
      <c r="FMK764" s="43"/>
      <c r="FML764" s="43"/>
      <c r="FMM764" s="43"/>
      <c r="FMN764" s="43"/>
      <c r="FMO764" s="43"/>
      <c r="FMP764" s="43"/>
      <c r="FMQ764" s="43"/>
      <c r="FMR764" s="43"/>
      <c r="FMS764" s="43"/>
      <c r="FMT764" s="43"/>
      <c r="FMU764" s="43"/>
      <c r="FMV764" s="43"/>
      <c r="FMW764" s="43"/>
      <c r="FMX764" s="43"/>
      <c r="FMY764" s="43"/>
      <c r="FMZ764" s="43"/>
      <c r="FNA764" s="43"/>
      <c r="FNB764" s="43"/>
      <c r="FNC764" s="43"/>
      <c r="FND764" s="43"/>
      <c r="FNE764" s="43"/>
      <c r="FNF764" s="43"/>
      <c r="FNG764" s="43"/>
      <c r="FNH764" s="43"/>
      <c r="FNI764" s="43"/>
      <c r="FNJ764" s="43"/>
      <c r="FNK764" s="43"/>
      <c r="FNL764" s="43"/>
      <c r="FNM764" s="43"/>
      <c r="FNN764" s="43"/>
      <c r="FNO764" s="43"/>
      <c r="FNP764" s="43"/>
      <c r="FNQ764" s="43"/>
      <c r="FNR764" s="43"/>
      <c r="FNS764" s="43"/>
      <c r="FNT764" s="43"/>
      <c r="FNU764" s="43"/>
      <c r="FNV764" s="43"/>
      <c r="FNW764" s="43"/>
      <c r="FNX764" s="43"/>
      <c r="FNY764" s="43"/>
      <c r="FNZ764" s="43"/>
      <c r="FOA764" s="43"/>
      <c r="FOB764" s="43"/>
      <c r="FOC764" s="43"/>
      <c r="FOD764" s="43"/>
      <c r="FOE764" s="43"/>
      <c r="FOF764" s="43"/>
      <c r="FOG764" s="43"/>
      <c r="FOH764" s="43"/>
      <c r="FOI764" s="43"/>
      <c r="FOJ764" s="43"/>
      <c r="FOK764" s="43"/>
      <c r="FOL764" s="43"/>
      <c r="FOM764" s="43"/>
      <c r="FON764" s="43"/>
      <c r="FOO764" s="43"/>
      <c r="FOP764" s="43"/>
      <c r="FOQ764" s="43"/>
      <c r="FOR764" s="43"/>
      <c r="FOS764" s="43"/>
      <c r="FOT764" s="43"/>
      <c r="FOU764" s="43"/>
      <c r="FOV764" s="43"/>
      <c r="FOW764" s="43"/>
      <c r="FOX764" s="43"/>
      <c r="FOY764" s="43"/>
      <c r="FOZ764" s="43"/>
      <c r="FPA764" s="43"/>
      <c r="FPB764" s="43"/>
      <c r="FPC764" s="43"/>
      <c r="FPD764" s="43"/>
      <c r="FPE764" s="43"/>
      <c r="FPF764" s="43"/>
      <c r="FPG764" s="43"/>
      <c r="FPH764" s="43"/>
      <c r="FPI764" s="43"/>
      <c r="FPJ764" s="43"/>
      <c r="FPK764" s="43"/>
      <c r="FPL764" s="43"/>
      <c r="FPM764" s="43"/>
      <c r="FPN764" s="43"/>
      <c r="FPO764" s="43"/>
      <c r="FPP764" s="43"/>
      <c r="FPQ764" s="43"/>
      <c r="FPR764" s="43"/>
      <c r="FPS764" s="43"/>
      <c r="FPT764" s="43"/>
      <c r="FPU764" s="43"/>
      <c r="FPV764" s="43"/>
      <c r="FPW764" s="43"/>
      <c r="FPX764" s="43"/>
      <c r="FPY764" s="43"/>
      <c r="FPZ764" s="43"/>
      <c r="FQA764" s="43"/>
      <c r="FQB764" s="43"/>
      <c r="FQC764" s="43"/>
      <c r="FQD764" s="43"/>
      <c r="FQE764" s="43"/>
      <c r="FQF764" s="43"/>
      <c r="FQG764" s="43"/>
      <c r="FQH764" s="43"/>
      <c r="FQI764" s="43"/>
      <c r="FQJ764" s="43"/>
      <c r="FQK764" s="43"/>
      <c r="FQL764" s="43"/>
      <c r="FQM764" s="43"/>
      <c r="FQN764" s="43"/>
      <c r="FQO764" s="43"/>
      <c r="FQP764" s="43"/>
      <c r="FQQ764" s="43"/>
      <c r="FQR764" s="43"/>
      <c r="FQS764" s="43"/>
      <c r="FQT764" s="43"/>
      <c r="FQU764" s="43"/>
      <c r="FQV764" s="43"/>
      <c r="FQW764" s="43"/>
      <c r="FQX764" s="43"/>
      <c r="FQY764" s="43"/>
      <c r="FQZ764" s="43"/>
      <c r="FRA764" s="43"/>
      <c r="FRB764" s="43"/>
      <c r="FRC764" s="43"/>
      <c r="FRD764" s="43"/>
      <c r="FRE764" s="43"/>
      <c r="FRF764" s="43"/>
      <c r="FRG764" s="43"/>
      <c r="FRH764" s="43"/>
      <c r="FRI764" s="43"/>
      <c r="FRJ764" s="43"/>
      <c r="FRK764" s="43"/>
      <c r="FRL764" s="43"/>
      <c r="FRM764" s="43"/>
      <c r="FRN764" s="43"/>
      <c r="FRO764" s="43"/>
      <c r="FRP764" s="43"/>
      <c r="FRQ764" s="43"/>
      <c r="FRR764" s="43"/>
      <c r="FRS764" s="43"/>
      <c r="FRT764" s="43"/>
      <c r="FRU764" s="43"/>
      <c r="FRV764" s="43"/>
      <c r="FRW764" s="43"/>
      <c r="FRX764" s="43"/>
      <c r="FRY764" s="43"/>
      <c r="FRZ764" s="43"/>
      <c r="FSA764" s="43"/>
      <c r="FSB764" s="43"/>
      <c r="FSC764" s="43"/>
      <c r="FSD764" s="43"/>
      <c r="FSE764" s="43"/>
      <c r="FSF764" s="43"/>
      <c r="FSG764" s="43"/>
      <c r="FSH764" s="43"/>
      <c r="FSI764" s="43"/>
      <c r="FSJ764" s="43"/>
      <c r="FSK764" s="43"/>
      <c r="FSL764" s="43"/>
      <c r="FSM764" s="43"/>
      <c r="FSN764" s="43"/>
      <c r="FSO764" s="43"/>
      <c r="FSP764" s="43"/>
      <c r="FSQ764" s="43"/>
      <c r="FSR764" s="43"/>
      <c r="FSS764" s="43"/>
      <c r="FST764" s="43"/>
      <c r="FSU764" s="43"/>
      <c r="FSV764" s="43"/>
      <c r="FSW764" s="43"/>
      <c r="FSX764" s="43"/>
      <c r="FSY764" s="43"/>
      <c r="FSZ764" s="43"/>
      <c r="FTA764" s="43"/>
      <c r="FTB764" s="43"/>
      <c r="FTC764" s="43"/>
      <c r="FTD764" s="43"/>
      <c r="FTE764" s="43"/>
      <c r="FTF764" s="43"/>
      <c r="FTG764" s="43"/>
      <c r="FTH764" s="43"/>
      <c r="FTI764" s="43"/>
      <c r="FTJ764" s="43"/>
      <c r="FTK764" s="43"/>
      <c r="FTL764" s="43"/>
      <c r="FTM764" s="43"/>
      <c r="FTN764" s="43"/>
      <c r="FTO764" s="43"/>
      <c r="FTP764" s="43"/>
      <c r="FTQ764" s="43"/>
      <c r="FTR764" s="43"/>
      <c r="FTS764" s="43"/>
      <c r="FTT764" s="43"/>
      <c r="FTU764" s="43"/>
      <c r="FTV764" s="43"/>
      <c r="FTW764" s="43"/>
      <c r="FTX764" s="43"/>
      <c r="FTY764" s="43"/>
      <c r="FTZ764" s="43"/>
      <c r="FUA764" s="43"/>
      <c r="FUB764" s="43"/>
      <c r="FUC764" s="43"/>
      <c r="FUD764" s="43"/>
      <c r="FUE764" s="43"/>
      <c r="FUF764" s="43"/>
      <c r="FUG764" s="43"/>
      <c r="FUH764" s="43"/>
      <c r="FUI764" s="43"/>
      <c r="FUJ764" s="43"/>
      <c r="FUK764" s="43"/>
      <c r="FUL764" s="43"/>
      <c r="FUM764" s="43"/>
      <c r="FUN764" s="43"/>
      <c r="FUO764" s="43"/>
      <c r="FUP764" s="43"/>
      <c r="FUQ764" s="43"/>
      <c r="FUR764" s="43"/>
      <c r="FUS764" s="43"/>
      <c r="FUT764" s="43"/>
      <c r="FUU764" s="43"/>
      <c r="FUV764" s="43"/>
      <c r="FUW764" s="43"/>
      <c r="FUX764" s="43"/>
      <c r="FUY764" s="43"/>
      <c r="FUZ764" s="43"/>
      <c r="FVA764" s="43"/>
      <c r="FVB764" s="43"/>
      <c r="FVC764" s="43"/>
      <c r="FVD764" s="43"/>
      <c r="FVE764" s="43"/>
      <c r="FVF764" s="43"/>
      <c r="FVG764" s="43"/>
      <c r="FVH764" s="43"/>
      <c r="FVI764" s="43"/>
      <c r="FVJ764" s="43"/>
      <c r="FVK764" s="43"/>
      <c r="FVL764" s="43"/>
      <c r="FVM764" s="43"/>
      <c r="FVN764" s="43"/>
      <c r="FVO764" s="43"/>
      <c r="FVP764" s="43"/>
      <c r="FVQ764" s="43"/>
      <c r="FVR764" s="43"/>
      <c r="FVS764" s="43"/>
      <c r="FVT764" s="43"/>
      <c r="FVU764" s="43"/>
      <c r="FVV764" s="43"/>
      <c r="FVW764" s="43"/>
      <c r="FVX764" s="43"/>
      <c r="FVY764" s="43"/>
      <c r="FVZ764" s="43"/>
      <c r="FWA764" s="43"/>
      <c r="FWB764" s="43"/>
      <c r="FWC764" s="43"/>
      <c r="FWD764" s="43"/>
      <c r="FWE764" s="43"/>
      <c r="FWF764" s="43"/>
      <c r="FWG764" s="43"/>
      <c r="FWH764" s="43"/>
      <c r="FWI764" s="43"/>
      <c r="FWJ764" s="43"/>
      <c r="FWK764" s="43"/>
      <c r="FWL764" s="43"/>
      <c r="FWM764" s="43"/>
      <c r="FWN764" s="43"/>
      <c r="FWO764" s="43"/>
      <c r="FWP764" s="43"/>
      <c r="FWQ764" s="43"/>
      <c r="FWR764" s="43"/>
      <c r="FWS764" s="43"/>
      <c r="FWT764" s="43"/>
      <c r="FWU764" s="43"/>
      <c r="FWV764" s="43"/>
      <c r="FWW764" s="43"/>
      <c r="FWX764" s="43"/>
      <c r="FWY764" s="43"/>
      <c r="FWZ764" s="43"/>
      <c r="FXA764" s="43"/>
      <c r="FXB764" s="43"/>
      <c r="FXC764" s="43"/>
      <c r="FXD764" s="43"/>
      <c r="FXE764" s="43"/>
      <c r="FXF764" s="43"/>
      <c r="FXG764" s="43"/>
      <c r="FXH764" s="43"/>
      <c r="FXI764" s="43"/>
      <c r="FXJ764" s="43"/>
      <c r="FXK764" s="43"/>
      <c r="FXL764" s="43"/>
      <c r="FXM764" s="43"/>
      <c r="FXN764" s="43"/>
      <c r="FXO764" s="43"/>
      <c r="FXP764" s="43"/>
      <c r="FXQ764" s="43"/>
      <c r="FXR764" s="43"/>
      <c r="FXS764" s="43"/>
      <c r="FXT764" s="43"/>
      <c r="FXU764" s="43"/>
      <c r="FXV764" s="43"/>
      <c r="FXW764" s="43"/>
      <c r="FXX764" s="43"/>
      <c r="FXY764" s="43"/>
      <c r="FXZ764" s="43"/>
      <c r="FYA764" s="43"/>
      <c r="FYB764" s="43"/>
      <c r="FYC764" s="43"/>
      <c r="FYD764" s="43"/>
      <c r="FYE764" s="43"/>
      <c r="FYF764" s="43"/>
      <c r="FYG764" s="43"/>
      <c r="FYH764" s="43"/>
      <c r="FYI764" s="43"/>
      <c r="FYJ764" s="43"/>
      <c r="FYK764" s="43"/>
      <c r="FYL764" s="43"/>
      <c r="FYM764" s="43"/>
      <c r="FYN764" s="43"/>
      <c r="FYO764" s="43"/>
      <c r="FYP764" s="43"/>
      <c r="FYQ764" s="43"/>
      <c r="FYR764" s="43"/>
      <c r="FYS764" s="43"/>
      <c r="FYT764" s="43"/>
      <c r="FYU764" s="43"/>
      <c r="FYV764" s="43"/>
      <c r="FYW764" s="43"/>
      <c r="FYX764" s="43"/>
      <c r="FYY764" s="43"/>
      <c r="FYZ764" s="43"/>
      <c r="FZA764" s="43"/>
      <c r="FZB764" s="43"/>
      <c r="FZC764" s="43"/>
      <c r="FZD764" s="43"/>
      <c r="FZE764" s="43"/>
      <c r="FZF764" s="43"/>
      <c r="FZG764" s="43"/>
      <c r="FZH764" s="43"/>
      <c r="FZI764" s="43"/>
      <c r="FZJ764" s="43"/>
      <c r="FZK764" s="43"/>
      <c r="FZL764" s="43"/>
      <c r="FZM764" s="43"/>
      <c r="FZN764" s="43"/>
      <c r="FZO764" s="43"/>
      <c r="FZP764" s="43"/>
      <c r="FZQ764" s="43"/>
      <c r="FZR764" s="43"/>
      <c r="FZS764" s="43"/>
      <c r="FZT764" s="43"/>
      <c r="FZU764" s="43"/>
      <c r="FZV764" s="43"/>
      <c r="FZW764" s="43"/>
      <c r="FZX764" s="43"/>
      <c r="FZY764" s="43"/>
      <c r="FZZ764" s="43"/>
      <c r="GAA764" s="43"/>
      <c r="GAB764" s="43"/>
      <c r="GAC764" s="43"/>
      <c r="GAD764" s="43"/>
      <c r="GAE764" s="43"/>
      <c r="GAF764" s="43"/>
      <c r="GAG764" s="43"/>
      <c r="GAH764" s="43"/>
      <c r="GAI764" s="43"/>
      <c r="GAJ764" s="43"/>
      <c r="GAK764" s="43"/>
      <c r="GAL764" s="43"/>
      <c r="GAM764" s="43"/>
      <c r="GAN764" s="43"/>
      <c r="GAO764" s="43"/>
      <c r="GAP764" s="43"/>
      <c r="GAQ764" s="43"/>
      <c r="GAR764" s="43"/>
      <c r="GAS764" s="43"/>
      <c r="GAT764" s="43"/>
      <c r="GAU764" s="43"/>
      <c r="GAV764" s="43"/>
      <c r="GAW764" s="43"/>
      <c r="GAX764" s="43"/>
      <c r="GAY764" s="43"/>
      <c r="GAZ764" s="43"/>
      <c r="GBA764" s="43"/>
      <c r="GBB764" s="43"/>
      <c r="GBC764" s="43"/>
      <c r="GBD764" s="43"/>
      <c r="GBE764" s="43"/>
      <c r="GBF764" s="43"/>
      <c r="GBG764" s="43"/>
      <c r="GBH764" s="43"/>
      <c r="GBI764" s="43"/>
      <c r="GBJ764" s="43"/>
      <c r="GBK764" s="43"/>
      <c r="GBL764" s="43"/>
      <c r="GBM764" s="43"/>
      <c r="GBN764" s="43"/>
      <c r="GBO764" s="43"/>
      <c r="GBP764" s="43"/>
      <c r="GBQ764" s="43"/>
      <c r="GBR764" s="43"/>
      <c r="GBS764" s="43"/>
      <c r="GBT764" s="43"/>
      <c r="GBU764" s="43"/>
      <c r="GBV764" s="43"/>
      <c r="GBW764" s="43"/>
      <c r="GBX764" s="43"/>
      <c r="GBY764" s="43"/>
      <c r="GBZ764" s="43"/>
      <c r="GCA764" s="43"/>
      <c r="GCB764" s="43"/>
      <c r="GCC764" s="43"/>
      <c r="GCD764" s="43"/>
      <c r="GCE764" s="43"/>
      <c r="GCF764" s="43"/>
      <c r="GCG764" s="43"/>
      <c r="GCH764" s="43"/>
      <c r="GCI764" s="43"/>
      <c r="GCJ764" s="43"/>
      <c r="GCK764" s="43"/>
      <c r="GCL764" s="43"/>
      <c r="GCM764" s="43"/>
      <c r="GCN764" s="43"/>
      <c r="GCO764" s="43"/>
      <c r="GCP764" s="43"/>
      <c r="GCQ764" s="43"/>
      <c r="GCR764" s="43"/>
      <c r="GCS764" s="43"/>
      <c r="GCT764" s="43"/>
      <c r="GCU764" s="43"/>
      <c r="GCV764" s="43"/>
      <c r="GCW764" s="43"/>
      <c r="GCX764" s="43"/>
      <c r="GCY764" s="43"/>
      <c r="GCZ764" s="43"/>
      <c r="GDA764" s="43"/>
      <c r="GDB764" s="43"/>
      <c r="GDC764" s="43"/>
      <c r="GDD764" s="43"/>
      <c r="GDE764" s="43"/>
      <c r="GDF764" s="43"/>
      <c r="GDG764" s="43"/>
      <c r="GDH764" s="43"/>
      <c r="GDI764" s="43"/>
      <c r="GDJ764" s="43"/>
      <c r="GDK764" s="43"/>
      <c r="GDL764" s="43"/>
      <c r="GDM764" s="43"/>
      <c r="GDN764" s="43"/>
      <c r="GDO764" s="43"/>
      <c r="GDP764" s="43"/>
      <c r="GDQ764" s="43"/>
      <c r="GDR764" s="43"/>
      <c r="GDS764" s="43"/>
      <c r="GDT764" s="43"/>
      <c r="GDU764" s="43"/>
      <c r="GDV764" s="43"/>
      <c r="GDW764" s="43"/>
      <c r="GDX764" s="43"/>
      <c r="GDY764" s="43"/>
      <c r="GDZ764" s="43"/>
      <c r="GEA764" s="43"/>
      <c r="GEB764" s="43"/>
      <c r="GEC764" s="43"/>
      <c r="GED764" s="43"/>
      <c r="GEE764" s="43"/>
      <c r="GEF764" s="43"/>
      <c r="GEG764" s="43"/>
      <c r="GEH764" s="43"/>
      <c r="GEI764" s="43"/>
      <c r="GEJ764" s="43"/>
      <c r="GEK764" s="43"/>
      <c r="GEL764" s="43"/>
      <c r="GEM764" s="43"/>
      <c r="GEN764" s="43"/>
      <c r="GEO764" s="43"/>
      <c r="GEP764" s="43"/>
      <c r="GEQ764" s="43"/>
      <c r="GER764" s="43"/>
      <c r="GES764" s="43"/>
      <c r="GET764" s="43"/>
      <c r="GEU764" s="43"/>
      <c r="GEV764" s="43"/>
      <c r="GEW764" s="43"/>
      <c r="GEX764" s="43"/>
      <c r="GEY764" s="43"/>
      <c r="GEZ764" s="43"/>
      <c r="GFA764" s="43"/>
      <c r="GFB764" s="43"/>
      <c r="GFC764" s="43"/>
      <c r="GFD764" s="43"/>
      <c r="GFE764" s="43"/>
      <c r="GFF764" s="43"/>
      <c r="GFG764" s="43"/>
      <c r="GFH764" s="43"/>
      <c r="GFI764" s="43"/>
      <c r="GFJ764" s="43"/>
      <c r="GFK764" s="43"/>
      <c r="GFL764" s="43"/>
      <c r="GFM764" s="43"/>
      <c r="GFN764" s="43"/>
      <c r="GFO764" s="43"/>
      <c r="GFP764" s="43"/>
      <c r="GFQ764" s="43"/>
      <c r="GFR764" s="43"/>
      <c r="GFS764" s="43"/>
      <c r="GFT764" s="43"/>
      <c r="GFU764" s="43"/>
      <c r="GFV764" s="43"/>
      <c r="GFW764" s="43"/>
      <c r="GFX764" s="43"/>
      <c r="GFY764" s="43"/>
      <c r="GFZ764" s="43"/>
      <c r="GGA764" s="43"/>
      <c r="GGB764" s="43"/>
      <c r="GGC764" s="43"/>
      <c r="GGD764" s="43"/>
      <c r="GGE764" s="43"/>
      <c r="GGF764" s="43"/>
      <c r="GGG764" s="43"/>
      <c r="GGH764" s="43"/>
      <c r="GGI764" s="43"/>
      <c r="GGJ764" s="43"/>
      <c r="GGK764" s="43"/>
      <c r="GGL764" s="43"/>
      <c r="GGM764" s="43"/>
      <c r="GGN764" s="43"/>
      <c r="GGO764" s="43"/>
      <c r="GGP764" s="43"/>
      <c r="GGQ764" s="43"/>
      <c r="GGR764" s="43"/>
      <c r="GGS764" s="43"/>
      <c r="GGT764" s="43"/>
      <c r="GGU764" s="43"/>
      <c r="GGV764" s="43"/>
      <c r="GGW764" s="43"/>
      <c r="GGX764" s="43"/>
      <c r="GGY764" s="43"/>
      <c r="GGZ764" s="43"/>
      <c r="GHA764" s="43"/>
      <c r="GHB764" s="43"/>
      <c r="GHC764" s="43"/>
      <c r="GHD764" s="43"/>
      <c r="GHE764" s="43"/>
      <c r="GHF764" s="43"/>
      <c r="GHG764" s="43"/>
      <c r="GHH764" s="43"/>
      <c r="GHI764" s="43"/>
      <c r="GHJ764" s="43"/>
      <c r="GHK764" s="43"/>
      <c r="GHL764" s="43"/>
      <c r="GHM764" s="43"/>
      <c r="GHN764" s="43"/>
      <c r="GHO764" s="43"/>
      <c r="GHP764" s="43"/>
      <c r="GHQ764" s="43"/>
      <c r="GHR764" s="43"/>
      <c r="GHS764" s="43"/>
      <c r="GHT764" s="43"/>
      <c r="GHU764" s="43"/>
      <c r="GHV764" s="43"/>
      <c r="GHW764" s="43"/>
      <c r="GHX764" s="43"/>
      <c r="GHY764" s="43"/>
      <c r="GHZ764" s="43"/>
      <c r="GIA764" s="43"/>
      <c r="GIB764" s="43"/>
      <c r="GIC764" s="43"/>
      <c r="GID764" s="43"/>
      <c r="GIE764" s="43"/>
      <c r="GIF764" s="43"/>
      <c r="GIG764" s="43"/>
      <c r="GIH764" s="43"/>
      <c r="GII764" s="43"/>
      <c r="GIJ764" s="43"/>
      <c r="GIK764" s="43"/>
      <c r="GIL764" s="43"/>
      <c r="GIM764" s="43"/>
      <c r="GIN764" s="43"/>
      <c r="GIO764" s="43"/>
      <c r="GIP764" s="43"/>
      <c r="GIQ764" s="43"/>
      <c r="GIR764" s="43"/>
      <c r="GIS764" s="43"/>
      <c r="GIT764" s="43"/>
      <c r="GIU764" s="43"/>
      <c r="GIV764" s="43"/>
      <c r="GIW764" s="43"/>
      <c r="GIX764" s="43"/>
      <c r="GIY764" s="43"/>
      <c r="GIZ764" s="43"/>
      <c r="GJA764" s="43"/>
      <c r="GJB764" s="43"/>
      <c r="GJC764" s="43"/>
      <c r="GJD764" s="43"/>
      <c r="GJE764" s="43"/>
      <c r="GJF764" s="43"/>
      <c r="GJG764" s="43"/>
      <c r="GJH764" s="43"/>
      <c r="GJI764" s="43"/>
      <c r="GJJ764" s="43"/>
      <c r="GJK764" s="43"/>
      <c r="GJL764" s="43"/>
      <c r="GJM764" s="43"/>
      <c r="GJN764" s="43"/>
      <c r="GJO764" s="43"/>
      <c r="GJP764" s="43"/>
      <c r="GJQ764" s="43"/>
      <c r="GJR764" s="43"/>
      <c r="GJS764" s="43"/>
      <c r="GJT764" s="43"/>
      <c r="GJU764" s="43"/>
      <c r="GJV764" s="43"/>
      <c r="GJW764" s="43"/>
      <c r="GJX764" s="43"/>
      <c r="GJY764" s="43"/>
      <c r="GJZ764" s="43"/>
      <c r="GKA764" s="43"/>
      <c r="GKB764" s="43"/>
      <c r="GKC764" s="43"/>
      <c r="GKD764" s="43"/>
      <c r="GKE764" s="43"/>
      <c r="GKF764" s="43"/>
      <c r="GKG764" s="43"/>
      <c r="GKH764" s="43"/>
      <c r="GKI764" s="43"/>
      <c r="GKJ764" s="43"/>
      <c r="GKK764" s="43"/>
      <c r="GKL764" s="43"/>
      <c r="GKM764" s="43"/>
      <c r="GKN764" s="43"/>
      <c r="GKO764" s="43"/>
      <c r="GKP764" s="43"/>
      <c r="GKQ764" s="43"/>
      <c r="GKR764" s="43"/>
      <c r="GKS764" s="43"/>
      <c r="GKT764" s="43"/>
      <c r="GKU764" s="43"/>
      <c r="GKV764" s="43"/>
      <c r="GKW764" s="43"/>
      <c r="GKX764" s="43"/>
      <c r="GKY764" s="43"/>
      <c r="GKZ764" s="43"/>
      <c r="GLA764" s="43"/>
      <c r="GLB764" s="43"/>
      <c r="GLC764" s="43"/>
      <c r="GLD764" s="43"/>
      <c r="GLE764" s="43"/>
      <c r="GLF764" s="43"/>
      <c r="GLG764" s="43"/>
      <c r="GLH764" s="43"/>
      <c r="GLI764" s="43"/>
      <c r="GLJ764" s="43"/>
      <c r="GLK764" s="43"/>
      <c r="GLL764" s="43"/>
      <c r="GLM764" s="43"/>
      <c r="GLN764" s="43"/>
      <c r="GLO764" s="43"/>
      <c r="GLP764" s="43"/>
      <c r="GLQ764" s="43"/>
      <c r="GLR764" s="43"/>
      <c r="GLS764" s="43"/>
      <c r="GLT764" s="43"/>
      <c r="GLU764" s="43"/>
      <c r="GLV764" s="43"/>
      <c r="GLW764" s="43"/>
      <c r="GLX764" s="43"/>
      <c r="GLY764" s="43"/>
      <c r="GLZ764" s="43"/>
      <c r="GMA764" s="43"/>
      <c r="GMB764" s="43"/>
      <c r="GMC764" s="43"/>
      <c r="GMD764" s="43"/>
      <c r="GME764" s="43"/>
      <c r="GMF764" s="43"/>
      <c r="GMG764" s="43"/>
      <c r="GMH764" s="43"/>
      <c r="GMI764" s="43"/>
      <c r="GMJ764" s="43"/>
      <c r="GMK764" s="43"/>
      <c r="GML764" s="43"/>
      <c r="GMM764" s="43"/>
      <c r="GMN764" s="43"/>
      <c r="GMO764" s="43"/>
      <c r="GMP764" s="43"/>
      <c r="GMQ764" s="43"/>
      <c r="GMR764" s="43"/>
      <c r="GMS764" s="43"/>
      <c r="GMT764" s="43"/>
      <c r="GMU764" s="43"/>
      <c r="GMV764" s="43"/>
      <c r="GMW764" s="43"/>
      <c r="GMX764" s="43"/>
      <c r="GMY764" s="43"/>
      <c r="GMZ764" s="43"/>
      <c r="GNA764" s="43"/>
      <c r="GNB764" s="43"/>
      <c r="GNC764" s="43"/>
      <c r="GND764" s="43"/>
      <c r="GNE764" s="43"/>
      <c r="GNF764" s="43"/>
      <c r="GNG764" s="43"/>
      <c r="GNH764" s="43"/>
      <c r="GNI764" s="43"/>
      <c r="GNJ764" s="43"/>
      <c r="GNK764" s="43"/>
      <c r="GNL764" s="43"/>
      <c r="GNM764" s="43"/>
      <c r="GNN764" s="43"/>
      <c r="GNO764" s="43"/>
      <c r="GNP764" s="43"/>
      <c r="GNQ764" s="43"/>
      <c r="GNR764" s="43"/>
      <c r="GNS764" s="43"/>
      <c r="GNT764" s="43"/>
      <c r="GNU764" s="43"/>
      <c r="GNV764" s="43"/>
      <c r="GNW764" s="43"/>
      <c r="GNX764" s="43"/>
      <c r="GNY764" s="43"/>
      <c r="GNZ764" s="43"/>
      <c r="GOA764" s="43"/>
      <c r="GOB764" s="43"/>
      <c r="GOC764" s="43"/>
      <c r="GOD764" s="43"/>
      <c r="GOE764" s="43"/>
      <c r="GOF764" s="43"/>
      <c r="GOG764" s="43"/>
      <c r="GOH764" s="43"/>
      <c r="GOI764" s="43"/>
      <c r="GOJ764" s="43"/>
      <c r="GOK764" s="43"/>
      <c r="GOL764" s="43"/>
      <c r="GOM764" s="43"/>
      <c r="GON764" s="43"/>
      <c r="GOO764" s="43"/>
      <c r="GOP764" s="43"/>
      <c r="GOQ764" s="43"/>
      <c r="GOR764" s="43"/>
      <c r="GOS764" s="43"/>
      <c r="GOT764" s="43"/>
      <c r="GOU764" s="43"/>
      <c r="GOV764" s="43"/>
      <c r="GOW764" s="43"/>
      <c r="GOX764" s="43"/>
      <c r="GOY764" s="43"/>
      <c r="GOZ764" s="43"/>
      <c r="GPA764" s="43"/>
      <c r="GPB764" s="43"/>
      <c r="GPC764" s="43"/>
      <c r="GPD764" s="43"/>
      <c r="GPE764" s="43"/>
      <c r="GPF764" s="43"/>
      <c r="GPG764" s="43"/>
      <c r="GPH764" s="43"/>
      <c r="GPI764" s="43"/>
      <c r="GPJ764" s="43"/>
      <c r="GPK764" s="43"/>
      <c r="GPL764" s="43"/>
      <c r="GPM764" s="43"/>
      <c r="GPN764" s="43"/>
      <c r="GPO764" s="43"/>
      <c r="GPP764" s="43"/>
      <c r="GPQ764" s="43"/>
      <c r="GPR764" s="43"/>
      <c r="GPS764" s="43"/>
      <c r="GPT764" s="43"/>
      <c r="GPU764" s="43"/>
      <c r="GPV764" s="43"/>
      <c r="GPW764" s="43"/>
      <c r="GPX764" s="43"/>
      <c r="GPY764" s="43"/>
      <c r="GPZ764" s="43"/>
      <c r="GQA764" s="43"/>
      <c r="GQB764" s="43"/>
      <c r="GQC764" s="43"/>
      <c r="GQD764" s="43"/>
      <c r="GQE764" s="43"/>
      <c r="GQF764" s="43"/>
      <c r="GQG764" s="43"/>
      <c r="GQH764" s="43"/>
      <c r="GQI764" s="43"/>
      <c r="GQJ764" s="43"/>
      <c r="GQK764" s="43"/>
      <c r="GQL764" s="43"/>
      <c r="GQM764" s="43"/>
      <c r="GQN764" s="43"/>
      <c r="GQO764" s="43"/>
      <c r="GQP764" s="43"/>
      <c r="GQQ764" s="43"/>
      <c r="GQR764" s="43"/>
      <c r="GQS764" s="43"/>
      <c r="GQT764" s="43"/>
      <c r="GQU764" s="43"/>
      <c r="GQV764" s="43"/>
      <c r="GQW764" s="43"/>
      <c r="GQX764" s="43"/>
      <c r="GQY764" s="43"/>
      <c r="GQZ764" s="43"/>
      <c r="GRA764" s="43"/>
      <c r="GRB764" s="43"/>
      <c r="GRC764" s="43"/>
      <c r="GRD764" s="43"/>
      <c r="GRE764" s="43"/>
      <c r="GRF764" s="43"/>
      <c r="GRG764" s="43"/>
      <c r="GRH764" s="43"/>
      <c r="GRI764" s="43"/>
      <c r="GRJ764" s="43"/>
      <c r="GRK764" s="43"/>
      <c r="GRL764" s="43"/>
      <c r="GRM764" s="43"/>
      <c r="GRN764" s="43"/>
      <c r="GRO764" s="43"/>
      <c r="GRP764" s="43"/>
      <c r="GRQ764" s="43"/>
      <c r="GRR764" s="43"/>
      <c r="GRS764" s="43"/>
      <c r="GRT764" s="43"/>
      <c r="GRU764" s="43"/>
      <c r="GRV764" s="43"/>
      <c r="GRW764" s="43"/>
      <c r="GRX764" s="43"/>
      <c r="GRY764" s="43"/>
      <c r="GRZ764" s="43"/>
      <c r="GSA764" s="43"/>
      <c r="GSB764" s="43"/>
      <c r="GSC764" s="43"/>
      <c r="GSD764" s="43"/>
      <c r="GSE764" s="43"/>
      <c r="GSF764" s="43"/>
      <c r="GSG764" s="43"/>
      <c r="GSH764" s="43"/>
      <c r="GSI764" s="43"/>
      <c r="GSJ764" s="43"/>
      <c r="GSK764" s="43"/>
      <c r="GSL764" s="43"/>
      <c r="GSM764" s="43"/>
      <c r="GSN764" s="43"/>
      <c r="GSO764" s="43"/>
      <c r="GSP764" s="43"/>
      <c r="GSQ764" s="43"/>
      <c r="GSR764" s="43"/>
      <c r="GSS764" s="43"/>
      <c r="GST764" s="43"/>
      <c r="GSU764" s="43"/>
      <c r="GSV764" s="43"/>
      <c r="GSW764" s="43"/>
      <c r="GSX764" s="43"/>
      <c r="GSY764" s="43"/>
      <c r="GSZ764" s="43"/>
      <c r="GTA764" s="43"/>
      <c r="GTB764" s="43"/>
      <c r="GTC764" s="43"/>
      <c r="GTD764" s="43"/>
      <c r="GTE764" s="43"/>
      <c r="GTF764" s="43"/>
      <c r="GTG764" s="43"/>
      <c r="GTH764" s="43"/>
      <c r="GTI764" s="43"/>
      <c r="GTJ764" s="43"/>
      <c r="GTK764" s="43"/>
      <c r="GTL764" s="43"/>
      <c r="GTM764" s="43"/>
      <c r="GTN764" s="43"/>
      <c r="GTO764" s="43"/>
      <c r="GTP764" s="43"/>
      <c r="GTQ764" s="43"/>
      <c r="GTR764" s="43"/>
      <c r="GTS764" s="43"/>
      <c r="GTT764" s="43"/>
      <c r="GTU764" s="43"/>
      <c r="GTV764" s="43"/>
      <c r="GTW764" s="43"/>
      <c r="GTX764" s="43"/>
      <c r="GTY764" s="43"/>
      <c r="GTZ764" s="43"/>
      <c r="GUA764" s="43"/>
      <c r="GUB764" s="43"/>
      <c r="GUC764" s="43"/>
      <c r="GUD764" s="43"/>
      <c r="GUE764" s="43"/>
      <c r="GUF764" s="43"/>
      <c r="GUG764" s="43"/>
      <c r="GUH764" s="43"/>
      <c r="GUI764" s="43"/>
      <c r="GUJ764" s="43"/>
      <c r="GUK764" s="43"/>
      <c r="GUL764" s="43"/>
      <c r="GUM764" s="43"/>
      <c r="GUN764" s="43"/>
      <c r="GUO764" s="43"/>
      <c r="GUP764" s="43"/>
      <c r="GUQ764" s="43"/>
      <c r="GUR764" s="43"/>
      <c r="GUS764" s="43"/>
      <c r="GUT764" s="43"/>
      <c r="GUU764" s="43"/>
      <c r="GUV764" s="43"/>
      <c r="GUW764" s="43"/>
      <c r="GUX764" s="43"/>
      <c r="GUY764" s="43"/>
      <c r="GUZ764" s="43"/>
      <c r="GVA764" s="43"/>
      <c r="GVB764" s="43"/>
      <c r="GVC764" s="43"/>
      <c r="GVD764" s="43"/>
      <c r="GVE764" s="43"/>
      <c r="GVF764" s="43"/>
      <c r="GVG764" s="43"/>
      <c r="GVH764" s="43"/>
      <c r="GVI764" s="43"/>
      <c r="GVJ764" s="43"/>
      <c r="GVK764" s="43"/>
      <c r="GVL764" s="43"/>
      <c r="GVM764" s="43"/>
      <c r="GVN764" s="43"/>
      <c r="GVO764" s="43"/>
      <c r="GVP764" s="43"/>
      <c r="GVQ764" s="43"/>
      <c r="GVR764" s="43"/>
      <c r="GVS764" s="43"/>
      <c r="GVT764" s="43"/>
      <c r="GVU764" s="43"/>
      <c r="GVV764" s="43"/>
      <c r="GVW764" s="43"/>
      <c r="GVX764" s="43"/>
      <c r="GVY764" s="43"/>
      <c r="GVZ764" s="43"/>
      <c r="GWA764" s="43"/>
      <c r="GWB764" s="43"/>
      <c r="GWC764" s="43"/>
      <c r="GWD764" s="43"/>
      <c r="GWE764" s="43"/>
      <c r="GWF764" s="43"/>
      <c r="GWG764" s="43"/>
      <c r="GWH764" s="43"/>
      <c r="GWI764" s="43"/>
      <c r="GWJ764" s="43"/>
      <c r="GWK764" s="43"/>
      <c r="GWL764" s="43"/>
      <c r="GWM764" s="43"/>
      <c r="GWN764" s="43"/>
      <c r="GWO764" s="43"/>
      <c r="GWP764" s="43"/>
      <c r="GWQ764" s="43"/>
      <c r="GWR764" s="43"/>
      <c r="GWS764" s="43"/>
      <c r="GWT764" s="43"/>
      <c r="GWU764" s="43"/>
      <c r="GWV764" s="43"/>
      <c r="GWW764" s="43"/>
      <c r="GWX764" s="43"/>
      <c r="GWY764" s="43"/>
      <c r="GWZ764" s="43"/>
      <c r="GXA764" s="43"/>
      <c r="GXB764" s="43"/>
      <c r="GXC764" s="43"/>
      <c r="GXD764" s="43"/>
      <c r="GXE764" s="43"/>
      <c r="GXF764" s="43"/>
      <c r="GXG764" s="43"/>
      <c r="GXH764" s="43"/>
      <c r="GXI764" s="43"/>
      <c r="GXJ764" s="43"/>
      <c r="GXK764" s="43"/>
      <c r="GXL764" s="43"/>
      <c r="GXM764" s="43"/>
      <c r="GXN764" s="43"/>
      <c r="GXO764" s="43"/>
      <c r="GXP764" s="43"/>
      <c r="GXQ764" s="43"/>
      <c r="GXR764" s="43"/>
      <c r="GXS764" s="43"/>
      <c r="GXT764" s="43"/>
      <c r="GXU764" s="43"/>
      <c r="GXV764" s="43"/>
      <c r="GXW764" s="43"/>
      <c r="GXX764" s="43"/>
      <c r="GXY764" s="43"/>
      <c r="GXZ764" s="43"/>
      <c r="GYA764" s="43"/>
      <c r="GYB764" s="43"/>
      <c r="GYC764" s="43"/>
      <c r="GYD764" s="43"/>
      <c r="GYE764" s="43"/>
      <c r="GYF764" s="43"/>
      <c r="GYG764" s="43"/>
      <c r="GYH764" s="43"/>
      <c r="GYI764" s="43"/>
      <c r="GYJ764" s="43"/>
      <c r="GYK764" s="43"/>
      <c r="GYL764" s="43"/>
      <c r="GYM764" s="43"/>
      <c r="GYN764" s="43"/>
      <c r="GYO764" s="43"/>
      <c r="GYP764" s="43"/>
      <c r="GYQ764" s="43"/>
      <c r="GYR764" s="43"/>
      <c r="GYS764" s="43"/>
      <c r="GYT764" s="43"/>
      <c r="GYU764" s="43"/>
      <c r="GYV764" s="43"/>
      <c r="GYW764" s="43"/>
      <c r="GYX764" s="43"/>
      <c r="GYY764" s="43"/>
      <c r="GYZ764" s="43"/>
      <c r="GZA764" s="43"/>
      <c r="GZB764" s="43"/>
      <c r="GZC764" s="43"/>
      <c r="GZD764" s="43"/>
      <c r="GZE764" s="43"/>
      <c r="GZF764" s="43"/>
      <c r="GZG764" s="43"/>
      <c r="GZH764" s="43"/>
      <c r="GZI764" s="43"/>
      <c r="GZJ764" s="43"/>
      <c r="GZK764" s="43"/>
      <c r="GZL764" s="43"/>
      <c r="GZM764" s="43"/>
      <c r="GZN764" s="43"/>
      <c r="GZO764" s="43"/>
      <c r="GZP764" s="43"/>
      <c r="GZQ764" s="43"/>
      <c r="GZR764" s="43"/>
      <c r="GZS764" s="43"/>
      <c r="GZT764" s="43"/>
      <c r="GZU764" s="43"/>
      <c r="GZV764" s="43"/>
      <c r="GZW764" s="43"/>
      <c r="GZX764" s="43"/>
      <c r="GZY764" s="43"/>
      <c r="GZZ764" s="43"/>
      <c r="HAA764" s="43"/>
      <c r="HAB764" s="43"/>
      <c r="HAC764" s="43"/>
      <c r="HAD764" s="43"/>
      <c r="HAE764" s="43"/>
      <c r="HAF764" s="43"/>
      <c r="HAG764" s="43"/>
      <c r="HAH764" s="43"/>
      <c r="HAI764" s="43"/>
      <c r="HAJ764" s="43"/>
      <c r="HAK764" s="43"/>
      <c r="HAL764" s="43"/>
      <c r="HAM764" s="43"/>
      <c r="HAN764" s="43"/>
      <c r="HAO764" s="43"/>
      <c r="HAP764" s="43"/>
      <c r="HAQ764" s="43"/>
      <c r="HAR764" s="43"/>
      <c r="HAS764" s="43"/>
      <c r="HAT764" s="43"/>
      <c r="HAU764" s="43"/>
      <c r="HAV764" s="43"/>
      <c r="HAW764" s="43"/>
      <c r="HAX764" s="43"/>
      <c r="HAY764" s="43"/>
      <c r="HAZ764" s="43"/>
      <c r="HBA764" s="43"/>
      <c r="HBB764" s="43"/>
      <c r="HBC764" s="43"/>
      <c r="HBD764" s="43"/>
      <c r="HBE764" s="43"/>
      <c r="HBF764" s="43"/>
      <c r="HBG764" s="43"/>
      <c r="HBH764" s="43"/>
      <c r="HBI764" s="43"/>
      <c r="HBJ764" s="43"/>
      <c r="HBK764" s="43"/>
      <c r="HBL764" s="43"/>
      <c r="HBM764" s="43"/>
      <c r="HBN764" s="43"/>
      <c r="HBO764" s="43"/>
      <c r="HBP764" s="43"/>
      <c r="HBQ764" s="43"/>
      <c r="HBR764" s="43"/>
      <c r="HBS764" s="43"/>
      <c r="HBT764" s="43"/>
      <c r="HBU764" s="43"/>
      <c r="HBV764" s="43"/>
      <c r="HBW764" s="43"/>
      <c r="HBX764" s="43"/>
      <c r="HBY764" s="43"/>
      <c r="HBZ764" s="43"/>
      <c r="HCA764" s="43"/>
      <c r="HCB764" s="43"/>
      <c r="HCC764" s="43"/>
      <c r="HCD764" s="43"/>
      <c r="HCE764" s="43"/>
      <c r="HCF764" s="43"/>
      <c r="HCG764" s="43"/>
      <c r="HCH764" s="43"/>
      <c r="HCI764" s="43"/>
      <c r="HCJ764" s="43"/>
      <c r="HCK764" s="43"/>
      <c r="HCL764" s="43"/>
      <c r="HCM764" s="43"/>
      <c r="HCN764" s="43"/>
      <c r="HCO764" s="43"/>
      <c r="HCP764" s="43"/>
      <c r="HCQ764" s="43"/>
      <c r="HCR764" s="43"/>
      <c r="HCS764" s="43"/>
      <c r="HCT764" s="43"/>
      <c r="HCU764" s="43"/>
      <c r="HCV764" s="43"/>
      <c r="HCW764" s="43"/>
      <c r="HCX764" s="43"/>
      <c r="HCY764" s="43"/>
      <c r="HCZ764" s="43"/>
      <c r="HDA764" s="43"/>
      <c r="HDB764" s="43"/>
      <c r="HDC764" s="43"/>
      <c r="HDD764" s="43"/>
      <c r="HDE764" s="43"/>
      <c r="HDF764" s="43"/>
      <c r="HDG764" s="43"/>
      <c r="HDH764" s="43"/>
      <c r="HDI764" s="43"/>
      <c r="HDJ764" s="43"/>
      <c r="HDK764" s="43"/>
      <c r="HDL764" s="43"/>
      <c r="HDM764" s="43"/>
      <c r="HDN764" s="43"/>
      <c r="HDO764" s="43"/>
      <c r="HDP764" s="43"/>
      <c r="HDQ764" s="43"/>
      <c r="HDR764" s="43"/>
      <c r="HDS764" s="43"/>
      <c r="HDT764" s="43"/>
      <c r="HDU764" s="43"/>
      <c r="HDV764" s="43"/>
      <c r="HDW764" s="43"/>
      <c r="HDX764" s="43"/>
      <c r="HDY764" s="43"/>
      <c r="HDZ764" s="43"/>
      <c r="HEA764" s="43"/>
      <c r="HEB764" s="43"/>
      <c r="HEC764" s="43"/>
      <c r="HED764" s="43"/>
      <c r="HEE764" s="43"/>
      <c r="HEF764" s="43"/>
      <c r="HEG764" s="43"/>
      <c r="HEH764" s="43"/>
      <c r="HEI764" s="43"/>
      <c r="HEJ764" s="43"/>
      <c r="HEK764" s="43"/>
      <c r="HEL764" s="43"/>
      <c r="HEM764" s="43"/>
      <c r="HEN764" s="43"/>
      <c r="HEO764" s="43"/>
      <c r="HEP764" s="43"/>
      <c r="HEQ764" s="43"/>
      <c r="HER764" s="43"/>
      <c r="HES764" s="43"/>
      <c r="HET764" s="43"/>
      <c r="HEU764" s="43"/>
      <c r="HEV764" s="43"/>
      <c r="HEW764" s="43"/>
      <c r="HEX764" s="43"/>
      <c r="HEY764" s="43"/>
      <c r="HEZ764" s="43"/>
      <c r="HFA764" s="43"/>
      <c r="HFB764" s="43"/>
      <c r="HFC764" s="43"/>
      <c r="HFD764" s="43"/>
      <c r="HFE764" s="43"/>
      <c r="HFF764" s="43"/>
      <c r="HFG764" s="43"/>
      <c r="HFH764" s="43"/>
      <c r="HFI764" s="43"/>
      <c r="HFJ764" s="43"/>
      <c r="HFK764" s="43"/>
      <c r="HFL764" s="43"/>
      <c r="HFM764" s="43"/>
      <c r="HFN764" s="43"/>
      <c r="HFO764" s="43"/>
      <c r="HFP764" s="43"/>
      <c r="HFQ764" s="43"/>
      <c r="HFR764" s="43"/>
      <c r="HFS764" s="43"/>
      <c r="HFT764" s="43"/>
      <c r="HFU764" s="43"/>
      <c r="HFV764" s="43"/>
      <c r="HFW764" s="43"/>
      <c r="HFX764" s="43"/>
      <c r="HFY764" s="43"/>
      <c r="HFZ764" s="43"/>
      <c r="HGA764" s="43"/>
      <c r="HGB764" s="43"/>
      <c r="HGC764" s="43"/>
      <c r="HGD764" s="43"/>
      <c r="HGE764" s="43"/>
      <c r="HGF764" s="43"/>
      <c r="HGG764" s="43"/>
      <c r="HGH764" s="43"/>
      <c r="HGI764" s="43"/>
      <c r="HGJ764" s="43"/>
      <c r="HGK764" s="43"/>
      <c r="HGL764" s="43"/>
      <c r="HGM764" s="43"/>
      <c r="HGN764" s="43"/>
      <c r="HGO764" s="43"/>
      <c r="HGP764" s="43"/>
      <c r="HGQ764" s="43"/>
      <c r="HGR764" s="43"/>
      <c r="HGS764" s="43"/>
      <c r="HGT764" s="43"/>
      <c r="HGU764" s="43"/>
      <c r="HGV764" s="43"/>
      <c r="HGW764" s="43"/>
      <c r="HGX764" s="43"/>
      <c r="HGY764" s="43"/>
      <c r="HGZ764" s="43"/>
      <c r="HHA764" s="43"/>
      <c r="HHB764" s="43"/>
      <c r="HHC764" s="43"/>
      <c r="HHD764" s="43"/>
      <c r="HHE764" s="43"/>
      <c r="HHF764" s="43"/>
      <c r="HHG764" s="43"/>
      <c r="HHH764" s="43"/>
      <c r="HHI764" s="43"/>
      <c r="HHJ764" s="43"/>
      <c r="HHK764" s="43"/>
      <c r="HHL764" s="43"/>
      <c r="HHM764" s="43"/>
      <c r="HHN764" s="43"/>
      <c r="HHO764" s="43"/>
      <c r="HHP764" s="43"/>
      <c r="HHQ764" s="43"/>
      <c r="HHR764" s="43"/>
      <c r="HHS764" s="43"/>
      <c r="HHT764" s="43"/>
      <c r="HHU764" s="43"/>
      <c r="HHV764" s="43"/>
      <c r="HHW764" s="43"/>
      <c r="HHX764" s="43"/>
      <c r="HHY764" s="43"/>
      <c r="HHZ764" s="43"/>
      <c r="HIA764" s="43"/>
      <c r="HIB764" s="43"/>
      <c r="HIC764" s="43"/>
      <c r="HID764" s="43"/>
      <c r="HIE764" s="43"/>
      <c r="HIF764" s="43"/>
      <c r="HIG764" s="43"/>
      <c r="HIH764" s="43"/>
      <c r="HII764" s="43"/>
      <c r="HIJ764" s="43"/>
      <c r="HIK764" s="43"/>
      <c r="HIL764" s="43"/>
      <c r="HIM764" s="43"/>
      <c r="HIN764" s="43"/>
      <c r="HIO764" s="43"/>
      <c r="HIP764" s="43"/>
      <c r="HIQ764" s="43"/>
      <c r="HIR764" s="43"/>
      <c r="HIS764" s="43"/>
      <c r="HIT764" s="43"/>
      <c r="HIU764" s="43"/>
      <c r="HIV764" s="43"/>
      <c r="HIW764" s="43"/>
      <c r="HIX764" s="43"/>
      <c r="HIY764" s="43"/>
      <c r="HIZ764" s="43"/>
      <c r="HJA764" s="43"/>
      <c r="HJB764" s="43"/>
      <c r="HJC764" s="43"/>
      <c r="HJD764" s="43"/>
      <c r="HJE764" s="43"/>
      <c r="HJF764" s="43"/>
      <c r="HJG764" s="43"/>
      <c r="HJH764" s="43"/>
      <c r="HJI764" s="43"/>
      <c r="HJJ764" s="43"/>
      <c r="HJK764" s="43"/>
      <c r="HJL764" s="43"/>
      <c r="HJM764" s="43"/>
      <c r="HJN764" s="43"/>
      <c r="HJO764" s="43"/>
      <c r="HJP764" s="43"/>
      <c r="HJQ764" s="43"/>
      <c r="HJR764" s="43"/>
      <c r="HJS764" s="43"/>
      <c r="HJT764" s="43"/>
      <c r="HJU764" s="43"/>
      <c r="HJV764" s="43"/>
      <c r="HJW764" s="43"/>
      <c r="HJX764" s="43"/>
      <c r="HJY764" s="43"/>
      <c r="HJZ764" s="43"/>
      <c r="HKA764" s="43"/>
      <c r="HKB764" s="43"/>
      <c r="HKC764" s="43"/>
      <c r="HKD764" s="43"/>
      <c r="HKE764" s="43"/>
      <c r="HKF764" s="43"/>
      <c r="HKG764" s="43"/>
      <c r="HKH764" s="43"/>
      <c r="HKI764" s="43"/>
      <c r="HKJ764" s="43"/>
      <c r="HKK764" s="43"/>
      <c r="HKL764" s="43"/>
      <c r="HKM764" s="43"/>
      <c r="HKN764" s="43"/>
      <c r="HKO764" s="43"/>
      <c r="HKP764" s="43"/>
      <c r="HKQ764" s="43"/>
      <c r="HKR764" s="43"/>
      <c r="HKS764" s="43"/>
      <c r="HKT764" s="43"/>
      <c r="HKU764" s="43"/>
      <c r="HKV764" s="43"/>
      <c r="HKW764" s="43"/>
      <c r="HKX764" s="43"/>
      <c r="HKY764" s="43"/>
      <c r="HKZ764" s="43"/>
      <c r="HLA764" s="43"/>
      <c r="HLB764" s="43"/>
      <c r="HLC764" s="43"/>
      <c r="HLD764" s="43"/>
      <c r="HLE764" s="43"/>
      <c r="HLF764" s="43"/>
      <c r="HLG764" s="43"/>
      <c r="HLH764" s="43"/>
      <c r="HLI764" s="43"/>
      <c r="HLJ764" s="43"/>
      <c r="HLK764" s="43"/>
      <c r="HLL764" s="43"/>
      <c r="HLM764" s="43"/>
      <c r="HLN764" s="43"/>
      <c r="HLO764" s="43"/>
      <c r="HLP764" s="43"/>
      <c r="HLQ764" s="43"/>
      <c r="HLR764" s="43"/>
      <c r="HLS764" s="43"/>
      <c r="HLT764" s="43"/>
      <c r="HLU764" s="43"/>
      <c r="HLV764" s="43"/>
      <c r="HLW764" s="43"/>
      <c r="HLX764" s="43"/>
      <c r="HLY764" s="43"/>
      <c r="HLZ764" s="43"/>
      <c r="HMA764" s="43"/>
      <c r="HMB764" s="43"/>
      <c r="HMC764" s="43"/>
      <c r="HMD764" s="43"/>
      <c r="HME764" s="43"/>
      <c r="HMF764" s="43"/>
      <c r="HMG764" s="43"/>
      <c r="HMH764" s="43"/>
      <c r="HMI764" s="43"/>
      <c r="HMJ764" s="43"/>
      <c r="HMK764" s="43"/>
      <c r="HML764" s="43"/>
      <c r="HMM764" s="43"/>
      <c r="HMN764" s="43"/>
      <c r="HMO764" s="43"/>
      <c r="HMP764" s="43"/>
      <c r="HMQ764" s="43"/>
      <c r="HMR764" s="43"/>
      <c r="HMS764" s="43"/>
      <c r="HMT764" s="43"/>
      <c r="HMU764" s="43"/>
      <c r="HMV764" s="43"/>
      <c r="HMW764" s="43"/>
      <c r="HMX764" s="43"/>
      <c r="HMY764" s="43"/>
      <c r="HMZ764" s="43"/>
      <c r="HNA764" s="43"/>
      <c r="HNB764" s="43"/>
      <c r="HNC764" s="43"/>
      <c r="HND764" s="43"/>
      <c r="HNE764" s="43"/>
      <c r="HNF764" s="43"/>
      <c r="HNG764" s="43"/>
      <c r="HNH764" s="43"/>
      <c r="HNI764" s="43"/>
      <c r="HNJ764" s="43"/>
      <c r="HNK764" s="43"/>
      <c r="HNL764" s="43"/>
      <c r="HNM764" s="43"/>
      <c r="HNN764" s="43"/>
      <c r="HNO764" s="43"/>
      <c r="HNP764" s="43"/>
      <c r="HNQ764" s="43"/>
      <c r="HNR764" s="43"/>
      <c r="HNS764" s="43"/>
      <c r="HNT764" s="43"/>
      <c r="HNU764" s="43"/>
      <c r="HNV764" s="43"/>
      <c r="HNW764" s="43"/>
      <c r="HNX764" s="43"/>
      <c r="HNY764" s="43"/>
      <c r="HNZ764" s="43"/>
      <c r="HOA764" s="43"/>
      <c r="HOB764" s="43"/>
      <c r="HOC764" s="43"/>
      <c r="HOD764" s="43"/>
      <c r="HOE764" s="43"/>
      <c r="HOF764" s="43"/>
      <c r="HOG764" s="43"/>
      <c r="HOH764" s="43"/>
      <c r="HOI764" s="43"/>
      <c r="HOJ764" s="43"/>
      <c r="HOK764" s="43"/>
      <c r="HOL764" s="43"/>
      <c r="HOM764" s="43"/>
      <c r="HON764" s="43"/>
      <c r="HOO764" s="43"/>
      <c r="HOP764" s="43"/>
      <c r="HOQ764" s="43"/>
      <c r="HOR764" s="43"/>
      <c r="HOS764" s="43"/>
      <c r="HOT764" s="43"/>
      <c r="HOU764" s="43"/>
      <c r="HOV764" s="43"/>
      <c r="HOW764" s="43"/>
      <c r="HOX764" s="43"/>
      <c r="HOY764" s="43"/>
      <c r="HOZ764" s="43"/>
      <c r="HPA764" s="43"/>
      <c r="HPB764" s="43"/>
      <c r="HPC764" s="43"/>
      <c r="HPD764" s="43"/>
      <c r="HPE764" s="43"/>
      <c r="HPF764" s="43"/>
      <c r="HPG764" s="43"/>
      <c r="HPH764" s="43"/>
      <c r="HPI764" s="43"/>
      <c r="HPJ764" s="43"/>
      <c r="HPK764" s="43"/>
      <c r="HPL764" s="43"/>
      <c r="HPM764" s="43"/>
      <c r="HPN764" s="43"/>
      <c r="HPO764" s="43"/>
      <c r="HPP764" s="43"/>
      <c r="HPQ764" s="43"/>
      <c r="HPR764" s="43"/>
      <c r="HPS764" s="43"/>
      <c r="HPT764" s="43"/>
      <c r="HPU764" s="43"/>
      <c r="HPV764" s="43"/>
      <c r="HPW764" s="43"/>
      <c r="HPX764" s="43"/>
      <c r="HPY764" s="43"/>
      <c r="HPZ764" s="43"/>
      <c r="HQA764" s="43"/>
      <c r="HQB764" s="43"/>
      <c r="HQC764" s="43"/>
      <c r="HQD764" s="43"/>
      <c r="HQE764" s="43"/>
      <c r="HQF764" s="43"/>
      <c r="HQG764" s="43"/>
      <c r="HQH764" s="43"/>
      <c r="HQI764" s="43"/>
      <c r="HQJ764" s="43"/>
      <c r="HQK764" s="43"/>
      <c r="HQL764" s="43"/>
      <c r="HQM764" s="43"/>
      <c r="HQN764" s="43"/>
      <c r="HQO764" s="43"/>
      <c r="HQP764" s="43"/>
      <c r="HQQ764" s="43"/>
      <c r="HQR764" s="43"/>
      <c r="HQS764" s="43"/>
      <c r="HQT764" s="43"/>
      <c r="HQU764" s="43"/>
      <c r="HQV764" s="43"/>
      <c r="HQW764" s="43"/>
      <c r="HQX764" s="43"/>
      <c r="HQY764" s="43"/>
      <c r="HQZ764" s="43"/>
      <c r="HRA764" s="43"/>
      <c r="HRB764" s="43"/>
      <c r="HRC764" s="43"/>
      <c r="HRD764" s="43"/>
      <c r="HRE764" s="43"/>
      <c r="HRF764" s="43"/>
      <c r="HRG764" s="43"/>
      <c r="HRH764" s="43"/>
      <c r="HRI764" s="43"/>
      <c r="HRJ764" s="43"/>
      <c r="HRK764" s="43"/>
      <c r="HRL764" s="43"/>
      <c r="HRM764" s="43"/>
      <c r="HRN764" s="43"/>
      <c r="HRO764" s="43"/>
      <c r="HRP764" s="43"/>
      <c r="HRQ764" s="43"/>
      <c r="HRR764" s="43"/>
      <c r="HRS764" s="43"/>
      <c r="HRT764" s="43"/>
      <c r="HRU764" s="43"/>
      <c r="HRV764" s="43"/>
      <c r="HRW764" s="43"/>
      <c r="HRX764" s="43"/>
      <c r="HRY764" s="43"/>
      <c r="HRZ764" s="43"/>
      <c r="HSA764" s="43"/>
      <c r="HSB764" s="43"/>
      <c r="HSC764" s="43"/>
      <c r="HSD764" s="43"/>
      <c r="HSE764" s="43"/>
      <c r="HSF764" s="43"/>
      <c r="HSG764" s="43"/>
      <c r="HSH764" s="43"/>
      <c r="HSI764" s="43"/>
      <c r="HSJ764" s="43"/>
      <c r="HSK764" s="43"/>
      <c r="HSL764" s="43"/>
      <c r="HSM764" s="43"/>
      <c r="HSN764" s="43"/>
      <c r="HSO764" s="43"/>
      <c r="HSP764" s="43"/>
      <c r="HSQ764" s="43"/>
      <c r="HSR764" s="43"/>
      <c r="HSS764" s="43"/>
      <c r="HST764" s="43"/>
      <c r="HSU764" s="43"/>
      <c r="HSV764" s="43"/>
      <c r="HSW764" s="43"/>
      <c r="HSX764" s="43"/>
      <c r="HSY764" s="43"/>
      <c r="HSZ764" s="43"/>
      <c r="HTA764" s="43"/>
      <c r="HTB764" s="43"/>
      <c r="HTC764" s="43"/>
      <c r="HTD764" s="43"/>
      <c r="HTE764" s="43"/>
      <c r="HTF764" s="43"/>
      <c r="HTG764" s="43"/>
      <c r="HTH764" s="43"/>
      <c r="HTI764" s="43"/>
      <c r="HTJ764" s="43"/>
      <c r="HTK764" s="43"/>
      <c r="HTL764" s="43"/>
      <c r="HTM764" s="43"/>
      <c r="HTN764" s="43"/>
      <c r="HTO764" s="43"/>
      <c r="HTP764" s="43"/>
      <c r="HTQ764" s="43"/>
      <c r="HTR764" s="43"/>
      <c r="HTS764" s="43"/>
      <c r="HTT764" s="43"/>
      <c r="HTU764" s="43"/>
      <c r="HTV764" s="43"/>
      <c r="HTW764" s="43"/>
      <c r="HTX764" s="43"/>
      <c r="HTY764" s="43"/>
      <c r="HTZ764" s="43"/>
      <c r="HUA764" s="43"/>
      <c r="HUB764" s="43"/>
      <c r="HUC764" s="43"/>
      <c r="HUD764" s="43"/>
      <c r="HUE764" s="43"/>
      <c r="HUF764" s="43"/>
      <c r="HUG764" s="43"/>
      <c r="HUH764" s="43"/>
      <c r="HUI764" s="43"/>
      <c r="HUJ764" s="43"/>
      <c r="HUK764" s="43"/>
      <c r="HUL764" s="43"/>
      <c r="HUM764" s="43"/>
      <c r="HUN764" s="43"/>
      <c r="HUO764" s="43"/>
      <c r="HUP764" s="43"/>
      <c r="HUQ764" s="43"/>
      <c r="HUR764" s="43"/>
      <c r="HUS764" s="43"/>
      <c r="HUT764" s="43"/>
      <c r="HUU764" s="43"/>
      <c r="HUV764" s="43"/>
      <c r="HUW764" s="43"/>
      <c r="HUX764" s="43"/>
      <c r="HUY764" s="43"/>
      <c r="HUZ764" s="43"/>
      <c r="HVA764" s="43"/>
      <c r="HVB764" s="43"/>
      <c r="HVC764" s="43"/>
      <c r="HVD764" s="43"/>
      <c r="HVE764" s="43"/>
      <c r="HVF764" s="43"/>
      <c r="HVG764" s="43"/>
      <c r="HVH764" s="43"/>
      <c r="HVI764" s="43"/>
      <c r="HVJ764" s="43"/>
      <c r="HVK764" s="43"/>
      <c r="HVL764" s="43"/>
      <c r="HVM764" s="43"/>
      <c r="HVN764" s="43"/>
      <c r="HVO764" s="43"/>
      <c r="HVP764" s="43"/>
      <c r="HVQ764" s="43"/>
      <c r="HVR764" s="43"/>
      <c r="HVS764" s="43"/>
      <c r="HVT764" s="43"/>
      <c r="HVU764" s="43"/>
      <c r="HVV764" s="43"/>
      <c r="HVW764" s="43"/>
      <c r="HVX764" s="43"/>
      <c r="HVY764" s="43"/>
      <c r="HVZ764" s="43"/>
      <c r="HWA764" s="43"/>
      <c r="HWB764" s="43"/>
      <c r="HWC764" s="43"/>
      <c r="HWD764" s="43"/>
      <c r="HWE764" s="43"/>
      <c r="HWF764" s="43"/>
      <c r="HWG764" s="43"/>
      <c r="HWH764" s="43"/>
      <c r="HWI764" s="43"/>
      <c r="HWJ764" s="43"/>
      <c r="HWK764" s="43"/>
      <c r="HWL764" s="43"/>
      <c r="HWM764" s="43"/>
      <c r="HWN764" s="43"/>
      <c r="HWO764" s="43"/>
      <c r="HWP764" s="43"/>
      <c r="HWQ764" s="43"/>
      <c r="HWR764" s="43"/>
      <c r="HWS764" s="43"/>
      <c r="HWT764" s="43"/>
      <c r="HWU764" s="43"/>
      <c r="HWV764" s="43"/>
      <c r="HWW764" s="43"/>
      <c r="HWX764" s="43"/>
      <c r="HWY764" s="43"/>
      <c r="HWZ764" s="43"/>
      <c r="HXA764" s="43"/>
      <c r="HXB764" s="43"/>
      <c r="HXC764" s="43"/>
      <c r="HXD764" s="43"/>
      <c r="HXE764" s="43"/>
      <c r="HXF764" s="43"/>
      <c r="HXG764" s="43"/>
      <c r="HXH764" s="43"/>
      <c r="HXI764" s="43"/>
      <c r="HXJ764" s="43"/>
      <c r="HXK764" s="43"/>
      <c r="HXL764" s="43"/>
      <c r="HXM764" s="43"/>
      <c r="HXN764" s="43"/>
      <c r="HXO764" s="43"/>
      <c r="HXP764" s="43"/>
      <c r="HXQ764" s="43"/>
      <c r="HXR764" s="43"/>
      <c r="HXS764" s="43"/>
      <c r="HXT764" s="43"/>
      <c r="HXU764" s="43"/>
      <c r="HXV764" s="43"/>
      <c r="HXW764" s="43"/>
      <c r="HXX764" s="43"/>
      <c r="HXY764" s="43"/>
      <c r="HXZ764" s="43"/>
      <c r="HYA764" s="43"/>
      <c r="HYB764" s="43"/>
      <c r="HYC764" s="43"/>
      <c r="HYD764" s="43"/>
      <c r="HYE764" s="43"/>
      <c r="HYF764" s="43"/>
      <c r="HYG764" s="43"/>
      <c r="HYH764" s="43"/>
      <c r="HYI764" s="43"/>
      <c r="HYJ764" s="43"/>
      <c r="HYK764" s="43"/>
      <c r="HYL764" s="43"/>
      <c r="HYM764" s="43"/>
      <c r="HYN764" s="43"/>
      <c r="HYO764" s="43"/>
      <c r="HYP764" s="43"/>
      <c r="HYQ764" s="43"/>
      <c r="HYR764" s="43"/>
      <c r="HYS764" s="43"/>
      <c r="HYT764" s="43"/>
      <c r="HYU764" s="43"/>
      <c r="HYV764" s="43"/>
      <c r="HYW764" s="43"/>
      <c r="HYX764" s="43"/>
      <c r="HYY764" s="43"/>
      <c r="HYZ764" s="43"/>
      <c r="HZA764" s="43"/>
      <c r="HZB764" s="43"/>
      <c r="HZC764" s="43"/>
      <c r="HZD764" s="43"/>
      <c r="HZE764" s="43"/>
      <c r="HZF764" s="43"/>
      <c r="HZG764" s="43"/>
      <c r="HZH764" s="43"/>
      <c r="HZI764" s="43"/>
      <c r="HZJ764" s="43"/>
      <c r="HZK764" s="43"/>
      <c r="HZL764" s="43"/>
      <c r="HZM764" s="43"/>
      <c r="HZN764" s="43"/>
      <c r="HZO764" s="43"/>
      <c r="HZP764" s="43"/>
      <c r="HZQ764" s="43"/>
      <c r="HZR764" s="43"/>
      <c r="HZS764" s="43"/>
      <c r="HZT764" s="43"/>
      <c r="HZU764" s="43"/>
      <c r="HZV764" s="43"/>
      <c r="HZW764" s="43"/>
      <c r="HZX764" s="43"/>
      <c r="HZY764" s="43"/>
      <c r="HZZ764" s="43"/>
      <c r="IAA764" s="43"/>
      <c r="IAB764" s="43"/>
      <c r="IAC764" s="43"/>
      <c r="IAD764" s="43"/>
      <c r="IAE764" s="43"/>
      <c r="IAF764" s="43"/>
      <c r="IAG764" s="43"/>
      <c r="IAH764" s="43"/>
      <c r="IAI764" s="43"/>
      <c r="IAJ764" s="43"/>
      <c r="IAK764" s="43"/>
      <c r="IAL764" s="43"/>
      <c r="IAM764" s="43"/>
      <c r="IAN764" s="43"/>
      <c r="IAO764" s="43"/>
      <c r="IAP764" s="43"/>
      <c r="IAQ764" s="43"/>
      <c r="IAR764" s="43"/>
      <c r="IAS764" s="43"/>
      <c r="IAT764" s="43"/>
      <c r="IAU764" s="43"/>
      <c r="IAV764" s="43"/>
      <c r="IAW764" s="43"/>
      <c r="IAX764" s="43"/>
      <c r="IAY764" s="43"/>
      <c r="IAZ764" s="43"/>
      <c r="IBA764" s="43"/>
      <c r="IBB764" s="43"/>
      <c r="IBC764" s="43"/>
      <c r="IBD764" s="43"/>
      <c r="IBE764" s="43"/>
      <c r="IBF764" s="43"/>
      <c r="IBG764" s="43"/>
      <c r="IBH764" s="43"/>
      <c r="IBI764" s="43"/>
      <c r="IBJ764" s="43"/>
      <c r="IBK764" s="43"/>
      <c r="IBL764" s="43"/>
      <c r="IBM764" s="43"/>
      <c r="IBN764" s="43"/>
      <c r="IBO764" s="43"/>
      <c r="IBP764" s="43"/>
      <c r="IBQ764" s="43"/>
      <c r="IBR764" s="43"/>
      <c r="IBS764" s="43"/>
      <c r="IBT764" s="43"/>
      <c r="IBU764" s="43"/>
      <c r="IBV764" s="43"/>
      <c r="IBW764" s="43"/>
      <c r="IBX764" s="43"/>
      <c r="IBY764" s="43"/>
      <c r="IBZ764" s="43"/>
      <c r="ICA764" s="43"/>
      <c r="ICB764" s="43"/>
      <c r="ICC764" s="43"/>
      <c r="ICD764" s="43"/>
      <c r="ICE764" s="43"/>
      <c r="ICF764" s="43"/>
      <c r="ICG764" s="43"/>
      <c r="ICH764" s="43"/>
      <c r="ICI764" s="43"/>
      <c r="ICJ764" s="43"/>
      <c r="ICK764" s="43"/>
      <c r="ICL764" s="43"/>
      <c r="ICM764" s="43"/>
      <c r="ICN764" s="43"/>
      <c r="ICO764" s="43"/>
      <c r="ICP764" s="43"/>
      <c r="ICQ764" s="43"/>
      <c r="ICR764" s="43"/>
      <c r="ICS764" s="43"/>
      <c r="ICT764" s="43"/>
      <c r="ICU764" s="43"/>
      <c r="ICV764" s="43"/>
      <c r="ICW764" s="43"/>
      <c r="ICX764" s="43"/>
      <c r="ICY764" s="43"/>
      <c r="ICZ764" s="43"/>
      <c r="IDA764" s="43"/>
      <c r="IDB764" s="43"/>
      <c r="IDC764" s="43"/>
      <c r="IDD764" s="43"/>
      <c r="IDE764" s="43"/>
      <c r="IDF764" s="43"/>
      <c r="IDG764" s="43"/>
      <c r="IDH764" s="43"/>
      <c r="IDI764" s="43"/>
      <c r="IDJ764" s="43"/>
      <c r="IDK764" s="43"/>
      <c r="IDL764" s="43"/>
      <c r="IDM764" s="43"/>
      <c r="IDN764" s="43"/>
      <c r="IDO764" s="43"/>
      <c r="IDP764" s="43"/>
      <c r="IDQ764" s="43"/>
      <c r="IDR764" s="43"/>
      <c r="IDS764" s="43"/>
      <c r="IDT764" s="43"/>
      <c r="IDU764" s="43"/>
      <c r="IDV764" s="43"/>
      <c r="IDW764" s="43"/>
      <c r="IDX764" s="43"/>
      <c r="IDY764" s="43"/>
      <c r="IDZ764" s="43"/>
      <c r="IEA764" s="43"/>
      <c r="IEB764" s="43"/>
      <c r="IEC764" s="43"/>
      <c r="IED764" s="43"/>
      <c r="IEE764" s="43"/>
      <c r="IEF764" s="43"/>
      <c r="IEG764" s="43"/>
      <c r="IEH764" s="43"/>
      <c r="IEI764" s="43"/>
      <c r="IEJ764" s="43"/>
      <c r="IEK764" s="43"/>
      <c r="IEL764" s="43"/>
      <c r="IEM764" s="43"/>
      <c r="IEN764" s="43"/>
      <c r="IEO764" s="43"/>
      <c r="IEP764" s="43"/>
      <c r="IEQ764" s="43"/>
      <c r="IER764" s="43"/>
      <c r="IES764" s="43"/>
      <c r="IET764" s="43"/>
      <c r="IEU764" s="43"/>
      <c r="IEV764" s="43"/>
      <c r="IEW764" s="43"/>
      <c r="IEX764" s="43"/>
      <c r="IEY764" s="43"/>
      <c r="IEZ764" s="43"/>
      <c r="IFA764" s="43"/>
      <c r="IFB764" s="43"/>
      <c r="IFC764" s="43"/>
      <c r="IFD764" s="43"/>
      <c r="IFE764" s="43"/>
      <c r="IFF764" s="43"/>
      <c r="IFG764" s="43"/>
      <c r="IFH764" s="43"/>
      <c r="IFI764" s="43"/>
      <c r="IFJ764" s="43"/>
      <c r="IFK764" s="43"/>
      <c r="IFL764" s="43"/>
      <c r="IFM764" s="43"/>
      <c r="IFN764" s="43"/>
      <c r="IFO764" s="43"/>
      <c r="IFP764" s="43"/>
      <c r="IFQ764" s="43"/>
      <c r="IFR764" s="43"/>
      <c r="IFS764" s="43"/>
      <c r="IFT764" s="43"/>
      <c r="IFU764" s="43"/>
      <c r="IFV764" s="43"/>
      <c r="IFW764" s="43"/>
      <c r="IFX764" s="43"/>
      <c r="IFY764" s="43"/>
      <c r="IFZ764" s="43"/>
      <c r="IGA764" s="43"/>
      <c r="IGB764" s="43"/>
      <c r="IGC764" s="43"/>
      <c r="IGD764" s="43"/>
      <c r="IGE764" s="43"/>
      <c r="IGF764" s="43"/>
      <c r="IGG764" s="43"/>
      <c r="IGH764" s="43"/>
      <c r="IGI764" s="43"/>
      <c r="IGJ764" s="43"/>
      <c r="IGK764" s="43"/>
      <c r="IGL764" s="43"/>
      <c r="IGM764" s="43"/>
      <c r="IGN764" s="43"/>
      <c r="IGO764" s="43"/>
      <c r="IGP764" s="43"/>
      <c r="IGQ764" s="43"/>
      <c r="IGR764" s="43"/>
      <c r="IGS764" s="43"/>
      <c r="IGT764" s="43"/>
      <c r="IGU764" s="43"/>
      <c r="IGV764" s="43"/>
      <c r="IGW764" s="43"/>
      <c r="IGX764" s="43"/>
      <c r="IGY764" s="43"/>
      <c r="IGZ764" s="43"/>
      <c r="IHA764" s="43"/>
      <c r="IHB764" s="43"/>
      <c r="IHC764" s="43"/>
      <c r="IHD764" s="43"/>
      <c r="IHE764" s="43"/>
      <c r="IHF764" s="43"/>
      <c r="IHG764" s="43"/>
      <c r="IHH764" s="43"/>
      <c r="IHI764" s="43"/>
      <c r="IHJ764" s="43"/>
      <c r="IHK764" s="43"/>
      <c r="IHL764" s="43"/>
      <c r="IHM764" s="43"/>
      <c r="IHN764" s="43"/>
      <c r="IHO764" s="43"/>
      <c r="IHP764" s="43"/>
      <c r="IHQ764" s="43"/>
      <c r="IHR764" s="43"/>
      <c r="IHS764" s="43"/>
      <c r="IHT764" s="43"/>
      <c r="IHU764" s="43"/>
      <c r="IHV764" s="43"/>
      <c r="IHW764" s="43"/>
      <c r="IHX764" s="43"/>
      <c r="IHY764" s="43"/>
      <c r="IHZ764" s="43"/>
      <c r="IIA764" s="43"/>
      <c r="IIB764" s="43"/>
      <c r="IIC764" s="43"/>
      <c r="IID764" s="43"/>
      <c r="IIE764" s="43"/>
      <c r="IIF764" s="43"/>
      <c r="IIG764" s="43"/>
      <c r="IIH764" s="43"/>
      <c r="III764" s="43"/>
      <c r="IIJ764" s="43"/>
      <c r="IIK764" s="43"/>
      <c r="IIL764" s="43"/>
      <c r="IIM764" s="43"/>
      <c r="IIN764" s="43"/>
      <c r="IIO764" s="43"/>
      <c r="IIP764" s="43"/>
      <c r="IIQ764" s="43"/>
      <c r="IIR764" s="43"/>
      <c r="IIS764" s="43"/>
      <c r="IIT764" s="43"/>
      <c r="IIU764" s="43"/>
      <c r="IIV764" s="43"/>
      <c r="IIW764" s="43"/>
      <c r="IIX764" s="43"/>
      <c r="IIY764" s="43"/>
      <c r="IIZ764" s="43"/>
      <c r="IJA764" s="43"/>
      <c r="IJB764" s="43"/>
      <c r="IJC764" s="43"/>
      <c r="IJD764" s="43"/>
      <c r="IJE764" s="43"/>
      <c r="IJF764" s="43"/>
      <c r="IJG764" s="43"/>
      <c r="IJH764" s="43"/>
      <c r="IJI764" s="43"/>
      <c r="IJJ764" s="43"/>
      <c r="IJK764" s="43"/>
      <c r="IJL764" s="43"/>
      <c r="IJM764" s="43"/>
      <c r="IJN764" s="43"/>
      <c r="IJO764" s="43"/>
      <c r="IJP764" s="43"/>
      <c r="IJQ764" s="43"/>
      <c r="IJR764" s="43"/>
      <c r="IJS764" s="43"/>
      <c r="IJT764" s="43"/>
      <c r="IJU764" s="43"/>
      <c r="IJV764" s="43"/>
      <c r="IJW764" s="43"/>
      <c r="IJX764" s="43"/>
      <c r="IJY764" s="43"/>
      <c r="IJZ764" s="43"/>
      <c r="IKA764" s="43"/>
      <c r="IKB764" s="43"/>
      <c r="IKC764" s="43"/>
      <c r="IKD764" s="43"/>
      <c r="IKE764" s="43"/>
      <c r="IKF764" s="43"/>
      <c r="IKG764" s="43"/>
      <c r="IKH764" s="43"/>
      <c r="IKI764" s="43"/>
      <c r="IKJ764" s="43"/>
      <c r="IKK764" s="43"/>
      <c r="IKL764" s="43"/>
      <c r="IKM764" s="43"/>
      <c r="IKN764" s="43"/>
      <c r="IKO764" s="43"/>
      <c r="IKP764" s="43"/>
      <c r="IKQ764" s="43"/>
      <c r="IKR764" s="43"/>
      <c r="IKS764" s="43"/>
      <c r="IKT764" s="43"/>
      <c r="IKU764" s="43"/>
      <c r="IKV764" s="43"/>
      <c r="IKW764" s="43"/>
      <c r="IKX764" s="43"/>
      <c r="IKY764" s="43"/>
      <c r="IKZ764" s="43"/>
      <c r="ILA764" s="43"/>
      <c r="ILB764" s="43"/>
      <c r="ILC764" s="43"/>
      <c r="ILD764" s="43"/>
      <c r="ILE764" s="43"/>
      <c r="ILF764" s="43"/>
      <c r="ILG764" s="43"/>
      <c r="ILH764" s="43"/>
      <c r="ILI764" s="43"/>
      <c r="ILJ764" s="43"/>
      <c r="ILK764" s="43"/>
      <c r="ILL764" s="43"/>
      <c r="ILM764" s="43"/>
      <c r="ILN764" s="43"/>
      <c r="ILO764" s="43"/>
      <c r="ILP764" s="43"/>
      <c r="ILQ764" s="43"/>
      <c r="ILR764" s="43"/>
      <c r="ILS764" s="43"/>
      <c r="ILT764" s="43"/>
      <c r="ILU764" s="43"/>
      <c r="ILV764" s="43"/>
      <c r="ILW764" s="43"/>
      <c r="ILX764" s="43"/>
      <c r="ILY764" s="43"/>
      <c r="ILZ764" s="43"/>
      <c r="IMA764" s="43"/>
      <c r="IMB764" s="43"/>
      <c r="IMC764" s="43"/>
      <c r="IMD764" s="43"/>
      <c r="IME764" s="43"/>
      <c r="IMF764" s="43"/>
      <c r="IMG764" s="43"/>
      <c r="IMH764" s="43"/>
      <c r="IMI764" s="43"/>
      <c r="IMJ764" s="43"/>
      <c r="IMK764" s="43"/>
      <c r="IML764" s="43"/>
      <c r="IMM764" s="43"/>
      <c r="IMN764" s="43"/>
      <c r="IMO764" s="43"/>
      <c r="IMP764" s="43"/>
      <c r="IMQ764" s="43"/>
      <c r="IMR764" s="43"/>
      <c r="IMS764" s="43"/>
      <c r="IMT764" s="43"/>
      <c r="IMU764" s="43"/>
      <c r="IMV764" s="43"/>
      <c r="IMW764" s="43"/>
      <c r="IMX764" s="43"/>
      <c r="IMY764" s="43"/>
      <c r="IMZ764" s="43"/>
      <c r="INA764" s="43"/>
      <c r="INB764" s="43"/>
      <c r="INC764" s="43"/>
      <c r="IND764" s="43"/>
      <c r="INE764" s="43"/>
      <c r="INF764" s="43"/>
      <c r="ING764" s="43"/>
      <c r="INH764" s="43"/>
      <c r="INI764" s="43"/>
      <c r="INJ764" s="43"/>
      <c r="INK764" s="43"/>
      <c r="INL764" s="43"/>
      <c r="INM764" s="43"/>
      <c r="INN764" s="43"/>
      <c r="INO764" s="43"/>
      <c r="INP764" s="43"/>
      <c r="INQ764" s="43"/>
      <c r="INR764" s="43"/>
      <c r="INS764" s="43"/>
      <c r="INT764" s="43"/>
      <c r="INU764" s="43"/>
      <c r="INV764" s="43"/>
      <c r="INW764" s="43"/>
      <c r="INX764" s="43"/>
      <c r="INY764" s="43"/>
      <c r="INZ764" s="43"/>
      <c r="IOA764" s="43"/>
      <c r="IOB764" s="43"/>
      <c r="IOC764" s="43"/>
      <c r="IOD764" s="43"/>
      <c r="IOE764" s="43"/>
      <c r="IOF764" s="43"/>
      <c r="IOG764" s="43"/>
      <c r="IOH764" s="43"/>
      <c r="IOI764" s="43"/>
      <c r="IOJ764" s="43"/>
      <c r="IOK764" s="43"/>
      <c r="IOL764" s="43"/>
      <c r="IOM764" s="43"/>
      <c r="ION764" s="43"/>
      <c r="IOO764" s="43"/>
      <c r="IOP764" s="43"/>
      <c r="IOQ764" s="43"/>
      <c r="IOR764" s="43"/>
      <c r="IOS764" s="43"/>
      <c r="IOT764" s="43"/>
      <c r="IOU764" s="43"/>
      <c r="IOV764" s="43"/>
      <c r="IOW764" s="43"/>
      <c r="IOX764" s="43"/>
      <c r="IOY764" s="43"/>
      <c r="IOZ764" s="43"/>
      <c r="IPA764" s="43"/>
      <c r="IPB764" s="43"/>
      <c r="IPC764" s="43"/>
      <c r="IPD764" s="43"/>
      <c r="IPE764" s="43"/>
      <c r="IPF764" s="43"/>
      <c r="IPG764" s="43"/>
      <c r="IPH764" s="43"/>
      <c r="IPI764" s="43"/>
      <c r="IPJ764" s="43"/>
      <c r="IPK764" s="43"/>
      <c r="IPL764" s="43"/>
      <c r="IPM764" s="43"/>
      <c r="IPN764" s="43"/>
      <c r="IPO764" s="43"/>
      <c r="IPP764" s="43"/>
      <c r="IPQ764" s="43"/>
      <c r="IPR764" s="43"/>
      <c r="IPS764" s="43"/>
      <c r="IPT764" s="43"/>
      <c r="IPU764" s="43"/>
      <c r="IPV764" s="43"/>
      <c r="IPW764" s="43"/>
      <c r="IPX764" s="43"/>
      <c r="IPY764" s="43"/>
      <c r="IPZ764" s="43"/>
      <c r="IQA764" s="43"/>
      <c r="IQB764" s="43"/>
      <c r="IQC764" s="43"/>
      <c r="IQD764" s="43"/>
      <c r="IQE764" s="43"/>
      <c r="IQF764" s="43"/>
      <c r="IQG764" s="43"/>
      <c r="IQH764" s="43"/>
      <c r="IQI764" s="43"/>
      <c r="IQJ764" s="43"/>
      <c r="IQK764" s="43"/>
      <c r="IQL764" s="43"/>
      <c r="IQM764" s="43"/>
      <c r="IQN764" s="43"/>
      <c r="IQO764" s="43"/>
      <c r="IQP764" s="43"/>
      <c r="IQQ764" s="43"/>
      <c r="IQR764" s="43"/>
      <c r="IQS764" s="43"/>
      <c r="IQT764" s="43"/>
      <c r="IQU764" s="43"/>
      <c r="IQV764" s="43"/>
      <c r="IQW764" s="43"/>
      <c r="IQX764" s="43"/>
      <c r="IQY764" s="43"/>
      <c r="IQZ764" s="43"/>
      <c r="IRA764" s="43"/>
      <c r="IRB764" s="43"/>
      <c r="IRC764" s="43"/>
      <c r="IRD764" s="43"/>
      <c r="IRE764" s="43"/>
      <c r="IRF764" s="43"/>
      <c r="IRG764" s="43"/>
      <c r="IRH764" s="43"/>
      <c r="IRI764" s="43"/>
      <c r="IRJ764" s="43"/>
      <c r="IRK764" s="43"/>
      <c r="IRL764" s="43"/>
      <c r="IRM764" s="43"/>
      <c r="IRN764" s="43"/>
      <c r="IRO764" s="43"/>
      <c r="IRP764" s="43"/>
      <c r="IRQ764" s="43"/>
      <c r="IRR764" s="43"/>
      <c r="IRS764" s="43"/>
      <c r="IRT764" s="43"/>
      <c r="IRU764" s="43"/>
      <c r="IRV764" s="43"/>
      <c r="IRW764" s="43"/>
      <c r="IRX764" s="43"/>
      <c r="IRY764" s="43"/>
      <c r="IRZ764" s="43"/>
      <c r="ISA764" s="43"/>
      <c r="ISB764" s="43"/>
      <c r="ISC764" s="43"/>
      <c r="ISD764" s="43"/>
      <c r="ISE764" s="43"/>
      <c r="ISF764" s="43"/>
      <c r="ISG764" s="43"/>
      <c r="ISH764" s="43"/>
      <c r="ISI764" s="43"/>
      <c r="ISJ764" s="43"/>
      <c r="ISK764" s="43"/>
      <c r="ISL764" s="43"/>
      <c r="ISM764" s="43"/>
      <c r="ISN764" s="43"/>
      <c r="ISO764" s="43"/>
      <c r="ISP764" s="43"/>
      <c r="ISQ764" s="43"/>
      <c r="ISR764" s="43"/>
      <c r="ISS764" s="43"/>
      <c r="IST764" s="43"/>
      <c r="ISU764" s="43"/>
      <c r="ISV764" s="43"/>
      <c r="ISW764" s="43"/>
      <c r="ISX764" s="43"/>
      <c r="ISY764" s="43"/>
      <c r="ISZ764" s="43"/>
      <c r="ITA764" s="43"/>
      <c r="ITB764" s="43"/>
      <c r="ITC764" s="43"/>
      <c r="ITD764" s="43"/>
      <c r="ITE764" s="43"/>
      <c r="ITF764" s="43"/>
      <c r="ITG764" s="43"/>
      <c r="ITH764" s="43"/>
      <c r="ITI764" s="43"/>
      <c r="ITJ764" s="43"/>
      <c r="ITK764" s="43"/>
      <c r="ITL764" s="43"/>
      <c r="ITM764" s="43"/>
      <c r="ITN764" s="43"/>
      <c r="ITO764" s="43"/>
      <c r="ITP764" s="43"/>
      <c r="ITQ764" s="43"/>
      <c r="ITR764" s="43"/>
      <c r="ITS764" s="43"/>
      <c r="ITT764" s="43"/>
      <c r="ITU764" s="43"/>
      <c r="ITV764" s="43"/>
      <c r="ITW764" s="43"/>
      <c r="ITX764" s="43"/>
      <c r="ITY764" s="43"/>
      <c r="ITZ764" s="43"/>
      <c r="IUA764" s="43"/>
      <c r="IUB764" s="43"/>
      <c r="IUC764" s="43"/>
      <c r="IUD764" s="43"/>
      <c r="IUE764" s="43"/>
      <c r="IUF764" s="43"/>
      <c r="IUG764" s="43"/>
      <c r="IUH764" s="43"/>
      <c r="IUI764" s="43"/>
      <c r="IUJ764" s="43"/>
      <c r="IUK764" s="43"/>
      <c r="IUL764" s="43"/>
      <c r="IUM764" s="43"/>
      <c r="IUN764" s="43"/>
      <c r="IUO764" s="43"/>
      <c r="IUP764" s="43"/>
      <c r="IUQ764" s="43"/>
      <c r="IUR764" s="43"/>
      <c r="IUS764" s="43"/>
      <c r="IUT764" s="43"/>
      <c r="IUU764" s="43"/>
      <c r="IUV764" s="43"/>
      <c r="IUW764" s="43"/>
      <c r="IUX764" s="43"/>
      <c r="IUY764" s="43"/>
      <c r="IUZ764" s="43"/>
      <c r="IVA764" s="43"/>
      <c r="IVB764" s="43"/>
      <c r="IVC764" s="43"/>
      <c r="IVD764" s="43"/>
      <c r="IVE764" s="43"/>
      <c r="IVF764" s="43"/>
      <c r="IVG764" s="43"/>
      <c r="IVH764" s="43"/>
      <c r="IVI764" s="43"/>
      <c r="IVJ764" s="43"/>
      <c r="IVK764" s="43"/>
      <c r="IVL764" s="43"/>
      <c r="IVM764" s="43"/>
      <c r="IVN764" s="43"/>
      <c r="IVO764" s="43"/>
      <c r="IVP764" s="43"/>
      <c r="IVQ764" s="43"/>
      <c r="IVR764" s="43"/>
      <c r="IVS764" s="43"/>
      <c r="IVT764" s="43"/>
      <c r="IVU764" s="43"/>
      <c r="IVV764" s="43"/>
      <c r="IVW764" s="43"/>
      <c r="IVX764" s="43"/>
      <c r="IVY764" s="43"/>
      <c r="IVZ764" s="43"/>
      <c r="IWA764" s="43"/>
      <c r="IWB764" s="43"/>
      <c r="IWC764" s="43"/>
      <c r="IWD764" s="43"/>
      <c r="IWE764" s="43"/>
      <c r="IWF764" s="43"/>
      <c r="IWG764" s="43"/>
      <c r="IWH764" s="43"/>
      <c r="IWI764" s="43"/>
      <c r="IWJ764" s="43"/>
      <c r="IWK764" s="43"/>
      <c r="IWL764" s="43"/>
      <c r="IWM764" s="43"/>
      <c r="IWN764" s="43"/>
      <c r="IWO764" s="43"/>
      <c r="IWP764" s="43"/>
      <c r="IWQ764" s="43"/>
      <c r="IWR764" s="43"/>
      <c r="IWS764" s="43"/>
      <c r="IWT764" s="43"/>
      <c r="IWU764" s="43"/>
      <c r="IWV764" s="43"/>
      <c r="IWW764" s="43"/>
      <c r="IWX764" s="43"/>
      <c r="IWY764" s="43"/>
      <c r="IWZ764" s="43"/>
      <c r="IXA764" s="43"/>
      <c r="IXB764" s="43"/>
      <c r="IXC764" s="43"/>
      <c r="IXD764" s="43"/>
      <c r="IXE764" s="43"/>
      <c r="IXF764" s="43"/>
      <c r="IXG764" s="43"/>
      <c r="IXH764" s="43"/>
      <c r="IXI764" s="43"/>
      <c r="IXJ764" s="43"/>
      <c r="IXK764" s="43"/>
      <c r="IXL764" s="43"/>
      <c r="IXM764" s="43"/>
      <c r="IXN764" s="43"/>
      <c r="IXO764" s="43"/>
      <c r="IXP764" s="43"/>
      <c r="IXQ764" s="43"/>
      <c r="IXR764" s="43"/>
      <c r="IXS764" s="43"/>
      <c r="IXT764" s="43"/>
      <c r="IXU764" s="43"/>
      <c r="IXV764" s="43"/>
      <c r="IXW764" s="43"/>
      <c r="IXX764" s="43"/>
      <c r="IXY764" s="43"/>
      <c r="IXZ764" s="43"/>
      <c r="IYA764" s="43"/>
      <c r="IYB764" s="43"/>
      <c r="IYC764" s="43"/>
      <c r="IYD764" s="43"/>
      <c r="IYE764" s="43"/>
      <c r="IYF764" s="43"/>
      <c r="IYG764" s="43"/>
      <c r="IYH764" s="43"/>
      <c r="IYI764" s="43"/>
      <c r="IYJ764" s="43"/>
      <c r="IYK764" s="43"/>
      <c r="IYL764" s="43"/>
      <c r="IYM764" s="43"/>
      <c r="IYN764" s="43"/>
      <c r="IYO764" s="43"/>
      <c r="IYP764" s="43"/>
      <c r="IYQ764" s="43"/>
      <c r="IYR764" s="43"/>
      <c r="IYS764" s="43"/>
      <c r="IYT764" s="43"/>
      <c r="IYU764" s="43"/>
      <c r="IYV764" s="43"/>
      <c r="IYW764" s="43"/>
      <c r="IYX764" s="43"/>
      <c r="IYY764" s="43"/>
      <c r="IYZ764" s="43"/>
      <c r="IZA764" s="43"/>
      <c r="IZB764" s="43"/>
      <c r="IZC764" s="43"/>
      <c r="IZD764" s="43"/>
      <c r="IZE764" s="43"/>
      <c r="IZF764" s="43"/>
      <c r="IZG764" s="43"/>
      <c r="IZH764" s="43"/>
      <c r="IZI764" s="43"/>
      <c r="IZJ764" s="43"/>
      <c r="IZK764" s="43"/>
      <c r="IZL764" s="43"/>
      <c r="IZM764" s="43"/>
      <c r="IZN764" s="43"/>
      <c r="IZO764" s="43"/>
      <c r="IZP764" s="43"/>
      <c r="IZQ764" s="43"/>
      <c r="IZR764" s="43"/>
      <c r="IZS764" s="43"/>
      <c r="IZT764" s="43"/>
      <c r="IZU764" s="43"/>
      <c r="IZV764" s="43"/>
      <c r="IZW764" s="43"/>
      <c r="IZX764" s="43"/>
      <c r="IZY764" s="43"/>
      <c r="IZZ764" s="43"/>
      <c r="JAA764" s="43"/>
      <c r="JAB764" s="43"/>
      <c r="JAC764" s="43"/>
      <c r="JAD764" s="43"/>
      <c r="JAE764" s="43"/>
      <c r="JAF764" s="43"/>
      <c r="JAG764" s="43"/>
      <c r="JAH764" s="43"/>
      <c r="JAI764" s="43"/>
      <c r="JAJ764" s="43"/>
      <c r="JAK764" s="43"/>
      <c r="JAL764" s="43"/>
      <c r="JAM764" s="43"/>
      <c r="JAN764" s="43"/>
      <c r="JAO764" s="43"/>
      <c r="JAP764" s="43"/>
      <c r="JAQ764" s="43"/>
      <c r="JAR764" s="43"/>
      <c r="JAS764" s="43"/>
      <c r="JAT764" s="43"/>
      <c r="JAU764" s="43"/>
      <c r="JAV764" s="43"/>
      <c r="JAW764" s="43"/>
      <c r="JAX764" s="43"/>
      <c r="JAY764" s="43"/>
      <c r="JAZ764" s="43"/>
      <c r="JBA764" s="43"/>
      <c r="JBB764" s="43"/>
      <c r="JBC764" s="43"/>
      <c r="JBD764" s="43"/>
      <c r="JBE764" s="43"/>
      <c r="JBF764" s="43"/>
      <c r="JBG764" s="43"/>
      <c r="JBH764" s="43"/>
      <c r="JBI764" s="43"/>
      <c r="JBJ764" s="43"/>
      <c r="JBK764" s="43"/>
      <c r="JBL764" s="43"/>
      <c r="JBM764" s="43"/>
      <c r="JBN764" s="43"/>
      <c r="JBO764" s="43"/>
      <c r="JBP764" s="43"/>
      <c r="JBQ764" s="43"/>
      <c r="JBR764" s="43"/>
      <c r="JBS764" s="43"/>
      <c r="JBT764" s="43"/>
      <c r="JBU764" s="43"/>
      <c r="JBV764" s="43"/>
      <c r="JBW764" s="43"/>
      <c r="JBX764" s="43"/>
      <c r="JBY764" s="43"/>
      <c r="JBZ764" s="43"/>
      <c r="JCA764" s="43"/>
      <c r="JCB764" s="43"/>
      <c r="JCC764" s="43"/>
      <c r="JCD764" s="43"/>
      <c r="JCE764" s="43"/>
      <c r="JCF764" s="43"/>
      <c r="JCG764" s="43"/>
      <c r="JCH764" s="43"/>
      <c r="JCI764" s="43"/>
      <c r="JCJ764" s="43"/>
      <c r="JCK764" s="43"/>
      <c r="JCL764" s="43"/>
      <c r="JCM764" s="43"/>
      <c r="JCN764" s="43"/>
      <c r="JCO764" s="43"/>
      <c r="JCP764" s="43"/>
      <c r="JCQ764" s="43"/>
      <c r="JCR764" s="43"/>
      <c r="JCS764" s="43"/>
      <c r="JCT764" s="43"/>
      <c r="JCU764" s="43"/>
      <c r="JCV764" s="43"/>
      <c r="JCW764" s="43"/>
      <c r="JCX764" s="43"/>
      <c r="JCY764" s="43"/>
      <c r="JCZ764" s="43"/>
      <c r="JDA764" s="43"/>
      <c r="JDB764" s="43"/>
      <c r="JDC764" s="43"/>
      <c r="JDD764" s="43"/>
      <c r="JDE764" s="43"/>
      <c r="JDF764" s="43"/>
      <c r="JDG764" s="43"/>
      <c r="JDH764" s="43"/>
      <c r="JDI764" s="43"/>
      <c r="JDJ764" s="43"/>
      <c r="JDK764" s="43"/>
      <c r="JDL764" s="43"/>
      <c r="JDM764" s="43"/>
      <c r="JDN764" s="43"/>
      <c r="JDO764" s="43"/>
      <c r="JDP764" s="43"/>
      <c r="JDQ764" s="43"/>
      <c r="JDR764" s="43"/>
      <c r="JDS764" s="43"/>
      <c r="JDT764" s="43"/>
      <c r="JDU764" s="43"/>
      <c r="JDV764" s="43"/>
      <c r="JDW764" s="43"/>
      <c r="JDX764" s="43"/>
      <c r="JDY764" s="43"/>
      <c r="JDZ764" s="43"/>
      <c r="JEA764" s="43"/>
      <c r="JEB764" s="43"/>
      <c r="JEC764" s="43"/>
      <c r="JED764" s="43"/>
      <c r="JEE764" s="43"/>
      <c r="JEF764" s="43"/>
      <c r="JEG764" s="43"/>
      <c r="JEH764" s="43"/>
      <c r="JEI764" s="43"/>
      <c r="JEJ764" s="43"/>
      <c r="JEK764" s="43"/>
      <c r="JEL764" s="43"/>
      <c r="JEM764" s="43"/>
      <c r="JEN764" s="43"/>
      <c r="JEO764" s="43"/>
      <c r="JEP764" s="43"/>
      <c r="JEQ764" s="43"/>
      <c r="JER764" s="43"/>
      <c r="JES764" s="43"/>
      <c r="JET764" s="43"/>
      <c r="JEU764" s="43"/>
      <c r="JEV764" s="43"/>
      <c r="JEW764" s="43"/>
      <c r="JEX764" s="43"/>
      <c r="JEY764" s="43"/>
      <c r="JEZ764" s="43"/>
      <c r="JFA764" s="43"/>
      <c r="JFB764" s="43"/>
      <c r="JFC764" s="43"/>
      <c r="JFD764" s="43"/>
      <c r="JFE764" s="43"/>
      <c r="JFF764" s="43"/>
      <c r="JFG764" s="43"/>
      <c r="JFH764" s="43"/>
      <c r="JFI764" s="43"/>
      <c r="JFJ764" s="43"/>
      <c r="JFK764" s="43"/>
      <c r="JFL764" s="43"/>
      <c r="JFM764" s="43"/>
      <c r="JFN764" s="43"/>
      <c r="JFO764" s="43"/>
      <c r="JFP764" s="43"/>
      <c r="JFQ764" s="43"/>
      <c r="JFR764" s="43"/>
      <c r="JFS764" s="43"/>
      <c r="JFT764" s="43"/>
      <c r="JFU764" s="43"/>
      <c r="JFV764" s="43"/>
      <c r="JFW764" s="43"/>
      <c r="JFX764" s="43"/>
      <c r="JFY764" s="43"/>
      <c r="JFZ764" s="43"/>
      <c r="JGA764" s="43"/>
      <c r="JGB764" s="43"/>
      <c r="JGC764" s="43"/>
      <c r="JGD764" s="43"/>
      <c r="JGE764" s="43"/>
      <c r="JGF764" s="43"/>
      <c r="JGG764" s="43"/>
      <c r="JGH764" s="43"/>
      <c r="JGI764" s="43"/>
      <c r="JGJ764" s="43"/>
      <c r="JGK764" s="43"/>
      <c r="JGL764" s="43"/>
      <c r="JGM764" s="43"/>
      <c r="JGN764" s="43"/>
      <c r="JGO764" s="43"/>
      <c r="JGP764" s="43"/>
      <c r="JGQ764" s="43"/>
      <c r="JGR764" s="43"/>
      <c r="JGS764" s="43"/>
      <c r="JGT764" s="43"/>
      <c r="JGU764" s="43"/>
      <c r="JGV764" s="43"/>
      <c r="JGW764" s="43"/>
      <c r="JGX764" s="43"/>
      <c r="JGY764" s="43"/>
      <c r="JGZ764" s="43"/>
      <c r="JHA764" s="43"/>
      <c r="JHB764" s="43"/>
      <c r="JHC764" s="43"/>
      <c r="JHD764" s="43"/>
      <c r="JHE764" s="43"/>
      <c r="JHF764" s="43"/>
      <c r="JHG764" s="43"/>
      <c r="JHH764" s="43"/>
      <c r="JHI764" s="43"/>
      <c r="JHJ764" s="43"/>
      <c r="JHK764" s="43"/>
      <c r="JHL764" s="43"/>
      <c r="JHM764" s="43"/>
      <c r="JHN764" s="43"/>
      <c r="JHO764" s="43"/>
      <c r="JHP764" s="43"/>
      <c r="JHQ764" s="43"/>
      <c r="JHR764" s="43"/>
      <c r="JHS764" s="43"/>
      <c r="JHT764" s="43"/>
      <c r="JHU764" s="43"/>
      <c r="JHV764" s="43"/>
      <c r="JHW764" s="43"/>
      <c r="JHX764" s="43"/>
      <c r="JHY764" s="43"/>
      <c r="JHZ764" s="43"/>
      <c r="JIA764" s="43"/>
      <c r="JIB764" s="43"/>
      <c r="JIC764" s="43"/>
      <c r="JID764" s="43"/>
      <c r="JIE764" s="43"/>
      <c r="JIF764" s="43"/>
      <c r="JIG764" s="43"/>
      <c r="JIH764" s="43"/>
      <c r="JII764" s="43"/>
      <c r="JIJ764" s="43"/>
      <c r="JIK764" s="43"/>
      <c r="JIL764" s="43"/>
      <c r="JIM764" s="43"/>
      <c r="JIN764" s="43"/>
      <c r="JIO764" s="43"/>
      <c r="JIP764" s="43"/>
      <c r="JIQ764" s="43"/>
      <c r="JIR764" s="43"/>
      <c r="JIS764" s="43"/>
      <c r="JIT764" s="43"/>
      <c r="JIU764" s="43"/>
      <c r="JIV764" s="43"/>
      <c r="JIW764" s="43"/>
      <c r="JIX764" s="43"/>
      <c r="JIY764" s="43"/>
      <c r="JIZ764" s="43"/>
      <c r="JJA764" s="43"/>
      <c r="JJB764" s="43"/>
      <c r="JJC764" s="43"/>
      <c r="JJD764" s="43"/>
      <c r="JJE764" s="43"/>
      <c r="JJF764" s="43"/>
      <c r="JJG764" s="43"/>
      <c r="JJH764" s="43"/>
      <c r="JJI764" s="43"/>
      <c r="JJJ764" s="43"/>
      <c r="JJK764" s="43"/>
      <c r="JJL764" s="43"/>
      <c r="JJM764" s="43"/>
      <c r="JJN764" s="43"/>
      <c r="JJO764" s="43"/>
      <c r="JJP764" s="43"/>
      <c r="JJQ764" s="43"/>
      <c r="JJR764" s="43"/>
      <c r="JJS764" s="43"/>
      <c r="JJT764" s="43"/>
      <c r="JJU764" s="43"/>
      <c r="JJV764" s="43"/>
      <c r="JJW764" s="43"/>
      <c r="JJX764" s="43"/>
      <c r="JJY764" s="43"/>
      <c r="JJZ764" s="43"/>
      <c r="JKA764" s="43"/>
      <c r="JKB764" s="43"/>
      <c r="JKC764" s="43"/>
      <c r="JKD764" s="43"/>
      <c r="JKE764" s="43"/>
      <c r="JKF764" s="43"/>
      <c r="JKG764" s="43"/>
      <c r="JKH764" s="43"/>
      <c r="JKI764" s="43"/>
      <c r="JKJ764" s="43"/>
      <c r="JKK764" s="43"/>
      <c r="JKL764" s="43"/>
      <c r="JKM764" s="43"/>
      <c r="JKN764" s="43"/>
      <c r="JKO764" s="43"/>
      <c r="JKP764" s="43"/>
      <c r="JKQ764" s="43"/>
      <c r="JKR764" s="43"/>
      <c r="JKS764" s="43"/>
      <c r="JKT764" s="43"/>
      <c r="JKU764" s="43"/>
      <c r="JKV764" s="43"/>
      <c r="JKW764" s="43"/>
      <c r="JKX764" s="43"/>
      <c r="JKY764" s="43"/>
      <c r="JKZ764" s="43"/>
      <c r="JLA764" s="43"/>
      <c r="JLB764" s="43"/>
      <c r="JLC764" s="43"/>
      <c r="JLD764" s="43"/>
      <c r="JLE764" s="43"/>
      <c r="JLF764" s="43"/>
      <c r="JLG764" s="43"/>
      <c r="JLH764" s="43"/>
      <c r="JLI764" s="43"/>
      <c r="JLJ764" s="43"/>
      <c r="JLK764" s="43"/>
      <c r="JLL764" s="43"/>
      <c r="JLM764" s="43"/>
      <c r="JLN764" s="43"/>
      <c r="JLO764" s="43"/>
      <c r="JLP764" s="43"/>
      <c r="JLQ764" s="43"/>
      <c r="JLR764" s="43"/>
      <c r="JLS764" s="43"/>
      <c r="JLT764" s="43"/>
      <c r="JLU764" s="43"/>
      <c r="JLV764" s="43"/>
      <c r="JLW764" s="43"/>
      <c r="JLX764" s="43"/>
      <c r="JLY764" s="43"/>
      <c r="JLZ764" s="43"/>
      <c r="JMA764" s="43"/>
      <c r="JMB764" s="43"/>
      <c r="JMC764" s="43"/>
      <c r="JMD764" s="43"/>
      <c r="JME764" s="43"/>
      <c r="JMF764" s="43"/>
      <c r="JMG764" s="43"/>
      <c r="JMH764" s="43"/>
      <c r="JMI764" s="43"/>
      <c r="JMJ764" s="43"/>
      <c r="JMK764" s="43"/>
      <c r="JML764" s="43"/>
      <c r="JMM764" s="43"/>
      <c r="JMN764" s="43"/>
      <c r="JMO764" s="43"/>
      <c r="JMP764" s="43"/>
      <c r="JMQ764" s="43"/>
      <c r="JMR764" s="43"/>
      <c r="JMS764" s="43"/>
      <c r="JMT764" s="43"/>
      <c r="JMU764" s="43"/>
      <c r="JMV764" s="43"/>
      <c r="JMW764" s="43"/>
      <c r="JMX764" s="43"/>
      <c r="JMY764" s="43"/>
      <c r="JMZ764" s="43"/>
      <c r="JNA764" s="43"/>
      <c r="JNB764" s="43"/>
      <c r="JNC764" s="43"/>
      <c r="JND764" s="43"/>
      <c r="JNE764" s="43"/>
      <c r="JNF764" s="43"/>
      <c r="JNG764" s="43"/>
      <c r="JNH764" s="43"/>
      <c r="JNI764" s="43"/>
      <c r="JNJ764" s="43"/>
      <c r="JNK764" s="43"/>
      <c r="JNL764" s="43"/>
      <c r="JNM764" s="43"/>
      <c r="JNN764" s="43"/>
      <c r="JNO764" s="43"/>
      <c r="JNP764" s="43"/>
      <c r="JNQ764" s="43"/>
      <c r="JNR764" s="43"/>
      <c r="JNS764" s="43"/>
      <c r="JNT764" s="43"/>
      <c r="JNU764" s="43"/>
      <c r="JNV764" s="43"/>
      <c r="JNW764" s="43"/>
      <c r="JNX764" s="43"/>
      <c r="JNY764" s="43"/>
      <c r="JNZ764" s="43"/>
      <c r="JOA764" s="43"/>
      <c r="JOB764" s="43"/>
      <c r="JOC764" s="43"/>
      <c r="JOD764" s="43"/>
      <c r="JOE764" s="43"/>
      <c r="JOF764" s="43"/>
      <c r="JOG764" s="43"/>
      <c r="JOH764" s="43"/>
      <c r="JOI764" s="43"/>
      <c r="JOJ764" s="43"/>
      <c r="JOK764" s="43"/>
      <c r="JOL764" s="43"/>
      <c r="JOM764" s="43"/>
      <c r="JON764" s="43"/>
      <c r="JOO764" s="43"/>
      <c r="JOP764" s="43"/>
      <c r="JOQ764" s="43"/>
      <c r="JOR764" s="43"/>
      <c r="JOS764" s="43"/>
      <c r="JOT764" s="43"/>
      <c r="JOU764" s="43"/>
      <c r="JOV764" s="43"/>
      <c r="JOW764" s="43"/>
      <c r="JOX764" s="43"/>
      <c r="JOY764" s="43"/>
      <c r="JOZ764" s="43"/>
      <c r="JPA764" s="43"/>
      <c r="JPB764" s="43"/>
      <c r="JPC764" s="43"/>
      <c r="JPD764" s="43"/>
      <c r="JPE764" s="43"/>
      <c r="JPF764" s="43"/>
      <c r="JPG764" s="43"/>
      <c r="JPH764" s="43"/>
      <c r="JPI764" s="43"/>
      <c r="JPJ764" s="43"/>
      <c r="JPK764" s="43"/>
      <c r="JPL764" s="43"/>
      <c r="JPM764" s="43"/>
      <c r="JPN764" s="43"/>
      <c r="JPO764" s="43"/>
      <c r="JPP764" s="43"/>
      <c r="JPQ764" s="43"/>
      <c r="JPR764" s="43"/>
      <c r="JPS764" s="43"/>
      <c r="JPT764" s="43"/>
      <c r="JPU764" s="43"/>
      <c r="JPV764" s="43"/>
      <c r="JPW764" s="43"/>
      <c r="JPX764" s="43"/>
      <c r="JPY764" s="43"/>
      <c r="JPZ764" s="43"/>
      <c r="JQA764" s="43"/>
      <c r="JQB764" s="43"/>
      <c r="JQC764" s="43"/>
      <c r="JQD764" s="43"/>
      <c r="JQE764" s="43"/>
      <c r="JQF764" s="43"/>
      <c r="JQG764" s="43"/>
      <c r="JQH764" s="43"/>
      <c r="JQI764" s="43"/>
      <c r="JQJ764" s="43"/>
      <c r="JQK764" s="43"/>
      <c r="JQL764" s="43"/>
      <c r="JQM764" s="43"/>
      <c r="JQN764" s="43"/>
      <c r="JQO764" s="43"/>
      <c r="JQP764" s="43"/>
      <c r="JQQ764" s="43"/>
      <c r="JQR764" s="43"/>
      <c r="JQS764" s="43"/>
      <c r="JQT764" s="43"/>
      <c r="JQU764" s="43"/>
      <c r="JQV764" s="43"/>
      <c r="JQW764" s="43"/>
      <c r="JQX764" s="43"/>
      <c r="JQY764" s="43"/>
      <c r="JQZ764" s="43"/>
      <c r="JRA764" s="43"/>
      <c r="JRB764" s="43"/>
      <c r="JRC764" s="43"/>
      <c r="JRD764" s="43"/>
      <c r="JRE764" s="43"/>
      <c r="JRF764" s="43"/>
      <c r="JRG764" s="43"/>
      <c r="JRH764" s="43"/>
      <c r="JRI764" s="43"/>
      <c r="JRJ764" s="43"/>
      <c r="JRK764" s="43"/>
      <c r="JRL764" s="43"/>
      <c r="JRM764" s="43"/>
      <c r="JRN764" s="43"/>
      <c r="JRO764" s="43"/>
      <c r="JRP764" s="43"/>
      <c r="JRQ764" s="43"/>
      <c r="JRR764" s="43"/>
      <c r="JRS764" s="43"/>
      <c r="JRT764" s="43"/>
      <c r="JRU764" s="43"/>
      <c r="JRV764" s="43"/>
      <c r="JRW764" s="43"/>
      <c r="JRX764" s="43"/>
      <c r="JRY764" s="43"/>
      <c r="JRZ764" s="43"/>
      <c r="JSA764" s="43"/>
      <c r="JSB764" s="43"/>
      <c r="JSC764" s="43"/>
      <c r="JSD764" s="43"/>
      <c r="JSE764" s="43"/>
      <c r="JSF764" s="43"/>
      <c r="JSG764" s="43"/>
      <c r="JSH764" s="43"/>
      <c r="JSI764" s="43"/>
      <c r="JSJ764" s="43"/>
      <c r="JSK764" s="43"/>
      <c r="JSL764" s="43"/>
      <c r="JSM764" s="43"/>
      <c r="JSN764" s="43"/>
      <c r="JSO764" s="43"/>
      <c r="JSP764" s="43"/>
      <c r="JSQ764" s="43"/>
      <c r="JSR764" s="43"/>
      <c r="JSS764" s="43"/>
      <c r="JST764" s="43"/>
      <c r="JSU764" s="43"/>
      <c r="JSV764" s="43"/>
      <c r="JSW764" s="43"/>
      <c r="JSX764" s="43"/>
      <c r="JSY764" s="43"/>
      <c r="JSZ764" s="43"/>
      <c r="JTA764" s="43"/>
      <c r="JTB764" s="43"/>
      <c r="JTC764" s="43"/>
      <c r="JTD764" s="43"/>
      <c r="JTE764" s="43"/>
      <c r="JTF764" s="43"/>
      <c r="JTG764" s="43"/>
      <c r="JTH764" s="43"/>
      <c r="JTI764" s="43"/>
      <c r="JTJ764" s="43"/>
      <c r="JTK764" s="43"/>
      <c r="JTL764" s="43"/>
      <c r="JTM764" s="43"/>
      <c r="JTN764" s="43"/>
      <c r="JTO764" s="43"/>
      <c r="JTP764" s="43"/>
      <c r="JTQ764" s="43"/>
      <c r="JTR764" s="43"/>
      <c r="JTS764" s="43"/>
      <c r="JTT764" s="43"/>
      <c r="JTU764" s="43"/>
      <c r="JTV764" s="43"/>
      <c r="JTW764" s="43"/>
      <c r="JTX764" s="43"/>
      <c r="JTY764" s="43"/>
      <c r="JTZ764" s="43"/>
      <c r="JUA764" s="43"/>
      <c r="JUB764" s="43"/>
      <c r="JUC764" s="43"/>
      <c r="JUD764" s="43"/>
      <c r="JUE764" s="43"/>
      <c r="JUF764" s="43"/>
      <c r="JUG764" s="43"/>
      <c r="JUH764" s="43"/>
      <c r="JUI764" s="43"/>
      <c r="JUJ764" s="43"/>
      <c r="JUK764" s="43"/>
      <c r="JUL764" s="43"/>
      <c r="JUM764" s="43"/>
      <c r="JUN764" s="43"/>
      <c r="JUO764" s="43"/>
      <c r="JUP764" s="43"/>
      <c r="JUQ764" s="43"/>
      <c r="JUR764" s="43"/>
      <c r="JUS764" s="43"/>
      <c r="JUT764" s="43"/>
      <c r="JUU764" s="43"/>
      <c r="JUV764" s="43"/>
      <c r="JUW764" s="43"/>
      <c r="JUX764" s="43"/>
      <c r="JUY764" s="43"/>
      <c r="JUZ764" s="43"/>
      <c r="JVA764" s="43"/>
      <c r="JVB764" s="43"/>
      <c r="JVC764" s="43"/>
      <c r="JVD764" s="43"/>
      <c r="JVE764" s="43"/>
      <c r="JVF764" s="43"/>
      <c r="JVG764" s="43"/>
      <c r="JVH764" s="43"/>
      <c r="JVI764" s="43"/>
      <c r="JVJ764" s="43"/>
      <c r="JVK764" s="43"/>
      <c r="JVL764" s="43"/>
      <c r="JVM764" s="43"/>
      <c r="JVN764" s="43"/>
      <c r="JVO764" s="43"/>
      <c r="JVP764" s="43"/>
      <c r="JVQ764" s="43"/>
      <c r="JVR764" s="43"/>
      <c r="JVS764" s="43"/>
      <c r="JVT764" s="43"/>
      <c r="JVU764" s="43"/>
      <c r="JVV764" s="43"/>
      <c r="JVW764" s="43"/>
      <c r="JVX764" s="43"/>
      <c r="JVY764" s="43"/>
      <c r="JVZ764" s="43"/>
      <c r="JWA764" s="43"/>
      <c r="JWB764" s="43"/>
      <c r="JWC764" s="43"/>
      <c r="JWD764" s="43"/>
      <c r="JWE764" s="43"/>
      <c r="JWF764" s="43"/>
      <c r="JWG764" s="43"/>
      <c r="JWH764" s="43"/>
      <c r="JWI764" s="43"/>
      <c r="JWJ764" s="43"/>
      <c r="JWK764" s="43"/>
      <c r="JWL764" s="43"/>
      <c r="JWM764" s="43"/>
      <c r="JWN764" s="43"/>
      <c r="JWO764" s="43"/>
      <c r="JWP764" s="43"/>
      <c r="JWQ764" s="43"/>
      <c r="JWR764" s="43"/>
      <c r="JWS764" s="43"/>
      <c r="JWT764" s="43"/>
      <c r="JWU764" s="43"/>
      <c r="JWV764" s="43"/>
      <c r="JWW764" s="43"/>
      <c r="JWX764" s="43"/>
      <c r="JWY764" s="43"/>
      <c r="JWZ764" s="43"/>
      <c r="JXA764" s="43"/>
      <c r="JXB764" s="43"/>
      <c r="JXC764" s="43"/>
      <c r="JXD764" s="43"/>
      <c r="JXE764" s="43"/>
      <c r="JXF764" s="43"/>
      <c r="JXG764" s="43"/>
      <c r="JXH764" s="43"/>
      <c r="JXI764" s="43"/>
      <c r="JXJ764" s="43"/>
      <c r="JXK764" s="43"/>
      <c r="JXL764" s="43"/>
      <c r="JXM764" s="43"/>
      <c r="JXN764" s="43"/>
      <c r="JXO764" s="43"/>
      <c r="JXP764" s="43"/>
      <c r="JXQ764" s="43"/>
      <c r="JXR764" s="43"/>
      <c r="JXS764" s="43"/>
      <c r="JXT764" s="43"/>
      <c r="JXU764" s="43"/>
      <c r="JXV764" s="43"/>
      <c r="JXW764" s="43"/>
      <c r="JXX764" s="43"/>
      <c r="JXY764" s="43"/>
      <c r="JXZ764" s="43"/>
      <c r="JYA764" s="43"/>
      <c r="JYB764" s="43"/>
      <c r="JYC764" s="43"/>
      <c r="JYD764" s="43"/>
      <c r="JYE764" s="43"/>
      <c r="JYF764" s="43"/>
      <c r="JYG764" s="43"/>
      <c r="JYH764" s="43"/>
      <c r="JYI764" s="43"/>
      <c r="JYJ764" s="43"/>
      <c r="JYK764" s="43"/>
      <c r="JYL764" s="43"/>
      <c r="JYM764" s="43"/>
      <c r="JYN764" s="43"/>
      <c r="JYO764" s="43"/>
      <c r="JYP764" s="43"/>
      <c r="JYQ764" s="43"/>
      <c r="JYR764" s="43"/>
      <c r="JYS764" s="43"/>
      <c r="JYT764" s="43"/>
      <c r="JYU764" s="43"/>
      <c r="JYV764" s="43"/>
      <c r="JYW764" s="43"/>
      <c r="JYX764" s="43"/>
      <c r="JYY764" s="43"/>
      <c r="JYZ764" s="43"/>
      <c r="JZA764" s="43"/>
      <c r="JZB764" s="43"/>
      <c r="JZC764" s="43"/>
      <c r="JZD764" s="43"/>
      <c r="JZE764" s="43"/>
      <c r="JZF764" s="43"/>
      <c r="JZG764" s="43"/>
      <c r="JZH764" s="43"/>
      <c r="JZI764" s="43"/>
      <c r="JZJ764" s="43"/>
      <c r="JZK764" s="43"/>
      <c r="JZL764" s="43"/>
      <c r="JZM764" s="43"/>
      <c r="JZN764" s="43"/>
      <c r="JZO764" s="43"/>
      <c r="JZP764" s="43"/>
      <c r="JZQ764" s="43"/>
      <c r="JZR764" s="43"/>
      <c r="JZS764" s="43"/>
      <c r="JZT764" s="43"/>
      <c r="JZU764" s="43"/>
      <c r="JZV764" s="43"/>
      <c r="JZW764" s="43"/>
      <c r="JZX764" s="43"/>
      <c r="JZY764" s="43"/>
      <c r="JZZ764" s="43"/>
      <c r="KAA764" s="43"/>
      <c r="KAB764" s="43"/>
      <c r="KAC764" s="43"/>
      <c r="KAD764" s="43"/>
      <c r="KAE764" s="43"/>
      <c r="KAF764" s="43"/>
      <c r="KAG764" s="43"/>
      <c r="KAH764" s="43"/>
      <c r="KAI764" s="43"/>
      <c r="KAJ764" s="43"/>
      <c r="KAK764" s="43"/>
      <c r="KAL764" s="43"/>
      <c r="KAM764" s="43"/>
      <c r="KAN764" s="43"/>
      <c r="KAO764" s="43"/>
      <c r="KAP764" s="43"/>
      <c r="KAQ764" s="43"/>
      <c r="KAR764" s="43"/>
      <c r="KAS764" s="43"/>
      <c r="KAT764" s="43"/>
      <c r="KAU764" s="43"/>
      <c r="KAV764" s="43"/>
      <c r="KAW764" s="43"/>
      <c r="KAX764" s="43"/>
      <c r="KAY764" s="43"/>
      <c r="KAZ764" s="43"/>
      <c r="KBA764" s="43"/>
      <c r="KBB764" s="43"/>
      <c r="KBC764" s="43"/>
      <c r="KBD764" s="43"/>
      <c r="KBE764" s="43"/>
      <c r="KBF764" s="43"/>
      <c r="KBG764" s="43"/>
      <c r="KBH764" s="43"/>
      <c r="KBI764" s="43"/>
      <c r="KBJ764" s="43"/>
      <c r="KBK764" s="43"/>
      <c r="KBL764" s="43"/>
      <c r="KBM764" s="43"/>
      <c r="KBN764" s="43"/>
      <c r="KBO764" s="43"/>
      <c r="KBP764" s="43"/>
      <c r="KBQ764" s="43"/>
      <c r="KBR764" s="43"/>
      <c r="KBS764" s="43"/>
      <c r="KBT764" s="43"/>
      <c r="KBU764" s="43"/>
      <c r="KBV764" s="43"/>
      <c r="KBW764" s="43"/>
      <c r="KBX764" s="43"/>
      <c r="KBY764" s="43"/>
      <c r="KBZ764" s="43"/>
      <c r="KCA764" s="43"/>
      <c r="KCB764" s="43"/>
      <c r="KCC764" s="43"/>
      <c r="KCD764" s="43"/>
      <c r="KCE764" s="43"/>
      <c r="KCF764" s="43"/>
      <c r="KCG764" s="43"/>
      <c r="KCH764" s="43"/>
      <c r="KCI764" s="43"/>
      <c r="KCJ764" s="43"/>
      <c r="KCK764" s="43"/>
      <c r="KCL764" s="43"/>
      <c r="KCM764" s="43"/>
      <c r="KCN764" s="43"/>
      <c r="KCO764" s="43"/>
      <c r="KCP764" s="43"/>
      <c r="KCQ764" s="43"/>
      <c r="KCR764" s="43"/>
      <c r="KCS764" s="43"/>
      <c r="KCT764" s="43"/>
      <c r="KCU764" s="43"/>
      <c r="KCV764" s="43"/>
      <c r="KCW764" s="43"/>
      <c r="KCX764" s="43"/>
      <c r="KCY764" s="43"/>
      <c r="KCZ764" s="43"/>
      <c r="KDA764" s="43"/>
      <c r="KDB764" s="43"/>
      <c r="KDC764" s="43"/>
      <c r="KDD764" s="43"/>
      <c r="KDE764" s="43"/>
      <c r="KDF764" s="43"/>
      <c r="KDG764" s="43"/>
      <c r="KDH764" s="43"/>
      <c r="KDI764" s="43"/>
      <c r="KDJ764" s="43"/>
      <c r="KDK764" s="43"/>
      <c r="KDL764" s="43"/>
      <c r="KDM764" s="43"/>
      <c r="KDN764" s="43"/>
      <c r="KDO764" s="43"/>
      <c r="KDP764" s="43"/>
      <c r="KDQ764" s="43"/>
      <c r="KDR764" s="43"/>
      <c r="KDS764" s="43"/>
      <c r="KDT764" s="43"/>
      <c r="KDU764" s="43"/>
      <c r="KDV764" s="43"/>
      <c r="KDW764" s="43"/>
      <c r="KDX764" s="43"/>
      <c r="KDY764" s="43"/>
      <c r="KDZ764" s="43"/>
      <c r="KEA764" s="43"/>
      <c r="KEB764" s="43"/>
      <c r="KEC764" s="43"/>
      <c r="KED764" s="43"/>
      <c r="KEE764" s="43"/>
      <c r="KEF764" s="43"/>
      <c r="KEG764" s="43"/>
      <c r="KEH764" s="43"/>
      <c r="KEI764" s="43"/>
      <c r="KEJ764" s="43"/>
      <c r="KEK764" s="43"/>
      <c r="KEL764" s="43"/>
      <c r="KEM764" s="43"/>
      <c r="KEN764" s="43"/>
      <c r="KEO764" s="43"/>
      <c r="KEP764" s="43"/>
      <c r="KEQ764" s="43"/>
      <c r="KER764" s="43"/>
      <c r="KES764" s="43"/>
      <c r="KET764" s="43"/>
      <c r="KEU764" s="43"/>
      <c r="KEV764" s="43"/>
      <c r="KEW764" s="43"/>
      <c r="KEX764" s="43"/>
      <c r="KEY764" s="43"/>
      <c r="KEZ764" s="43"/>
      <c r="KFA764" s="43"/>
      <c r="KFB764" s="43"/>
      <c r="KFC764" s="43"/>
      <c r="KFD764" s="43"/>
      <c r="KFE764" s="43"/>
      <c r="KFF764" s="43"/>
      <c r="KFG764" s="43"/>
      <c r="KFH764" s="43"/>
      <c r="KFI764" s="43"/>
      <c r="KFJ764" s="43"/>
      <c r="KFK764" s="43"/>
      <c r="KFL764" s="43"/>
      <c r="KFM764" s="43"/>
      <c r="KFN764" s="43"/>
      <c r="KFO764" s="43"/>
      <c r="KFP764" s="43"/>
      <c r="KFQ764" s="43"/>
      <c r="KFR764" s="43"/>
      <c r="KFS764" s="43"/>
      <c r="KFT764" s="43"/>
      <c r="KFU764" s="43"/>
      <c r="KFV764" s="43"/>
      <c r="KFW764" s="43"/>
      <c r="KFX764" s="43"/>
      <c r="KFY764" s="43"/>
      <c r="KFZ764" s="43"/>
      <c r="KGA764" s="43"/>
      <c r="KGB764" s="43"/>
      <c r="KGC764" s="43"/>
      <c r="KGD764" s="43"/>
      <c r="KGE764" s="43"/>
      <c r="KGF764" s="43"/>
      <c r="KGG764" s="43"/>
      <c r="KGH764" s="43"/>
      <c r="KGI764" s="43"/>
      <c r="KGJ764" s="43"/>
      <c r="KGK764" s="43"/>
      <c r="KGL764" s="43"/>
      <c r="KGM764" s="43"/>
      <c r="KGN764" s="43"/>
      <c r="KGO764" s="43"/>
      <c r="KGP764" s="43"/>
      <c r="KGQ764" s="43"/>
      <c r="KGR764" s="43"/>
      <c r="KGS764" s="43"/>
      <c r="KGT764" s="43"/>
      <c r="KGU764" s="43"/>
      <c r="KGV764" s="43"/>
      <c r="KGW764" s="43"/>
      <c r="KGX764" s="43"/>
      <c r="KGY764" s="43"/>
      <c r="KGZ764" s="43"/>
      <c r="KHA764" s="43"/>
      <c r="KHB764" s="43"/>
      <c r="KHC764" s="43"/>
      <c r="KHD764" s="43"/>
      <c r="KHE764" s="43"/>
      <c r="KHF764" s="43"/>
      <c r="KHG764" s="43"/>
      <c r="KHH764" s="43"/>
      <c r="KHI764" s="43"/>
      <c r="KHJ764" s="43"/>
      <c r="KHK764" s="43"/>
      <c r="KHL764" s="43"/>
      <c r="KHM764" s="43"/>
      <c r="KHN764" s="43"/>
      <c r="KHO764" s="43"/>
      <c r="KHP764" s="43"/>
      <c r="KHQ764" s="43"/>
      <c r="KHR764" s="43"/>
      <c r="KHS764" s="43"/>
      <c r="KHT764" s="43"/>
      <c r="KHU764" s="43"/>
      <c r="KHV764" s="43"/>
      <c r="KHW764" s="43"/>
      <c r="KHX764" s="43"/>
      <c r="KHY764" s="43"/>
      <c r="KHZ764" s="43"/>
      <c r="KIA764" s="43"/>
      <c r="KIB764" s="43"/>
      <c r="KIC764" s="43"/>
      <c r="KID764" s="43"/>
      <c r="KIE764" s="43"/>
      <c r="KIF764" s="43"/>
      <c r="KIG764" s="43"/>
      <c r="KIH764" s="43"/>
      <c r="KII764" s="43"/>
      <c r="KIJ764" s="43"/>
      <c r="KIK764" s="43"/>
      <c r="KIL764" s="43"/>
      <c r="KIM764" s="43"/>
      <c r="KIN764" s="43"/>
      <c r="KIO764" s="43"/>
      <c r="KIP764" s="43"/>
      <c r="KIQ764" s="43"/>
      <c r="KIR764" s="43"/>
      <c r="KIS764" s="43"/>
      <c r="KIT764" s="43"/>
      <c r="KIU764" s="43"/>
      <c r="KIV764" s="43"/>
      <c r="KIW764" s="43"/>
      <c r="KIX764" s="43"/>
      <c r="KIY764" s="43"/>
      <c r="KIZ764" s="43"/>
      <c r="KJA764" s="43"/>
      <c r="KJB764" s="43"/>
      <c r="KJC764" s="43"/>
      <c r="KJD764" s="43"/>
      <c r="KJE764" s="43"/>
      <c r="KJF764" s="43"/>
      <c r="KJG764" s="43"/>
      <c r="KJH764" s="43"/>
      <c r="KJI764" s="43"/>
      <c r="KJJ764" s="43"/>
      <c r="KJK764" s="43"/>
      <c r="KJL764" s="43"/>
      <c r="KJM764" s="43"/>
      <c r="KJN764" s="43"/>
      <c r="KJO764" s="43"/>
      <c r="KJP764" s="43"/>
      <c r="KJQ764" s="43"/>
      <c r="KJR764" s="43"/>
      <c r="KJS764" s="43"/>
      <c r="KJT764" s="43"/>
      <c r="KJU764" s="43"/>
      <c r="KJV764" s="43"/>
      <c r="KJW764" s="43"/>
      <c r="KJX764" s="43"/>
      <c r="KJY764" s="43"/>
      <c r="KJZ764" s="43"/>
      <c r="KKA764" s="43"/>
      <c r="KKB764" s="43"/>
      <c r="KKC764" s="43"/>
      <c r="KKD764" s="43"/>
      <c r="KKE764" s="43"/>
      <c r="KKF764" s="43"/>
      <c r="KKG764" s="43"/>
      <c r="KKH764" s="43"/>
      <c r="KKI764" s="43"/>
      <c r="KKJ764" s="43"/>
      <c r="KKK764" s="43"/>
      <c r="KKL764" s="43"/>
      <c r="KKM764" s="43"/>
      <c r="KKN764" s="43"/>
      <c r="KKO764" s="43"/>
      <c r="KKP764" s="43"/>
      <c r="KKQ764" s="43"/>
      <c r="KKR764" s="43"/>
      <c r="KKS764" s="43"/>
      <c r="KKT764" s="43"/>
      <c r="KKU764" s="43"/>
      <c r="KKV764" s="43"/>
      <c r="KKW764" s="43"/>
      <c r="KKX764" s="43"/>
      <c r="KKY764" s="43"/>
      <c r="KKZ764" s="43"/>
      <c r="KLA764" s="43"/>
      <c r="KLB764" s="43"/>
      <c r="KLC764" s="43"/>
      <c r="KLD764" s="43"/>
      <c r="KLE764" s="43"/>
      <c r="KLF764" s="43"/>
      <c r="KLG764" s="43"/>
      <c r="KLH764" s="43"/>
      <c r="KLI764" s="43"/>
      <c r="KLJ764" s="43"/>
      <c r="KLK764" s="43"/>
      <c r="KLL764" s="43"/>
      <c r="KLM764" s="43"/>
      <c r="KLN764" s="43"/>
      <c r="KLO764" s="43"/>
      <c r="KLP764" s="43"/>
      <c r="KLQ764" s="43"/>
      <c r="KLR764" s="43"/>
      <c r="KLS764" s="43"/>
      <c r="KLT764" s="43"/>
      <c r="KLU764" s="43"/>
      <c r="KLV764" s="43"/>
      <c r="KLW764" s="43"/>
      <c r="KLX764" s="43"/>
      <c r="KLY764" s="43"/>
      <c r="KLZ764" s="43"/>
      <c r="KMA764" s="43"/>
      <c r="KMB764" s="43"/>
      <c r="KMC764" s="43"/>
      <c r="KMD764" s="43"/>
      <c r="KME764" s="43"/>
      <c r="KMF764" s="43"/>
      <c r="KMG764" s="43"/>
      <c r="KMH764" s="43"/>
      <c r="KMI764" s="43"/>
      <c r="KMJ764" s="43"/>
      <c r="KMK764" s="43"/>
      <c r="KML764" s="43"/>
      <c r="KMM764" s="43"/>
      <c r="KMN764" s="43"/>
      <c r="KMO764" s="43"/>
      <c r="KMP764" s="43"/>
      <c r="KMQ764" s="43"/>
      <c r="KMR764" s="43"/>
      <c r="KMS764" s="43"/>
      <c r="KMT764" s="43"/>
      <c r="KMU764" s="43"/>
      <c r="KMV764" s="43"/>
      <c r="KMW764" s="43"/>
      <c r="KMX764" s="43"/>
      <c r="KMY764" s="43"/>
      <c r="KMZ764" s="43"/>
      <c r="KNA764" s="43"/>
      <c r="KNB764" s="43"/>
      <c r="KNC764" s="43"/>
      <c r="KND764" s="43"/>
      <c r="KNE764" s="43"/>
      <c r="KNF764" s="43"/>
      <c r="KNG764" s="43"/>
      <c r="KNH764" s="43"/>
      <c r="KNI764" s="43"/>
      <c r="KNJ764" s="43"/>
      <c r="KNK764" s="43"/>
      <c r="KNL764" s="43"/>
      <c r="KNM764" s="43"/>
      <c r="KNN764" s="43"/>
      <c r="KNO764" s="43"/>
      <c r="KNP764" s="43"/>
      <c r="KNQ764" s="43"/>
      <c r="KNR764" s="43"/>
      <c r="KNS764" s="43"/>
      <c r="KNT764" s="43"/>
      <c r="KNU764" s="43"/>
      <c r="KNV764" s="43"/>
      <c r="KNW764" s="43"/>
      <c r="KNX764" s="43"/>
      <c r="KNY764" s="43"/>
      <c r="KNZ764" s="43"/>
      <c r="KOA764" s="43"/>
      <c r="KOB764" s="43"/>
      <c r="KOC764" s="43"/>
      <c r="KOD764" s="43"/>
      <c r="KOE764" s="43"/>
      <c r="KOF764" s="43"/>
      <c r="KOG764" s="43"/>
      <c r="KOH764" s="43"/>
      <c r="KOI764" s="43"/>
      <c r="KOJ764" s="43"/>
      <c r="KOK764" s="43"/>
      <c r="KOL764" s="43"/>
      <c r="KOM764" s="43"/>
      <c r="KON764" s="43"/>
      <c r="KOO764" s="43"/>
      <c r="KOP764" s="43"/>
      <c r="KOQ764" s="43"/>
      <c r="KOR764" s="43"/>
      <c r="KOS764" s="43"/>
      <c r="KOT764" s="43"/>
      <c r="KOU764" s="43"/>
      <c r="KOV764" s="43"/>
      <c r="KOW764" s="43"/>
      <c r="KOX764" s="43"/>
      <c r="KOY764" s="43"/>
      <c r="KOZ764" s="43"/>
      <c r="KPA764" s="43"/>
      <c r="KPB764" s="43"/>
      <c r="KPC764" s="43"/>
      <c r="KPD764" s="43"/>
      <c r="KPE764" s="43"/>
      <c r="KPF764" s="43"/>
      <c r="KPG764" s="43"/>
      <c r="KPH764" s="43"/>
      <c r="KPI764" s="43"/>
      <c r="KPJ764" s="43"/>
      <c r="KPK764" s="43"/>
      <c r="KPL764" s="43"/>
      <c r="KPM764" s="43"/>
      <c r="KPN764" s="43"/>
      <c r="KPO764" s="43"/>
      <c r="KPP764" s="43"/>
      <c r="KPQ764" s="43"/>
      <c r="KPR764" s="43"/>
      <c r="KPS764" s="43"/>
      <c r="KPT764" s="43"/>
      <c r="KPU764" s="43"/>
      <c r="KPV764" s="43"/>
      <c r="KPW764" s="43"/>
      <c r="KPX764" s="43"/>
      <c r="KPY764" s="43"/>
      <c r="KPZ764" s="43"/>
      <c r="KQA764" s="43"/>
      <c r="KQB764" s="43"/>
      <c r="KQC764" s="43"/>
      <c r="KQD764" s="43"/>
      <c r="KQE764" s="43"/>
      <c r="KQF764" s="43"/>
      <c r="KQG764" s="43"/>
      <c r="KQH764" s="43"/>
      <c r="KQI764" s="43"/>
      <c r="KQJ764" s="43"/>
      <c r="KQK764" s="43"/>
      <c r="KQL764" s="43"/>
      <c r="KQM764" s="43"/>
      <c r="KQN764" s="43"/>
      <c r="KQO764" s="43"/>
      <c r="KQP764" s="43"/>
      <c r="KQQ764" s="43"/>
      <c r="KQR764" s="43"/>
      <c r="KQS764" s="43"/>
      <c r="KQT764" s="43"/>
      <c r="KQU764" s="43"/>
      <c r="KQV764" s="43"/>
      <c r="KQW764" s="43"/>
      <c r="KQX764" s="43"/>
      <c r="KQY764" s="43"/>
      <c r="KQZ764" s="43"/>
      <c r="KRA764" s="43"/>
      <c r="KRB764" s="43"/>
      <c r="KRC764" s="43"/>
      <c r="KRD764" s="43"/>
      <c r="KRE764" s="43"/>
      <c r="KRF764" s="43"/>
      <c r="KRG764" s="43"/>
      <c r="KRH764" s="43"/>
      <c r="KRI764" s="43"/>
      <c r="KRJ764" s="43"/>
      <c r="KRK764" s="43"/>
      <c r="KRL764" s="43"/>
      <c r="KRM764" s="43"/>
      <c r="KRN764" s="43"/>
      <c r="KRO764" s="43"/>
      <c r="KRP764" s="43"/>
      <c r="KRQ764" s="43"/>
      <c r="KRR764" s="43"/>
      <c r="KRS764" s="43"/>
      <c r="KRT764" s="43"/>
      <c r="KRU764" s="43"/>
      <c r="KRV764" s="43"/>
      <c r="KRW764" s="43"/>
      <c r="KRX764" s="43"/>
      <c r="KRY764" s="43"/>
      <c r="KRZ764" s="43"/>
      <c r="KSA764" s="43"/>
      <c r="KSB764" s="43"/>
      <c r="KSC764" s="43"/>
      <c r="KSD764" s="43"/>
      <c r="KSE764" s="43"/>
      <c r="KSF764" s="43"/>
      <c r="KSG764" s="43"/>
      <c r="KSH764" s="43"/>
      <c r="KSI764" s="43"/>
      <c r="KSJ764" s="43"/>
      <c r="KSK764" s="43"/>
      <c r="KSL764" s="43"/>
      <c r="KSM764" s="43"/>
      <c r="KSN764" s="43"/>
      <c r="KSO764" s="43"/>
      <c r="KSP764" s="43"/>
      <c r="KSQ764" s="43"/>
      <c r="KSR764" s="43"/>
      <c r="KSS764" s="43"/>
      <c r="KST764" s="43"/>
      <c r="KSU764" s="43"/>
      <c r="KSV764" s="43"/>
      <c r="KSW764" s="43"/>
      <c r="KSX764" s="43"/>
      <c r="KSY764" s="43"/>
      <c r="KSZ764" s="43"/>
      <c r="KTA764" s="43"/>
      <c r="KTB764" s="43"/>
      <c r="KTC764" s="43"/>
      <c r="KTD764" s="43"/>
      <c r="KTE764" s="43"/>
      <c r="KTF764" s="43"/>
      <c r="KTG764" s="43"/>
      <c r="KTH764" s="43"/>
      <c r="KTI764" s="43"/>
      <c r="KTJ764" s="43"/>
      <c r="KTK764" s="43"/>
      <c r="KTL764" s="43"/>
      <c r="KTM764" s="43"/>
      <c r="KTN764" s="43"/>
      <c r="KTO764" s="43"/>
      <c r="KTP764" s="43"/>
      <c r="KTQ764" s="43"/>
      <c r="KTR764" s="43"/>
      <c r="KTS764" s="43"/>
      <c r="KTT764" s="43"/>
      <c r="KTU764" s="43"/>
      <c r="KTV764" s="43"/>
      <c r="KTW764" s="43"/>
      <c r="KTX764" s="43"/>
      <c r="KTY764" s="43"/>
      <c r="KTZ764" s="43"/>
      <c r="KUA764" s="43"/>
      <c r="KUB764" s="43"/>
      <c r="KUC764" s="43"/>
      <c r="KUD764" s="43"/>
      <c r="KUE764" s="43"/>
      <c r="KUF764" s="43"/>
      <c r="KUG764" s="43"/>
      <c r="KUH764" s="43"/>
      <c r="KUI764" s="43"/>
      <c r="KUJ764" s="43"/>
      <c r="KUK764" s="43"/>
      <c r="KUL764" s="43"/>
      <c r="KUM764" s="43"/>
      <c r="KUN764" s="43"/>
      <c r="KUO764" s="43"/>
      <c r="KUP764" s="43"/>
      <c r="KUQ764" s="43"/>
      <c r="KUR764" s="43"/>
      <c r="KUS764" s="43"/>
      <c r="KUT764" s="43"/>
      <c r="KUU764" s="43"/>
      <c r="KUV764" s="43"/>
      <c r="KUW764" s="43"/>
      <c r="KUX764" s="43"/>
      <c r="KUY764" s="43"/>
      <c r="KUZ764" s="43"/>
      <c r="KVA764" s="43"/>
      <c r="KVB764" s="43"/>
      <c r="KVC764" s="43"/>
      <c r="KVD764" s="43"/>
      <c r="KVE764" s="43"/>
      <c r="KVF764" s="43"/>
      <c r="KVG764" s="43"/>
      <c r="KVH764" s="43"/>
      <c r="KVI764" s="43"/>
      <c r="KVJ764" s="43"/>
      <c r="KVK764" s="43"/>
      <c r="KVL764" s="43"/>
      <c r="KVM764" s="43"/>
      <c r="KVN764" s="43"/>
      <c r="KVO764" s="43"/>
      <c r="KVP764" s="43"/>
      <c r="KVQ764" s="43"/>
      <c r="KVR764" s="43"/>
      <c r="KVS764" s="43"/>
      <c r="KVT764" s="43"/>
      <c r="KVU764" s="43"/>
      <c r="KVV764" s="43"/>
      <c r="KVW764" s="43"/>
      <c r="KVX764" s="43"/>
      <c r="KVY764" s="43"/>
      <c r="KVZ764" s="43"/>
      <c r="KWA764" s="43"/>
      <c r="KWB764" s="43"/>
      <c r="KWC764" s="43"/>
      <c r="KWD764" s="43"/>
      <c r="KWE764" s="43"/>
      <c r="KWF764" s="43"/>
      <c r="KWG764" s="43"/>
      <c r="KWH764" s="43"/>
      <c r="KWI764" s="43"/>
      <c r="KWJ764" s="43"/>
      <c r="KWK764" s="43"/>
      <c r="KWL764" s="43"/>
      <c r="KWM764" s="43"/>
      <c r="KWN764" s="43"/>
      <c r="KWO764" s="43"/>
      <c r="KWP764" s="43"/>
      <c r="KWQ764" s="43"/>
      <c r="KWR764" s="43"/>
      <c r="KWS764" s="43"/>
      <c r="KWT764" s="43"/>
      <c r="KWU764" s="43"/>
      <c r="KWV764" s="43"/>
      <c r="KWW764" s="43"/>
      <c r="KWX764" s="43"/>
      <c r="KWY764" s="43"/>
      <c r="KWZ764" s="43"/>
      <c r="KXA764" s="43"/>
      <c r="KXB764" s="43"/>
      <c r="KXC764" s="43"/>
      <c r="KXD764" s="43"/>
      <c r="KXE764" s="43"/>
      <c r="KXF764" s="43"/>
      <c r="KXG764" s="43"/>
      <c r="KXH764" s="43"/>
      <c r="KXI764" s="43"/>
      <c r="KXJ764" s="43"/>
      <c r="KXK764" s="43"/>
      <c r="KXL764" s="43"/>
      <c r="KXM764" s="43"/>
      <c r="KXN764" s="43"/>
      <c r="KXO764" s="43"/>
      <c r="KXP764" s="43"/>
      <c r="KXQ764" s="43"/>
      <c r="KXR764" s="43"/>
      <c r="KXS764" s="43"/>
      <c r="KXT764" s="43"/>
      <c r="KXU764" s="43"/>
      <c r="KXV764" s="43"/>
      <c r="KXW764" s="43"/>
      <c r="KXX764" s="43"/>
      <c r="KXY764" s="43"/>
      <c r="KXZ764" s="43"/>
      <c r="KYA764" s="43"/>
      <c r="KYB764" s="43"/>
      <c r="KYC764" s="43"/>
      <c r="KYD764" s="43"/>
      <c r="KYE764" s="43"/>
      <c r="KYF764" s="43"/>
      <c r="KYG764" s="43"/>
      <c r="KYH764" s="43"/>
      <c r="KYI764" s="43"/>
      <c r="KYJ764" s="43"/>
      <c r="KYK764" s="43"/>
      <c r="KYL764" s="43"/>
      <c r="KYM764" s="43"/>
      <c r="KYN764" s="43"/>
      <c r="KYO764" s="43"/>
      <c r="KYP764" s="43"/>
      <c r="KYQ764" s="43"/>
      <c r="KYR764" s="43"/>
      <c r="KYS764" s="43"/>
      <c r="KYT764" s="43"/>
      <c r="KYU764" s="43"/>
      <c r="KYV764" s="43"/>
      <c r="KYW764" s="43"/>
      <c r="KYX764" s="43"/>
      <c r="KYY764" s="43"/>
      <c r="KYZ764" s="43"/>
      <c r="KZA764" s="43"/>
      <c r="KZB764" s="43"/>
      <c r="KZC764" s="43"/>
      <c r="KZD764" s="43"/>
      <c r="KZE764" s="43"/>
      <c r="KZF764" s="43"/>
      <c r="KZG764" s="43"/>
      <c r="KZH764" s="43"/>
      <c r="KZI764" s="43"/>
      <c r="KZJ764" s="43"/>
      <c r="KZK764" s="43"/>
      <c r="KZL764" s="43"/>
      <c r="KZM764" s="43"/>
      <c r="KZN764" s="43"/>
      <c r="KZO764" s="43"/>
      <c r="KZP764" s="43"/>
      <c r="KZQ764" s="43"/>
      <c r="KZR764" s="43"/>
      <c r="KZS764" s="43"/>
      <c r="KZT764" s="43"/>
      <c r="KZU764" s="43"/>
      <c r="KZV764" s="43"/>
      <c r="KZW764" s="43"/>
      <c r="KZX764" s="43"/>
      <c r="KZY764" s="43"/>
      <c r="KZZ764" s="43"/>
      <c r="LAA764" s="43"/>
      <c r="LAB764" s="43"/>
      <c r="LAC764" s="43"/>
      <c r="LAD764" s="43"/>
      <c r="LAE764" s="43"/>
      <c r="LAF764" s="43"/>
      <c r="LAG764" s="43"/>
      <c r="LAH764" s="43"/>
      <c r="LAI764" s="43"/>
      <c r="LAJ764" s="43"/>
      <c r="LAK764" s="43"/>
      <c r="LAL764" s="43"/>
      <c r="LAM764" s="43"/>
      <c r="LAN764" s="43"/>
      <c r="LAO764" s="43"/>
      <c r="LAP764" s="43"/>
      <c r="LAQ764" s="43"/>
      <c r="LAR764" s="43"/>
      <c r="LAS764" s="43"/>
      <c r="LAT764" s="43"/>
      <c r="LAU764" s="43"/>
      <c r="LAV764" s="43"/>
      <c r="LAW764" s="43"/>
      <c r="LAX764" s="43"/>
      <c r="LAY764" s="43"/>
      <c r="LAZ764" s="43"/>
      <c r="LBA764" s="43"/>
      <c r="LBB764" s="43"/>
      <c r="LBC764" s="43"/>
      <c r="LBD764" s="43"/>
      <c r="LBE764" s="43"/>
      <c r="LBF764" s="43"/>
      <c r="LBG764" s="43"/>
      <c r="LBH764" s="43"/>
      <c r="LBI764" s="43"/>
      <c r="LBJ764" s="43"/>
      <c r="LBK764" s="43"/>
      <c r="LBL764" s="43"/>
      <c r="LBM764" s="43"/>
      <c r="LBN764" s="43"/>
      <c r="LBO764" s="43"/>
      <c r="LBP764" s="43"/>
      <c r="LBQ764" s="43"/>
      <c r="LBR764" s="43"/>
      <c r="LBS764" s="43"/>
      <c r="LBT764" s="43"/>
      <c r="LBU764" s="43"/>
      <c r="LBV764" s="43"/>
      <c r="LBW764" s="43"/>
      <c r="LBX764" s="43"/>
      <c r="LBY764" s="43"/>
      <c r="LBZ764" s="43"/>
      <c r="LCA764" s="43"/>
      <c r="LCB764" s="43"/>
      <c r="LCC764" s="43"/>
      <c r="LCD764" s="43"/>
      <c r="LCE764" s="43"/>
      <c r="LCF764" s="43"/>
      <c r="LCG764" s="43"/>
      <c r="LCH764" s="43"/>
      <c r="LCI764" s="43"/>
      <c r="LCJ764" s="43"/>
      <c r="LCK764" s="43"/>
      <c r="LCL764" s="43"/>
      <c r="LCM764" s="43"/>
      <c r="LCN764" s="43"/>
      <c r="LCO764" s="43"/>
      <c r="LCP764" s="43"/>
      <c r="LCQ764" s="43"/>
      <c r="LCR764" s="43"/>
      <c r="LCS764" s="43"/>
      <c r="LCT764" s="43"/>
      <c r="LCU764" s="43"/>
      <c r="LCV764" s="43"/>
      <c r="LCW764" s="43"/>
      <c r="LCX764" s="43"/>
      <c r="LCY764" s="43"/>
      <c r="LCZ764" s="43"/>
      <c r="LDA764" s="43"/>
      <c r="LDB764" s="43"/>
      <c r="LDC764" s="43"/>
      <c r="LDD764" s="43"/>
      <c r="LDE764" s="43"/>
      <c r="LDF764" s="43"/>
      <c r="LDG764" s="43"/>
      <c r="LDH764" s="43"/>
      <c r="LDI764" s="43"/>
      <c r="LDJ764" s="43"/>
      <c r="LDK764" s="43"/>
      <c r="LDL764" s="43"/>
      <c r="LDM764" s="43"/>
      <c r="LDN764" s="43"/>
      <c r="LDO764" s="43"/>
      <c r="LDP764" s="43"/>
      <c r="LDQ764" s="43"/>
      <c r="LDR764" s="43"/>
      <c r="LDS764" s="43"/>
      <c r="LDT764" s="43"/>
      <c r="LDU764" s="43"/>
      <c r="LDV764" s="43"/>
      <c r="LDW764" s="43"/>
      <c r="LDX764" s="43"/>
      <c r="LDY764" s="43"/>
      <c r="LDZ764" s="43"/>
      <c r="LEA764" s="43"/>
      <c r="LEB764" s="43"/>
      <c r="LEC764" s="43"/>
      <c r="LED764" s="43"/>
      <c r="LEE764" s="43"/>
      <c r="LEF764" s="43"/>
      <c r="LEG764" s="43"/>
      <c r="LEH764" s="43"/>
      <c r="LEI764" s="43"/>
      <c r="LEJ764" s="43"/>
      <c r="LEK764" s="43"/>
      <c r="LEL764" s="43"/>
      <c r="LEM764" s="43"/>
      <c r="LEN764" s="43"/>
      <c r="LEO764" s="43"/>
      <c r="LEP764" s="43"/>
      <c r="LEQ764" s="43"/>
      <c r="LER764" s="43"/>
      <c r="LES764" s="43"/>
      <c r="LET764" s="43"/>
      <c r="LEU764" s="43"/>
      <c r="LEV764" s="43"/>
      <c r="LEW764" s="43"/>
      <c r="LEX764" s="43"/>
      <c r="LEY764" s="43"/>
      <c r="LEZ764" s="43"/>
      <c r="LFA764" s="43"/>
      <c r="LFB764" s="43"/>
      <c r="LFC764" s="43"/>
      <c r="LFD764" s="43"/>
      <c r="LFE764" s="43"/>
      <c r="LFF764" s="43"/>
      <c r="LFG764" s="43"/>
      <c r="LFH764" s="43"/>
      <c r="LFI764" s="43"/>
      <c r="LFJ764" s="43"/>
      <c r="LFK764" s="43"/>
      <c r="LFL764" s="43"/>
      <c r="LFM764" s="43"/>
      <c r="LFN764" s="43"/>
      <c r="LFO764" s="43"/>
      <c r="LFP764" s="43"/>
      <c r="LFQ764" s="43"/>
      <c r="LFR764" s="43"/>
      <c r="LFS764" s="43"/>
      <c r="LFT764" s="43"/>
      <c r="LFU764" s="43"/>
      <c r="LFV764" s="43"/>
      <c r="LFW764" s="43"/>
      <c r="LFX764" s="43"/>
      <c r="LFY764" s="43"/>
      <c r="LFZ764" s="43"/>
      <c r="LGA764" s="43"/>
      <c r="LGB764" s="43"/>
      <c r="LGC764" s="43"/>
      <c r="LGD764" s="43"/>
      <c r="LGE764" s="43"/>
      <c r="LGF764" s="43"/>
      <c r="LGG764" s="43"/>
      <c r="LGH764" s="43"/>
      <c r="LGI764" s="43"/>
      <c r="LGJ764" s="43"/>
      <c r="LGK764" s="43"/>
      <c r="LGL764" s="43"/>
      <c r="LGM764" s="43"/>
      <c r="LGN764" s="43"/>
      <c r="LGO764" s="43"/>
      <c r="LGP764" s="43"/>
      <c r="LGQ764" s="43"/>
      <c r="LGR764" s="43"/>
      <c r="LGS764" s="43"/>
      <c r="LGT764" s="43"/>
      <c r="LGU764" s="43"/>
      <c r="LGV764" s="43"/>
      <c r="LGW764" s="43"/>
      <c r="LGX764" s="43"/>
      <c r="LGY764" s="43"/>
      <c r="LGZ764" s="43"/>
      <c r="LHA764" s="43"/>
      <c r="LHB764" s="43"/>
      <c r="LHC764" s="43"/>
      <c r="LHD764" s="43"/>
      <c r="LHE764" s="43"/>
      <c r="LHF764" s="43"/>
      <c r="LHG764" s="43"/>
      <c r="LHH764" s="43"/>
      <c r="LHI764" s="43"/>
      <c r="LHJ764" s="43"/>
      <c r="LHK764" s="43"/>
      <c r="LHL764" s="43"/>
      <c r="LHM764" s="43"/>
      <c r="LHN764" s="43"/>
      <c r="LHO764" s="43"/>
      <c r="LHP764" s="43"/>
      <c r="LHQ764" s="43"/>
      <c r="LHR764" s="43"/>
      <c r="LHS764" s="43"/>
      <c r="LHT764" s="43"/>
      <c r="LHU764" s="43"/>
      <c r="LHV764" s="43"/>
      <c r="LHW764" s="43"/>
      <c r="LHX764" s="43"/>
      <c r="LHY764" s="43"/>
      <c r="LHZ764" s="43"/>
      <c r="LIA764" s="43"/>
      <c r="LIB764" s="43"/>
      <c r="LIC764" s="43"/>
      <c r="LID764" s="43"/>
      <c r="LIE764" s="43"/>
      <c r="LIF764" s="43"/>
      <c r="LIG764" s="43"/>
      <c r="LIH764" s="43"/>
      <c r="LII764" s="43"/>
      <c r="LIJ764" s="43"/>
      <c r="LIK764" s="43"/>
      <c r="LIL764" s="43"/>
      <c r="LIM764" s="43"/>
      <c r="LIN764" s="43"/>
      <c r="LIO764" s="43"/>
      <c r="LIP764" s="43"/>
      <c r="LIQ764" s="43"/>
      <c r="LIR764" s="43"/>
      <c r="LIS764" s="43"/>
      <c r="LIT764" s="43"/>
      <c r="LIU764" s="43"/>
      <c r="LIV764" s="43"/>
      <c r="LIW764" s="43"/>
      <c r="LIX764" s="43"/>
      <c r="LIY764" s="43"/>
      <c r="LIZ764" s="43"/>
      <c r="LJA764" s="43"/>
      <c r="LJB764" s="43"/>
      <c r="LJC764" s="43"/>
      <c r="LJD764" s="43"/>
      <c r="LJE764" s="43"/>
      <c r="LJF764" s="43"/>
      <c r="LJG764" s="43"/>
      <c r="LJH764" s="43"/>
      <c r="LJI764" s="43"/>
      <c r="LJJ764" s="43"/>
      <c r="LJK764" s="43"/>
      <c r="LJL764" s="43"/>
      <c r="LJM764" s="43"/>
      <c r="LJN764" s="43"/>
      <c r="LJO764" s="43"/>
      <c r="LJP764" s="43"/>
      <c r="LJQ764" s="43"/>
      <c r="LJR764" s="43"/>
      <c r="LJS764" s="43"/>
      <c r="LJT764" s="43"/>
      <c r="LJU764" s="43"/>
      <c r="LJV764" s="43"/>
      <c r="LJW764" s="43"/>
      <c r="LJX764" s="43"/>
      <c r="LJY764" s="43"/>
      <c r="LJZ764" s="43"/>
      <c r="LKA764" s="43"/>
      <c r="LKB764" s="43"/>
      <c r="LKC764" s="43"/>
      <c r="LKD764" s="43"/>
      <c r="LKE764" s="43"/>
      <c r="LKF764" s="43"/>
      <c r="LKG764" s="43"/>
      <c r="LKH764" s="43"/>
      <c r="LKI764" s="43"/>
      <c r="LKJ764" s="43"/>
      <c r="LKK764" s="43"/>
      <c r="LKL764" s="43"/>
      <c r="LKM764" s="43"/>
      <c r="LKN764" s="43"/>
      <c r="LKO764" s="43"/>
      <c r="LKP764" s="43"/>
      <c r="LKQ764" s="43"/>
      <c r="LKR764" s="43"/>
      <c r="LKS764" s="43"/>
      <c r="LKT764" s="43"/>
      <c r="LKU764" s="43"/>
      <c r="LKV764" s="43"/>
      <c r="LKW764" s="43"/>
      <c r="LKX764" s="43"/>
      <c r="LKY764" s="43"/>
      <c r="LKZ764" s="43"/>
      <c r="LLA764" s="43"/>
      <c r="LLB764" s="43"/>
      <c r="LLC764" s="43"/>
      <c r="LLD764" s="43"/>
      <c r="LLE764" s="43"/>
      <c r="LLF764" s="43"/>
      <c r="LLG764" s="43"/>
      <c r="LLH764" s="43"/>
      <c r="LLI764" s="43"/>
      <c r="LLJ764" s="43"/>
      <c r="LLK764" s="43"/>
      <c r="LLL764" s="43"/>
      <c r="LLM764" s="43"/>
      <c r="LLN764" s="43"/>
      <c r="LLO764" s="43"/>
      <c r="LLP764" s="43"/>
      <c r="LLQ764" s="43"/>
      <c r="LLR764" s="43"/>
      <c r="LLS764" s="43"/>
      <c r="LLT764" s="43"/>
      <c r="LLU764" s="43"/>
      <c r="LLV764" s="43"/>
      <c r="LLW764" s="43"/>
      <c r="LLX764" s="43"/>
      <c r="LLY764" s="43"/>
      <c r="LLZ764" s="43"/>
      <c r="LMA764" s="43"/>
      <c r="LMB764" s="43"/>
      <c r="LMC764" s="43"/>
      <c r="LMD764" s="43"/>
      <c r="LME764" s="43"/>
      <c r="LMF764" s="43"/>
      <c r="LMG764" s="43"/>
      <c r="LMH764" s="43"/>
      <c r="LMI764" s="43"/>
      <c r="LMJ764" s="43"/>
      <c r="LMK764" s="43"/>
      <c r="LML764" s="43"/>
      <c r="LMM764" s="43"/>
      <c r="LMN764" s="43"/>
      <c r="LMO764" s="43"/>
      <c r="LMP764" s="43"/>
      <c r="LMQ764" s="43"/>
      <c r="LMR764" s="43"/>
      <c r="LMS764" s="43"/>
      <c r="LMT764" s="43"/>
      <c r="LMU764" s="43"/>
      <c r="LMV764" s="43"/>
      <c r="LMW764" s="43"/>
      <c r="LMX764" s="43"/>
      <c r="LMY764" s="43"/>
      <c r="LMZ764" s="43"/>
      <c r="LNA764" s="43"/>
      <c r="LNB764" s="43"/>
      <c r="LNC764" s="43"/>
      <c r="LND764" s="43"/>
      <c r="LNE764" s="43"/>
      <c r="LNF764" s="43"/>
      <c r="LNG764" s="43"/>
      <c r="LNH764" s="43"/>
      <c r="LNI764" s="43"/>
      <c r="LNJ764" s="43"/>
      <c r="LNK764" s="43"/>
      <c r="LNL764" s="43"/>
      <c r="LNM764" s="43"/>
      <c r="LNN764" s="43"/>
      <c r="LNO764" s="43"/>
      <c r="LNP764" s="43"/>
      <c r="LNQ764" s="43"/>
      <c r="LNR764" s="43"/>
      <c r="LNS764" s="43"/>
      <c r="LNT764" s="43"/>
      <c r="LNU764" s="43"/>
      <c r="LNV764" s="43"/>
      <c r="LNW764" s="43"/>
      <c r="LNX764" s="43"/>
      <c r="LNY764" s="43"/>
      <c r="LNZ764" s="43"/>
      <c r="LOA764" s="43"/>
      <c r="LOB764" s="43"/>
      <c r="LOC764" s="43"/>
      <c r="LOD764" s="43"/>
      <c r="LOE764" s="43"/>
      <c r="LOF764" s="43"/>
      <c r="LOG764" s="43"/>
      <c r="LOH764" s="43"/>
      <c r="LOI764" s="43"/>
      <c r="LOJ764" s="43"/>
      <c r="LOK764" s="43"/>
      <c r="LOL764" s="43"/>
      <c r="LOM764" s="43"/>
      <c r="LON764" s="43"/>
      <c r="LOO764" s="43"/>
      <c r="LOP764" s="43"/>
      <c r="LOQ764" s="43"/>
      <c r="LOR764" s="43"/>
      <c r="LOS764" s="43"/>
      <c r="LOT764" s="43"/>
      <c r="LOU764" s="43"/>
      <c r="LOV764" s="43"/>
      <c r="LOW764" s="43"/>
      <c r="LOX764" s="43"/>
      <c r="LOY764" s="43"/>
      <c r="LOZ764" s="43"/>
      <c r="LPA764" s="43"/>
      <c r="LPB764" s="43"/>
      <c r="LPC764" s="43"/>
      <c r="LPD764" s="43"/>
      <c r="LPE764" s="43"/>
      <c r="LPF764" s="43"/>
      <c r="LPG764" s="43"/>
      <c r="LPH764" s="43"/>
      <c r="LPI764" s="43"/>
      <c r="LPJ764" s="43"/>
      <c r="LPK764" s="43"/>
      <c r="LPL764" s="43"/>
      <c r="LPM764" s="43"/>
      <c r="LPN764" s="43"/>
      <c r="LPO764" s="43"/>
      <c r="LPP764" s="43"/>
      <c r="LPQ764" s="43"/>
      <c r="LPR764" s="43"/>
      <c r="LPS764" s="43"/>
      <c r="LPT764" s="43"/>
      <c r="LPU764" s="43"/>
      <c r="LPV764" s="43"/>
      <c r="LPW764" s="43"/>
      <c r="LPX764" s="43"/>
      <c r="LPY764" s="43"/>
      <c r="LPZ764" s="43"/>
      <c r="LQA764" s="43"/>
      <c r="LQB764" s="43"/>
      <c r="LQC764" s="43"/>
      <c r="LQD764" s="43"/>
      <c r="LQE764" s="43"/>
      <c r="LQF764" s="43"/>
      <c r="LQG764" s="43"/>
      <c r="LQH764" s="43"/>
      <c r="LQI764" s="43"/>
      <c r="LQJ764" s="43"/>
      <c r="LQK764" s="43"/>
      <c r="LQL764" s="43"/>
      <c r="LQM764" s="43"/>
      <c r="LQN764" s="43"/>
      <c r="LQO764" s="43"/>
      <c r="LQP764" s="43"/>
      <c r="LQQ764" s="43"/>
      <c r="LQR764" s="43"/>
      <c r="LQS764" s="43"/>
      <c r="LQT764" s="43"/>
      <c r="LQU764" s="43"/>
      <c r="LQV764" s="43"/>
      <c r="LQW764" s="43"/>
      <c r="LQX764" s="43"/>
      <c r="LQY764" s="43"/>
      <c r="LQZ764" s="43"/>
      <c r="LRA764" s="43"/>
      <c r="LRB764" s="43"/>
      <c r="LRC764" s="43"/>
      <c r="LRD764" s="43"/>
      <c r="LRE764" s="43"/>
      <c r="LRF764" s="43"/>
      <c r="LRG764" s="43"/>
      <c r="LRH764" s="43"/>
      <c r="LRI764" s="43"/>
      <c r="LRJ764" s="43"/>
      <c r="LRK764" s="43"/>
      <c r="LRL764" s="43"/>
      <c r="LRM764" s="43"/>
      <c r="LRN764" s="43"/>
      <c r="LRO764" s="43"/>
      <c r="LRP764" s="43"/>
      <c r="LRQ764" s="43"/>
      <c r="LRR764" s="43"/>
      <c r="LRS764" s="43"/>
      <c r="LRT764" s="43"/>
      <c r="LRU764" s="43"/>
      <c r="LRV764" s="43"/>
      <c r="LRW764" s="43"/>
      <c r="LRX764" s="43"/>
      <c r="LRY764" s="43"/>
      <c r="LRZ764" s="43"/>
      <c r="LSA764" s="43"/>
      <c r="LSB764" s="43"/>
      <c r="LSC764" s="43"/>
      <c r="LSD764" s="43"/>
      <c r="LSE764" s="43"/>
      <c r="LSF764" s="43"/>
      <c r="LSG764" s="43"/>
      <c r="LSH764" s="43"/>
      <c r="LSI764" s="43"/>
      <c r="LSJ764" s="43"/>
      <c r="LSK764" s="43"/>
      <c r="LSL764" s="43"/>
      <c r="LSM764" s="43"/>
      <c r="LSN764" s="43"/>
      <c r="LSO764" s="43"/>
      <c r="LSP764" s="43"/>
      <c r="LSQ764" s="43"/>
      <c r="LSR764" s="43"/>
      <c r="LSS764" s="43"/>
      <c r="LST764" s="43"/>
      <c r="LSU764" s="43"/>
      <c r="LSV764" s="43"/>
      <c r="LSW764" s="43"/>
      <c r="LSX764" s="43"/>
      <c r="LSY764" s="43"/>
      <c r="LSZ764" s="43"/>
      <c r="LTA764" s="43"/>
      <c r="LTB764" s="43"/>
      <c r="LTC764" s="43"/>
      <c r="LTD764" s="43"/>
      <c r="LTE764" s="43"/>
      <c r="LTF764" s="43"/>
      <c r="LTG764" s="43"/>
      <c r="LTH764" s="43"/>
      <c r="LTI764" s="43"/>
      <c r="LTJ764" s="43"/>
      <c r="LTK764" s="43"/>
      <c r="LTL764" s="43"/>
      <c r="LTM764" s="43"/>
      <c r="LTN764" s="43"/>
      <c r="LTO764" s="43"/>
      <c r="LTP764" s="43"/>
      <c r="LTQ764" s="43"/>
      <c r="LTR764" s="43"/>
      <c r="LTS764" s="43"/>
      <c r="LTT764" s="43"/>
      <c r="LTU764" s="43"/>
      <c r="LTV764" s="43"/>
      <c r="LTW764" s="43"/>
      <c r="LTX764" s="43"/>
      <c r="LTY764" s="43"/>
      <c r="LTZ764" s="43"/>
      <c r="LUA764" s="43"/>
      <c r="LUB764" s="43"/>
      <c r="LUC764" s="43"/>
      <c r="LUD764" s="43"/>
      <c r="LUE764" s="43"/>
      <c r="LUF764" s="43"/>
      <c r="LUG764" s="43"/>
      <c r="LUH764" s="43"/>
      <c r="LUI764" s="43"/>
      <c r="LUJ764" s="43"/>
      <c r="LUK764" s="43"/>
      <c r="LUL764" s="43"/>
      <c r="LUM764" s="43"/>
      <c r="LUN764" s="43"/>
      <c r="LUO764" s="43"/>
      <c r="LUP764" s="43"/>
      <c r="LUQ764" s="43"/>
      <c r="LUR764" s="43"/>
      <c r="LUS764" s="43"/>
      <c r="LUT764" s="43"/>
      <c r="LUU764" s="43"/>
      <c r="LUV764" s="43"/>
      <c r="LUW764" s="43"/>
      <c r="LUX764" s="43"/>
      <c r="LUY764" s="43"/>
      <c r="LUZ764" s="43"/>
      <c r="LVA764" s="43"/>
      <c r="LVB764" s="43"/>
      <c r="LVC764" s="43"/>
      <c r="LVD764" s="43"/>
      <c r="LVE764" s="43"/>
      <c r="LVF764" s="43"/>
      <c r="LVG764" s="43"/>
      <c r="LVH764" s="43"/>
      <c r="LVI764" s="43"/>
      <c r="LVJ764" s="43"/>
      <c r="LVK764" s="43"/>
      <c r="LVL764" s="43"/>
      <c r="LVM764" s="43"/>
      <c r="LVN764" s="43"/>
      <c r="LVO764" s="43"/>
      <c r="LVP764" s="43"/>
      <c r="LVQ764" s="43"/>
      <c r="LVR764" s="43"/>
      <c r="LVS764" s="43"/>
      <c r="LVT764" s="43"/>
      <c r="LVU764" s="43"/>
      <c r="LVV764" s="43"/>
      <c r="LVW764" s="43"/>
      <c r="LVX764" s="43"/>
      <c r="LVY764" s="43"/>
      <c r="LVZ764" s="43"/>
      <c r="LWA764" s="43"/>
      <c r="LWB764" s="43"/>
      <c r="LWC764" s="43"/>
      <c r="LWD764" s="43"/>
      <c r="LWE764" s="43"/>
      <c r="LWF764" s="43"/>
      <c r="LWG764" s="43"/>
      <c r="LWH764" s="43"/>
      <c r="LWI764" s="43"/>
      <c r="LWJ764" s="43"/>
      <c r="LWK764" s="43"/>
      <c r="LWL764" s="43"/>
      <c r="LWM764" s="43"/>
      <c r="LWN764" s="43"/>
      <c r="LWO764" s="43"/>
      <c r="LWP764" s="43"/>
      <c r="LWQ764" s="43"/>
      <c r="LWR764" s="43"/>
      <c r="LWS764" s="43"/>
      <c r="LWT764" s="43"/>
      <c r="LWU764" s="43"/>
      <c r="LWV764" s="43"/>
      <c r="LWW764" s="43"/>
      <c r="LWX764" s="43"/>
      <c r="LWY764" s="43"/>
      <c r="LWZ764" s="43"/>
      <c r="LXA764" s="43"/>
      <c r="LXB764" s="43"/>
      <c r="LXC764" s="43"/>
      <c r="LXD764" s="43"/>
      <c r="LXE764" s="43"/>
      <c r="LXF764" s="43"/>
      <c r="LXG764" s="43"/>
      <c r="LXH764" s="43"/>
      <c r="LXI764" s="43"/>
      <c r="LXJ764" s="43"/>
      <c r="LXK764" s="43"/>
      <c r="LXL764" s="43"/>
      <c r="LXM764" s="43"/>
      <c r="LXN764" s="43"/>
      <c r="LXO764" s="43"/>
      <c r="LXP764" s="43"/>
      <c r="LXQ764" s="43"/>
      <c r="LXR764" s="43"/>
      <c r="LXS764" s="43"/>
      <c r="LXT764" s="43"/>
      <c r="LXU764" s="43"/>
      <c r="LXV764" s="43"/>
      <c r="LXW764" s="43"/>
      <c r="LXX764" s="43"/>
      <c r="LXY764" s="43"/>
      <c r="LXZ764" s="43"/>
      <c r="LYA764" s="43"/>
      <c r="LYB764" s="43"/>
      <c r="LYC764" s="43"/>
      <c r="LYD764" s="43"/>
      <c r="LYE764" s="43"/>
      <c r="LYF764" s="43"/>
      <c r="LYG764" s="43"/>
      <c r="LYH764" s="43"/>
      <c r="LYI764" s="43"/>
      <c r="LYJ764" s="43"/>
      <c r="LYK764" s="43"/>
      <c r="LYL764" s="43"/>
      <c r="LYM764" s="43"/>
      <c r="LYN764" s="43"/>
      <c r="LYO764" s="43"/>
      <c r="LYP764" s="43"/>
      <c r="LYQ764" s="43"/>
      <c r="LYR764" s="43"/>
      <c r="LYS764" s="43"/>
      <c r="LYT764" s="43"/>
      <c r="LYU764" s="43"/>
      <c r="LYV764" s="43"/>
      <c r="LYW764" s="43"/>
      <c r="LYX764" s="43"/>
      <c r="LYY764" s="43"/>
      <c r="LYZ764" s="43"/>
      <c r="LZA764" s="43"/>
      <c r="LZB764" s="43"/>
      <c r="LZC764" s="43"/>
      <c r="LZD764" s="43"/>
      <c r="LZE764" s="43"/>
      <c r="LZF764" s="43"/>
      <c r="LZG764" s="43"/>
      <c r="LZH764" s="43"/>
      <c r="LZI764" s="43"/>
      <c r="LZJ764" s="43"/>
      <c r="LZK764" s="43"/>
      <c r="LZL764" s="43"/>
      <c r="LZM764" s="43"/>
      <c r="LZN764" s="43"/>
      <c r="LZO764" s="43"/>
      <c r="LZP764" s="43"/>
      <c r="LZQ764" s="43"/>
      <c r="LZR764" s="43"/>
      <c r="LZS764" s="43"/>
      <c r="LZT764" s="43"/>
      <c r="LZU764" s="43"/>
      <c r="LZV764" s="43"/>
      <c r="LZW764" s="43"/>
      <c r="LZX764" s="43"/>
      <c r="LZY764" s="43"/>
      <c r="LZZ764" s="43"/>
      <c r="MAA764" s="43"/>
      <c r="MAB764" s="43"/>
      <c r="MAC764" s="43"/>
      <c r="MAD764" s="43"/>
      <c r="MAE764" s="43"/>
      <c r="MAF764" s="43"/>
      <c r="MAG764" s="43"/>
      <c r="MAH764" s="43"/>
      <c r="MAI764" s="43"/>
      <c r="MAJ764" s="43"/>
      <c r="MAK764" s="43"/>
      <c r="MAL764" s="43"/>
      <c r="MAM764" s="43"/>
      <c r="MAN764" s="43"/>
      <c r="MAO764" s="43"/>
      <c r="MAP764" s="43"/>
      <c r="MAQ764" s="43"/>
      <c r="MAR764" s="43"/>
      <c r="MAS764" s="43"/>
      <c r="MAT764" s="43"/>
      <c r="MAU764" s="43"/>
      <c r="MAV764" s="43"/>
      <c r="MAW764" s="43"/>
      <c r="MAX764" s="43"/>
      <c r="MAY764" s="43"/>
      <c r="MAZ764" s="43"/>
      <c r="MBA764" s="43"/>
      <c r="MBB764" s="43"/>
      <c r="MBC764" s="43"/>
      <c r="MBD764" s="43"/>
      <c r="MBE764" s="43"/>
      <c r="MBF764" s="43"/>
      <c r="MBG764" s="43"/>
      <c r="MBH764" s="43"/>
      <c r="MBI764" s="43"/>
      <c r="MBJ764" s="43"/>
      <c r="MBK764" s="43"/>
      <c r="MBL764" s="43"/>
      <c r="MBM764" s="43"/>
      <c r="MBN764" s="43"/>
      <c r="MBO764" s="43"/>
      <c r="MBP764" s="43"/>
      <c r="MBQ764" s="43"/>
      <c r="MBR764" s="43"/>
      <c r="MBS764" s="43"/>
      <c r="MBT764" s="43"/>
      <c r="MBU764" s="43"/>
      <c r="MBV764" s="43"/>
      <c r="MBW764" s="43"/>
      <c r="MBX764" s="43"/>
      <c r="MBY764" s="43"/>
      <c r="MBZ764" s="43"/>
      <c r="MCA764" s="43"/>
      <c r="MCB764" s="43"/>
      <c r="MCC764" s="43"/>
      <c r="MCD764" s="43"/>
      <c r="MCE764" s="43"/>
      <c r="MCF764" s="43"/>
      <c r="MCG764" s="43"/>
      <c r="MCH764" s="43"/>
      <c r="MCI764" s="43"/>
      <c r="MCJ764" s="43"/>
      <c r="MCK764" s="43"/>
      <c r="MCL764" s="43"/>
      <c r="MCM764" s="43"/>
      <c r="MCN764" s="43"/>
      <c r="MCO764" s="43"/>
      <c r="MCP764" s="43"/>
      <c r="MCQ764" s="43"/>
      <c r="MCR764" s="43"/>
      <c r="MCS764" s="43"/>
      <c r="MCT764" s="43"/>
      <c r="MCU764" s="43"/>
      <c r="MCV764" s="43"/>
      <c r="MCW764" s="43"/>
      <c r="MCX764" s="43"/>
      <c r="MCY764" s="43"/>
      <c r="MCZ764" s="43"/>
      <c r="MDA764" s="43"/>
      <c r="MDB764" s="43"/>
      <c r="MDC764" s="43"/>
      <c r="MDD764" s="43"/>
      <c r="MDE764" s="43"/>
      <c r="MDF764" s="43"/>
      <c r="MDG764" s="43"/>
      <c r="MDH764" s="43"/>
      <c r="MDI764" s="43"/>
      <c r="MDJ764" s="43"/>
      <c r="MDK764" s="43"/>
      <c r="MDL764" s="43"/>
      <c r="MDM764" s="43"/>
      <c r="MDN764" s="43"/>
      <c r="MDO764" s="43"/>
      <c r="MDP764" s="43"/>
      <c r="MDQ764" s="43"/>
      <c r="MDR764" s="43"/>
      <c r="MDS764" s="43"/>
      <c r="MDT764" s="43"/>
      <c r="MDU764" s="43"/>
      <c r="MDV764" s="43"/>
      <c r="MDW764" s="43"/>
      <c r="MDX764" s="43"/>
      <c r="MDY764" s="43"/>
      <c r="MDZ764" s="43"/>
      <c r="MEA764" s="43"/>
      <c r="MEB764" s="43"/>
      <c r="MEC764" s="43"/>
      <c r="MED764" s="43"/>
      <c r="MEE764" s="43"/>
      <c r="MEF764" s="43"/>
      <c r="MEG764" s="43"/>
      <c r="MEH764" s="43"/>
      <c r="MEI764" s="43"/>
      <c r="MEJ764" s="43"/>
      <c r="MEK764" s="43"/>
      <c r="MEL764" s="43"/>
      <c r="MEM764" s="43"/>
      <c r="MEN764" s="43"/>
      <c r="MEO764" s="43"/>
      <c r="MEP764" s="43"/>
      <c r="MEQ764" s="43"/>
      <c r="MER764" s="43"/>
      <c r="MES764" s="43"/>
      <c r="MET764" s="43"/>
      <c r="MEU764" s="43"/>
      <c r="MEV764" s="43"/>
      <c r="MEW764" s="43"/>
      <c r="MEX764" s="43"/>
      <c r="MEY764" s="43"/>
      <c r="MEZ764" s="43"/>
      <c r="MFA764" s="43"/>
      <c r="MFB764" s="43"/>
      <c r="MFC764" s="43"/>
      <c r="MFD764" s="43"/>
      <c r="MFE764" s="43"/>
      <c r="MFF764" s="43"/>
      <c r="MFG764" s="43"/>
      <c r="MFH764" s="43"/>
      <c r="MFI764" s="43"/>
      <c r="MFJ764" s="43"/>
      <c r="MFK764" s="43"/>
      <c r="MFL764" s="43"/>
      <c r="MFM764" s="43"/>
      <c r="MFN764" s="43"/>
      <c r="MFO764" s="43"/>
      <c r="MFP764" s="43"/>
      <c r="MFQ764" s="43"/>
      <c r="MFR764" s="43"/>
      <c r="MFS764" s="43"/>
      <c r="MFT764" s="43"/>
      <c r="MFU764" s="43"/>
      <c r="MFV764" s="43"/>
      <c r="MFW764" s="43"/>
      <c r="MFX764" s="43"/>
      <c r="MFY764" s="43"/>
      <c r="MFZ764" s="43"/>
      <c r="MGA764" s="43"/>
      <c r="MGB764" s="43"/>
      <c r="MGC764" s="43"/>
      <c r="MGD764" s="43"/>
      <c r="MGE764" s="43"/>
      <c r="MGF764" s="43"/>
      <c r="MGG764" s="43"/>
      <c r="MGH764" s="43"/>
      <c r="MGI764" s="43"/>
      <c r="MGJ764" s="43"/>
      <c r="MGK764" s="43"/>
      <c r="MGL764" s="43"/>
      <c r="MGM764" s="43"/>
      <c r="MGN764" s="43"/>
      <c r="MGO764" s="43"/>
      <c r="MGP764" s="43"/>
      <c r="MGQ764" s="43"/>
      <c r="MGR764" s="43"/>
      <c r="MGS764" s="43"/>
      <c r="MGT764" s="43"/>
      <c r="MGU764" s="43"/>
      <c r="MGV764" s="43"/>
      <c r="MGW764" s="43"/>
      <c r="MGX764" s="43"/>
      <c r="MGY764" s="43"/>
      <c r="MGZ764" s="43"/>
      <c r="MHA764" s="43"/>
      <c r="MHB764" s="43"/>
      <c r="MHC764" s="43"/>
      <c r="MHD764" s="43"/>
      <c r="MHE764" s="43"/>
      <c r="MHF764" s="43"/>
      <c r="MHG764" s="43"/>
      <c r="MHH764" s="43"/>
      <c r="MHI764" s="43"/>
      <c r="MHJ764" s="43"/>
      <c r="MHK764" s="43"/>
      <c r="MHL764" s="43"/>
      <c r="MHM764" s="43"/>
      <c r="MHN764" s="43"/>
      <c r="MHO764" s="43"/>
      <c r="MHP764" s="43"/>
      <c r="MHQ764" s="43"/>
      <c r="MHR764" s="43"/>
      <c r="MHS764" s="43"/>
      <c r="MHT764" s="43"/>
      <c r="MHU764" s="43"/>
      <c r="MHV764" s="43"/>
      <c r="MHW764" s="43"/>
      <c r="MHX764" s="43"/>
      <c r="MHY764" s="43"/>
      <c r="MHZ764" s="43"/>
      <c r="MIA764" s="43"/>
      <c r="MIB764" s="43"/>
      <c r="MIC764" s="43"/>
      <c r="MID764" s="43"/>
      <c r="MIE764" s="43"/>
      <c r="MIF764" s="43"/>
      <c r="MIG764" s="43"/>
      <c r="MIH764" s="43"/>
      <c r="MII764" s="43"/>
      <c r="MIJ764" s="43"/>
      <c r="MIK764" s="43"/>
      <c r="MIL764" s="43"/>
      <c r="MIM764" s="43"/>
      <c r="MIN764" s="43"/>
      <c r="MIO764" s="43"/>
      <c r="MIP764" s="43"/>
      <c r="MIQ764" s="43"/>
      <c r="MIR764" s="43"/>
      <c r="MIS764" s="43"/>
      <c r="MIT764" s="43"/>
      <c r="MIU764" s="43"/>
      <c r="MIV764" s="43"/>
      <c r="MIW764" s="43"/>
      <c r="MIX764" s="43"/>
      <c r="MIY764" s="43"/>
      <c r="MIZ764" s="43"/>
      <c r="MJA764" s="43"/>
      <c r="MJB764" s="43"/>
      <c r="MJC764" s="43"/>
      <c r="MJD764" s="43"/>
      <c r="MJE764" s="43"/>
      <c r="MJF764" s="43"/>
      <c r="MJG764" s="43"/>
      <c r="MJH764" s="43"/>
      <c r="MJI764" s="43"/>
      <c r="MJJ764" s="43"/>
      <c r="MJK764" s="43"/>
      <c r="MJL764" s="43"/>
      <c r="MJM764" s="43"/>
      <c r="MJN764" s="43"/>
      <c r="MJO764" s="43"/>
      <c r="MJP764" s="43"/>
      <c r="MJQ764" s="43"/>
      <c r="MJR764" s="43"/>
      <c r="MJS764" s="43"/>
      <c r="MJT764" s="43"/>
      <c r="MJU764" s="43"/>
      <c r="MJV764" s="43"/>
      <c r="MJW764" s="43"/>
      <c r="MJX764" s="43"/>
      <c r="MJY764" s="43"/>
      <c r="MJZ764" s="43"/>
      <c r="MKA764" s="43"/>
      <c r="MKB764" s="43"/>
      <c r="MKC764" s="43"/>
      <c r="MKD764" s="43"/>
      <c r="MKE764" s="43"/>
      <c r="MKF764" s="43"/>
      <c r="MKG764" s="43"/>
      <c r="MKH764" s="43"/>
      <c r="MKI764" s="43"/>
      <c r="MKJ764" s="43"/>
      <c r="MKK764" s="43"/>
      <c r="MKL764" s="43"/>
      <c r="MKM764" s="43"/>
      <c r="MKN764" s="43"/>
      <c r="MKO764" s="43"/>
      <c r="MKP764" s="43"/>
      <c r="MKQ764" s="43"/>
      <c r="MKR764" s="43"/>
      <c r="MKS764" s="43"/>
      <c r="MKT764" s="43"/>
      <c r="MKU764" s="43"/>
      <c r="MKV764" s="43"/>
      <c r="MKW764" s="43"/>
      <c r="MKX764" s="43"/>
      <c r="MKY764" s="43"/>
      <c r="MKZ764" s="43"/>
      <c r="MLA764" s="43"/>
      <c r="MLB764" s="43"/>
      <c r="MLC764" s="43"/>
      <c r="MLD764" s="43"/>
      <c r="MLE764" s="43"/>
      <c r="MLF764" s="43"/>
      <c r="MLG764" s="43"/>
      <c r="MLH764" s="43"/>
      <c r="MLI764" s="43"/>
      <c r="MLJ764" s="43"/>
      <c r="MLK764" s="43"/>
      <c r="MLL764" s="43"/>
      <c r="MLM764" s="43"/>
      <c r="MLN764" s="43"/>
      <c r="MLO764" s="43"/>
      <c r="MLP764" s="43"/>
      <c r="MLQ764" s="43"/>
      <c r="MLR764" s="43"/>
      <c r="MLS764" s="43"/>
      <c r="MLT764" s="43"/>
      <c r="MLU764" s="43"/>
      <c r="MLV764" s="43"/>
      <c r="MLW764" s="43"/>
      <c r="MLX764" s="43"/>
      <c r="MLY764" s="43"/>
      <c r="MLZ764" s="43"/>
      <c r="MMA764" s="43"/>
      <c r="MMB764" s="43"/>
      <c r="MMC764" s="43"/>
      <c r="MMD764" s="43"/>
      <c r="MME764" s="43"/>
      <c r="MMF764" s="43"/>
      <c r="MMG764" s="43"/>
      <c r="MMH764" s="43"/>
      <c r="MMI764" s="43"/>
      <c r="MMJ764" s="43"/>
      <c r="MMK764" s="43"/>
      <c r="MML764" s="43"/>
      <c r="MMM764" s="43"/>
      <c r="MMN764" s="43"/>
      <c r="MMO764" s="43"/>
      <c r="MMP764" s="43"/>
      <c r="MMQ764" s="43"/>
      <c r="MMR764" s="43"/>
      <c r="MMS764" s="43"/>
      <c r="MMT764" s="43"/>
      <c r="MMU764" s="43"/>
      <c r="MMV764" s="43"/>
      <c r="MMW764" s="43"/>
      <c r="MMX764" s="43"/>
      <c r="MMY764" s="43"/>
      <c r="MMZ764" s="43"/>
      <c r="MNA764" s="43"/>
      <c r="MNB764" s="43"/>
      <c r="MNC764" s="43"/>
      <c r="MND764" s="43"/>
      <c r="MNE764" s="43"/>
      <c r="MNF764" s="43"/>
      <c r="MNG764" s="43"/>
      <c r="MNH764" s="43"/>
      <c r="MNI764" s="43"/>
      <c r="MNJ764" s="43"/>
      <c r="MNK764" s="43"/>
      <c r="MNL764" s="43"/>
      <c r="MNM764" s="43"/>
      <c r="MNN764" s="43"/>
      <c r="MNO764" s="43"/>
      <c r="MNP764" s="43"/>
      <c r="MNQ764" s="43"/>
      <c r="MNR764" s="43"/>
      <c r="MNS764" s="43"/>
      <c r="MNT764" s="43"/>
      <c r="MNU764" s="43"/>
      <c r="MNV764" s="43"/>
      <c r="MNW764" s="43"/>
      <c r="MNX764" s="43"/>
      <c r="MNY764" s="43"/>
      <c r="MNZ764" s="43"/>
      <c r="MOA764" s="43"/>
      <c r="MOB764" s="43"/>
      <c r="MOC764" s="43"/>
      <c r="MOD764" s="43"/>
      <c r="MOE764" s="43"/>
      <c r="MOF764" s="43"/>
      <c r="MOG764" s="43"/>
      <c r="MOH764" s="43"/>
      <c r="MOI764" s="43"/>
      <c r="MOJ764" s="43"/>
      <c r="MOK764" s="43"/>
      <c r="MOL764" s="43"/>
      <c r="MOM764" s="43"/>
      <c r="MON764" s="43"/>
      <c r="MOO764" s="43"/>
      <c r="MOP764" s="43"/>
      <c r="MOQ764" s="43"/>
      <c r="MOR764" s="43"/>
      <c r="MOS764" s="43"/>
      <c r="MOT764" s="43"/>
      <c r="MOU764" s="43"/>
      <c r="MOV764" s="43"/>
      <c r="MOW764" s="43"/>
      <c r="MOX764" s="43"/>
      <c r="MOY764" s="43"/>
      <c r="MOZ764" s="43"/>
      <c r="MPA764" s="43"/>
      <c r="MPB764" s="43"/>
      <c r="MPC764" s="43"/>
      <c r="MPD764" s="43"/>
      <c r="MPE764" s="43"/>
      <c r="MPF764" s="43"/>
      <c r="MPG764" s="43"/>
      <c r="MPH764" s="43"/>
      <c r="MPI764" s="43"/>
      <c r="MPJ764" s="43"/>
      <c r="MPK764" s="43"/>
      <c r="MPL764" s="43"/>
      <c r="MPM764" s="43"/>
      <c r="MPN764" s="43"/>
      <c r="MPO764" s="43"/>
      <c r="MPP764" s="43"/>
      <c r="MPQ764" s="43"/>
      <c r="MPR764" s="43"/>
      <c r="MPS764" s="43"/>
      <c r="MPT764" s="43"/>
      <c r="MPU764" s="43"/>
      <c r="MPV764" s="43"/>
      <c r="MPW764" s="43"/>
      <c r="MPX764" s="43"/>
      <c r="MPY764" s="43"/>
      <c r="MPZ764" s="43"/>
      <c r="MQA764" s="43"/>
      <c r="MQB764" s="43"/>
      <c r="MQC764" s="43"/>
      <c r="MQD764" s="43"/>
      <c r="MQE764" s="43"/>
      <c r="MQF764" s="43"/>
      <c r="MQG764" s="43"/>
      <c r="MQH764" s="43"/>
      <c r="MQI764" s="43"/>
      <c r="MQJ764" s="43"/>
      <c r="MQK764" s="43"/>
      <c r="MQL764" s="43"/>
      <c r="MQM764" s="43"/>
      <c r="MQN764" s="43"/>
      <c r="MQO764" s="43"/>
      <c r="MQP764" s="43"/>
      <c r="MQQ764" s="43"/>
      <c r="MQR764" s="43"/>
      <c r="MQS764" s="43"/>
      <c r="MQT764" s="43"/>
      <c r="MQU764" s="43"/>
      <c r="MQV764" s="43"/>
      <c r="MQW764" s="43"/>
      <c r="MQX764" s="43"/>
      <c r="MQY764" s="43"/>
      <c r="MQZ764" s="43"/>
      <c r="MRA764" s="43"/>
      <c r="MRB764" s="43"/>
      <c r="MRC764" s="43"/>
      <c r="MRD764" s="43"/>
      <c r="MRE764" s="43"/>
      <c r="MRF764" s="43"/>
      <c r="MRG764" s="43"/>
      <c r="MRH764" s="43"/>
      <c r="MRI764" s="43"/>
      <c r="MRJ764" s="43"/>
      <c r="MRK764" s="43"/>
      <c r="MRL764" s="43"/>
      <c r="MRM764" s="43"/>
      <c r="MRN764" s="43"/>
      <c r="MRO764" s="43"/>
      <c r="MRP764" s="43"/>
      <c r="MRQ764" s="43"/>
      <c r="MRR764" s="43"/>
      <c r="MRS764" s="43"/>
      <c r="MRT764" s="43"/>
      <c r="MRU764" s="43"/>
      <c r="MRV764" s="43"/>
      <c r="MRW764" s="43"/>
      <c r="MRX764" s="43"/>
      <c r="MRY764" s="43"/>
      <c r="MRZ764" s="43"/>
      <c r="MSA764" s="43"/>
      <c r="MSB764" s="43"/>
      <c r="MSC764" s="43"/>
      <c r="MSD764" s="43"/>
      <c r="MSE764" s="43"/>
      <c r="MSF764" s="43"/>
      <c r="MSG764" s="43"/>
      <c r="MSH764" s="43"/>
      <c r="MSI764" s="43"/>
      <c r="MSJ764" s="43"/>
      <c r="MSK764" s="43"/>
      <c r="MSL764" s="43"/>
      <c r="MSM764" s="43"/>
      <c r="MSN764" s="43"/>
      <c r="MSO764" s="43"/>
      <c r="MSP764" s="43"/>
      <c r="MSQ764" s="43"/>
      <c r="MSR764" s="43"/>
      <c r="MSS764" s="43"/>
      <c r="MST764" s="43"/>
      <c r="MSU764" s="43"/>
      <c r="MSV764" s="43"/>
      <c r="MSW764" s="43"/>
      <c r="MSX764" s="43"/>
      <c r="MSY764" s="43"/>
      <c r="MSZ764" s="43"/>
      <c r="MTA764" s="43"/>
      <c r="MTB764" s="43"/>
      <c r="MTC764" s="43"/>
      <c r="MTD764" s="43"/>
      <c r="MTE764" s="43"/>
      <c r="MTF764" s="43"/>
      <c r="MTG764" s="43"/>
      <c r="MTH764" s="43"/>
      <c r="MTI764" s="43"/>
      <c r="MTJ764" s="43"/>
      <c r="MTK764" s="43"/>
      <c r="MTL764" s="43"/>
      <c r="MTM764" s="43"/>
      <c r="MTN764" s="43"/>
      <c r="MTO764" s="43"/>
      <c r="MTP764" s="43"/>
      <c r="MTQ764" s="43"/>
      <c r="MTR764" s="43"/>
      <c r="MTS764" s="43"/>
      <c r="MTT764" s="43"/>
      <c r="MTU764" s="43"/>
      <c r="MTV764" s="43"/>
      <c r="MTW764" s="43"/>
      <c r="MTX764" s="43"/>
      <c r="MTY764" s="43"/>
      <c r="MTZ764" s="43"/>
      <c r="MUA764" s="43"/>
      <c r="MUB764" s="43"/>
      <c r="MUC764" s="43"/>
      <c r="MUD764" s="43"/>
      <c r="MUE764" s="43"/>
      <c r="MUF764" s="43"/>
      <c r="MUG764" s="43"/>
      <c r="MUH764" s="43"/>
      <c r="MUI764" s="43"/>
      <c r="MUJ764" s="43"/>
      <c r="MUK764" s="43"/>
      <c r="MUL764" s="43"/>
      <c r="MUM764" s="43"/>
      <c r="MUN764" s="43"/>
      <c r="MUO764" s="43"/>
      <c r="MUP764" s="43"/>
      <c r="MUQ764" s="43"/>
      <c r="MUR764" s="43"/>
      <c r="MUS764" s="43"/>
      <c r="MUT764" s="43"/>
      <c r="MUU764" s="43"/>
      <c r="MUV764" s="43"/>
      <c r="MUW764" s="43"/>
      <c r="MUX764" s="43"/>
      <c r="MUY764" s="43"/>
      <c r="MUZ764" s="43"/>
      <c r="MVA764" s="43"/>
      <c r="MVB764" s="43"/>
      <c r="MVC764" s="43"/>
      <c r="MVD764" s="43"/>
      <c r="MVE764" s="43"/>
      <c r="MVF764" s="43"/>
      <c r="MVG764" s="43"/>
      <c r="MVH764" s="43"/>
      <c r="MVI764" s="43"/>
      <c r="MVJ764" s="43"/>
      <c r="MVK764" s="43"/>
      <c r="MVL764" s="43"/>
      <c r="MVM764" s="43"/>
      <c r="MVN764" s="43"/>
      <c r="MVO764" s="43"/>
      <c r="MVP764" s="43"/>
      <c r="MVQ764" s="43"/>
      <c r="MVR764" s="43"/>
      <c r="MVS764" s="43"/>
      <c r="MVT764" s="43"/>
      <c r="MVU764" s="43"/>
      <c r="MVV764" s="43"/>
      <c r="MVW764" s="43"/>
      <c r="MVX764" s="43"/>
      <c r="MVY764" s="43"/>
      <c r="MVZ764" s="43"/>
      <c r="MWA764" s="43"/>
      <c r="MWB764" s="43"/>
      <c r="MWC764" s="43"/>
      <c r="MWD764" s="43"/>
      <c r="MWE764" s="43"/>
      <c r="MWF764" s="43"/>
      <c r="MWG764" s="43"/>
      <c r="MWH764" s="43"/>
      <c r="MWI764" s="43"/>
      <c r="MWJ764" s="43"/>
      <c r="MWK764" s="43"/>
      <c r="MWL764" s="43"/>
      <c r="MWM764" s="43"/>
      <c r="MWN764" s="43"/>
      <c r="MWO764" s="43"/>
      <c r="MWP764" s="43"/>
      <c r="MWQ764" s="43"/>
      <c r="MWR764" s="43"/>
      <c r="MWS764" s="43"/>
      <c r="MWT764" s="43"/>
      <c r="MWU764" s="43"/>
      <c r="MWV764" s="43"/>
      <c r="MWW764" s="43"/>
      <c r="MWX764" s="43"/>
      <c r="MWY764" s="43"/>
      <c r="MWZ764" s="43"/>
      <c r="MXA764" s="43"/>
      <c r="MXB764" s="43"/>
      <c r="MXC764" s="43"/>
      <c r="MXD764" s="43"/>
      <c r="MXE764" s="43"/>
      <c r="MXF764" s="43"/>
      <c r="MXG764" s="43"/>
      <c r="MXH764" s="43"/>
      <c r="MXI764" s="43"/>
      <c r="MXJ764" s="43"/>
      <c r="MXK764" s="43"/>
      <c r="MXL764" s="43"/>
      <c r="MXM764" s="43"/>
      <c r="MXN764" s="43"/>
      <c r="MXO764" s="43"/>
      <c r="MXP764" s="43"/>
      <c r="MXQ764" s="43"/>
      <c r="MXR764" s="43"/>
      <c r="MXS764" s="43"/>
      <c r="MXT764" s="43"/>
      <c r="MXU764" s="43"/>
      <c r="MXV764" s="43"/>
      <c r="MXW764" s="43"/>
      <c r="MXX764" s="43"/>
      <c r="MXY764" s="43"/>
      <c r="MXZ764" s="43"/>
      <c r="MYA764" s="43"/>
      <c r="MYB764" s="43"/>
      <c r="MYC764" s="43"/>
      <c r="MYD764" s="43"/>
      <c r="MYE764" s="43"/>
      <c r="MYF764" s="43"/>
      <c r="MYG764" s="43"/>
      <c r="MYH764" s="43"/>
      <c r="MYI764" s="43"/>
      <c r="MYJ764" s="43"/>
      <c r="MYK764" s="43"/>
      <c r="MYL764" s="43"/>
      <c r="MYM764" s="43"/>
      <c r="MYN764" s="43"/>
      <c r="MYO764" s="43"/>
      <c r="MYP764" s="43"/>
      <c r="MYQ764" s="43"/>
      <c r="MYR764" s="43"/>
      <c r="MYS764" s="43"/>
      <c r="MYT764" s="43"/>
      <c r="MYU764" s="43"/>
      <c r="MYV764" s="43"/>
      <c r="MYW764" s="43"/>
      <c r="MYX764" s="43"/>
      <c r="MYY764" s="43"/>
      <c r="MYZ764" s="43"/>
      <c r="MZA764" s="43"/>
      <c r="MZB764" s="43"/>
      <c r="MZC764" s="43"/>
      <c r="MZD764" s="43"/>
      <c r="MZE764" s="43"/>
      <c r="MZF764" s="43"/>
      <c r="MZG764" s="43"/>
      <c r="MZH764" s="43"/>
      <c r="MZI764" s="43"/>
      <c r="MZJ764" s="43"/>
      <c r="MZK764" s="43"/>
      <c r="MZL764" s="43"/>
      <c r="MZM764" s="43"/>
      <c r="MZN764" s="43"/>
      <c r="MZO764" s="43"/>
      <c r="MZP764" s="43"/>
      <c r="MZQ764" s="43"/>
      <c r="MZR764" s="43"/>
      <c r="MZS764" s="43"/>
      <c r="MZT764" s="43"/>
      <c r="MZU764" s="43"/>
      <c r="MZV764" s="43"/>
      <c r="MZW764" s="43"/>
      <c r="MZX764" s="43"/>
      <c r="MZY764" s="43"/>
      <c r="MZZ764" s="43"/>
      <c r="NAA764" s="43"/>
      <c r="NAB764" s="43"/>
      <c r="NAC764" s="43"/>
      <c r="NAD764" s="43"/>
      <c r="NAE764" s="43"/>
      <c r="NAF764" s="43"/>
      <c r="NAG764" s="43"/>
      <c r="NAH764" s="43"/>
      <c r="NAI764" s="43"/>
      <c r="NAJ764" s="43"/>
      <c r="NAK764" s="43"/>
      <c r="NAL764" s="43"/>
      <c r="NAM764" s="43"/>
      <c r="NAN764" s="43"/>
      <c r="NAO764" s="43"/>
      <c r="NAP764" s="43"/>
      <c r="NAQ764" s="43"/>
      <c r="NAR764" s="43"/>
      <c r="NAS764" s="43"/>
      <c r="NAT764" s="43"/>
      <c r="NAU764" s="43"/>
      <c r="NAV764" s="43"/>
      <c r="NAW764" s="43"/>
      <c r="NAX764" s="43"/>
      <c r="NAY764" s="43"/>
      <c r="NAZ764" s="43"/>
      <c r="NBA764" s="43"/>
      <c r="NBB764" s="43"/>
      <c r="NBC764" s="43"/>
      <c r="NBD764" s="43"/>
      <c r="NBE764" s="43"/>
      <c r="NBF764" s="43"/>
      <c r="NBG764" s="43"/>
      <c r="NBH764" s="43"/>
      <c r="NBI764" s="43"/>
      <c r="NBJ764" s="43"/>
      <c r="NBK764" s="43"/>
      <c r="NBL764" s="43"/>
      <c r="NBM764" s="43"/>
      <c r="NBN764" s="43"/>
      <c r="NBO764" s="43"/>
      <c r="NBP764" s="43"/>
      <c r="NBQ764" s="43"/>
      <c r="NBR764" s="43"/>
      <c r="NBS764" s="43"/>
      <c r="NBT764" s="43"/>
      <c r="NBU764" s="43"/>
      <c r="NBV764" s="43"/>
      <c r="NBW764" s="43"/>
      <c r="NBX764" s="43"/>
      <c r="NBY764" s="43"/>
      <c r="NBZ764" s="43"/>
      <c r="NCA764" s="43"/>
      <c r="NCB764" s="43"/>
      <c r="NCC764" s="43"/>
      <c r="NCD764" s="43"/>
      <c r="NCE764" s="43"/>
      <c r="NCF764" s="43"/>
      <c r="NCG764" s="43"/>
      <c r="NCH764" s="43"/>
      <c r="NCI764" s="43"/>
      <c r="NCJ764" s="43"/>
      <c r="NCK764" s="43"/>
      <c r="NCL764" s="43"/>
      <c r="NCM764" s="43"/>
      <c r="NCN764" s="43"/>
      <c r="NCO764" s="43"/>
      <c r="NCP764" s="43"/>
      <c r="NCQ764" s="43"/>
      <c r="NCR764" s="43"/>
      <c r="NCS764" s="43"/>
      <c r="NCT764" s="43"/>
      <c r="NCU764" s="43"/>
      <c r="NCV764" s="43"/>
      <c r="NCW764" s="43"/>
      <c r="NCX764" s="43"/>
      <c r="NCY764" s="43"/>
      <c r="NCZ764" s="43"/>
      <c r="NDA764" s="43"/>
      <c r="NDB764" s="43"/>
      <c r="NDC764" s="43"/>
      <c r="NDD764" s="43"/>
      <c r="NDE764" s="43"/>
      <c r="NDF764" s="43"/>
      <c r="NDG764" s="43"/>
      <c r="NDH764" s="43"/>
      <c r="NDI764" s="43"/>
      <c r="NDJ764" s="43"/>
      <c r="NDK764" s="43"/>
      <c r="NDL764" s="43"/>
      <c r="NDM764" s="43"/>
      <c r="NDN764" s="43"/>
      <c r="NDO764" s="43"/>
      <c r="NDP764" s="43"/>
      <c r="NDQ764" s="43"/>
      <c r="NDR764" s="43"/>
      <c r="NDS764" s="43"/>
      <c r="NDT764" s="43"/>
      <c r="NDU764" s="43"/>
      <c r="NDV764" s="43"/>
      <c r="NDW764" s="43"/>
      <c r="NDX764" s="43"/>
      <c r="NDY764" s="43"/>
      <c r="NDZ764" s="43"/>
      <c r="NEA764" s="43"/>
      <c r="NEB764" s="43"/>
      <c r="NEC764" s="43"/>
      <c r="NED764" s="43"/>
      <c r="NEE764" s="43"/>
      <c r="NEF764" s="43"/>
      <c r="NEG764" s="43"/>
      <c r="NEH764" s="43"/>
      <c r="NEI764" s="43"/>
      <c r="NEJ764" s="43"/>
      <c r="NEK764" s="43"/>
      <c r="NEL764" s="43"/>
      <c r="NEM764" s="43"/>
      <c r="NEN764" s="43"/>
      <c r="NEO764" s="43"/>
      <c r="NEP764" s="43"/>
      <c r="NEQ764" s="43"/>
      <c r="NER764" s="43"/>
      <c r="NES764" s="43"/>
      <c r="NET764" s="43"/>
      <c r="NEU764" s="43"/>
      <c r="NEV764" s="43"/>
      <c r="NEW764" s="43"/>
      <c r="NEX764" s="43"/>
      <c r="NEY764" s="43"/>
      <c r="NEZ764" s="43"/>
      <c r="NFA764" s="43"/>
      <c r="NFB764" s="43"/>
      <c r="NFC764" s="43"/>
      <c r="NFD764" s="43"/>
      <c r="NFE764" s="43"/>
      <c r="NFF764" s="43"/>
      <c r="NFG764" s="43"/>
      <c r="NFH764" s="43"/>
      <c r="NFI764" s="43"/>
      <c r="NFJ764" s="43"/>
      <c r="NFK764" s="43"/>
      <c r="NFL764" s="43"/>
      <c r="NFM764" s="43"/>
      <c r="NFN764" s="43"/>
      <c r="NFO764" s="43"/>
      <c r="NFP764" s="43"/>
      <c r="NFQ764" s="43"/>
      <c r="NFR764" s="43"/>
      <c r="NFS764" s="43"/>
      <c r="NFT764" s="43"/>
      <c r="NFU764" s="43"/>
      <c r="NFV764" s="43"/>
      <c r="NFW764" s="43"/>
      <c r="NFX764" s="43"/>
      <c r="NFY764" s="43"/>
      <c r="NFZ764" s="43"/>
      <c r="NGA764" s="43"/>
      <c r="NGB764" s="43"/>
      <c r="NGC764" s="43"/>
      <c r="NGD764" s="43"/>
      <c r="NGE764" s="43"/>
      <c r="NGF764" s="43"/>
      <c r="NGG764" s="43"/>
      <c r="NGH764" s="43"/>
      <c r="NGI764" s="43"/>
      <c r="NGJ764" s="43"/>
      <c r="NGK764" s="43"/>
      <c r="NGL764" s="43"/>
      <c r="NGM764" s="43"/>
      <c r="NGN764" s="43"/>
      <c r="NGO764" s="43"/>
      <c r="NGP764" s="43"/>
      <c r="NGQ764" s="43"/>
      <c r="NGR764" s="43"/>
      <c r="NGS764" s="43"/>
      <c r="NGT764" s="43"/>
      <c r="NGU764" s="43"/>
      <c r="NGV764" s="43"/>
      <c r="NGW764" s="43"/>
      <c r="NGX764" s="43"/>
      <c r="NGY764" s="43"/>
      <c r="NGZ764" s="43"/>
      <c r="NHA764" s="43"/>
      <c r="NHB764" s="43"/>
      <c r="NHC764" s="43"/>
      <c r="NHD764" s="43"/>
      <c r="NHE764" s="43"/>
      <c r="NHF764" s="43"/>
      <c r="NHG764" s="43"/>
      <c r="NHH764" s="43"/>
      <c r="NHI764" s="43"/>
      <c r="NHJ764" s="43"/>
      <c r="NHK764" s="43"/>
      <c r="NHL764" s="43"/>
      <c r="NHM764" s="43"/>
      <c r="NHN764" s="43"/>
      <c r="NHO764" s="43"/>
      <c r="NHP764" s="43"/>
      <c r="NHQ764" s="43"/>
      <c r="NHR764" s="43"/>
      <c r="NHS764" s="43"/>
      <c r="NHT764" s="43"/>
      <c r="NHU764" s="43"/>
      <c r="NHV764" s="43"/>
      <c r="NHW764" s="43"/>
      <c r="NHX764" s="43"/>
      <c r="NHY764" s="43"/>
      <c r="NHZ764" s="43"/>
      <c r="NIA764" s="43"/>
      <c r="NIB764" s="43"/>
      <c r="NIC764" s="43"/>
      <c r="NID764" s="43"/>
      <c r="NIE764" s="43"/>
      <c r="NIF764" s="43"/>
      <c r="NIG764" s="43"/>
      <c r="NIH764" s="43"/>
      <c r="NII764" s="43"/>
      <c r="NIJ764" s="43"/>
      <c r="NIK764" s="43"/>
      <c r="NIL764" s="43"/>
      <c r="NIM764" s="43"/>
      <c r="NIN764" s="43"/>
      <c r="NIO764" s="43"/>
      <c r="NIP764" s="43"/>
      <c r="NIQ764" s="43"/>
      <c r="NIR764" s="43"/>
      <c r="NIS764" s="43"/>
      <c r="NIT764" s="43"/>
      <c r="NIU764" s="43"/>
      <c r="NIV764" s="43"/>
      <c r="NIW764" s="43"/>
      <c r="NIX764" s="43"/>
      <c r="NIY764" s="43"/>
      <c r="NIZ764" s="43"/>
      <c r="NJA764" s="43"/>
      <c r="NJB764" s="43"/>
      <c r="NJC764" s="43"/>
      <c r="NJD764" s="43"/>
      <c r="NJE764" s="43"/>
      <c r="NJF764" s="43"/>
      <c r="NJG764" s="43"/>
      <c r="NJH764" s="43"/>
      <c r="NJI764" s="43"/>
      <c r="NJJ764" s="43"/>
      <c r="NJK764" s="43"/>
      <c r="NJL764" s="43"/>
      <c r="NJM764" s="43"/>
      <c r="NJN764" s="43"/>
      <c r="NJO764" s="43"/>
      <c r="NJP764" s="43"/>
      <c r="NJQ764" s="43"/>
      <c r="NJR764" s="43"/>
      <c r="NJS764" s="43"/>
      <c r="NJT764" s="43"/>
      <c r="NJU764" s="43"/>
      <c r="NJV764" s="43"/>
      <c r="NJW764" s="43"/>
      <c r="NJX764" s="43"/>
      <c r="NJY764" s="43"/>
      <c r="NJZ764" s="43"/>
      <c r="NKA764" s="43"/>
      <c r="NKB764" s="43"/>
      <c r="NKC764" s="43"/>
      <c r="NKD764" s="43"/>
      <c r="NKE764" s="43"/>
      <c r="NKF764" s="43"/>
      <c r="NKG764" s="43"/>
      <c r="NKH764" s="43"/>
      <c r="NKI764" s="43"/>
      <c r="NKJ764" s="43"/>
      <c r="NKK764" s="43"/>
      <c r="NKL764" s="43"/>
      <c r="NKM764" s="43"/>
      <c r="NKN764" s="43"/>
      <c r="NKO764" s="43"/>
      <c r="NKP764" s="43"/>
      <c r="NKQ764" s="43"/>
      <c r="NKR764" s="43"/>
      <c r="NKS764" s="43"/>
      <c r="NKT764" s="43"/>
      <c r="NKU764" s="43"/>
      <c r="NKV764" s="43"/>
      <c r="NKW764" s="43"/>
      <c r="NKX764" s="43"/>
      <c r="NKY764" s="43"/>
      <c r="NKZ764" s="43"/>
      <c r="NLA764" s="43"/>
      <c r="NLB764" s="43"/>
      <c r="NLC764" s="43"/>
      <c r="NLD764" s="43"/>
      <c r="NLE764" s="43"/>
      <c r="NLF764" s="43"/>
      <c r="NLG764" s="43"/>
      <c r="NLH764" s="43"/>
      <c r="NLI764" s="43"/>
      <c r="NLJ764" s="43"/>
      <c r="NLK764" s="43"/>
      <c r="NLL764" s="43"/>
      <c r="NLM764" s="43"/>
      <c r="NLN764" s="43"/>
      <c r="NLO764" s="43"/>
      <c r="NLP764" s="43"/>
      <c r="NLQ764" s="43"/>
      <c r="NLR764" s="43"/>
      <c r="NLS764" s="43"/>
      <c r="NLT764" s="43"/>
      <c r="NLU764" s="43"/>
      <c r="NLV764" s="43"/>
      <c r="NLW764" s="43"/>
      <c r="NLX764" s="43"/>
      <c r="NLY764" s="43"/>
      <c r="NLZ764" s="43"/>
      <c r="NMA764" s="43"/>
      <c r="NMB764" s="43"/>
      <c r="NMC764" s="43"/>
      <c r="NMD764" s="43"/>
      <c r="NME764" s="43"/>
      <c r="NMF764" s="43"/>
      <c r="NMG764" s="43"/>
      <c r="NMH764" s="43"/>
      <c r="NMI764" s="43"/>
      <c r="NMJ764" s="43"/>
      <c r="NMK764" s="43"/>
      <c r="NML764" s="43"/>
      <c r="NMM764" s="43"/>
      <c r="NMN764" s="43"/>
      <c r="NMO764" s="43"/>
      <c r="NMP764" s="43"/>
      <c r="NMQ764" s="43"/>
      <c r="NMR764" s="43"/>
      <c r="NMS764" s="43"/>
      <c r="NMT764" s="43"/>
      <c r="NMU764" s="43"/>
      <c r="NMV764" s="43"/>
      <c r="NMW764" s="43"/>
      <c r="NMX764" s="43"/>
      <c r="NMY764" s="43"/>
      <c r="NMZ764" s="43"/>
      <c r="NNA764" s="43"/>
      <c r="NNB764" s="43"/>
      <c r="NNC764" s="43"/>
      <c r="NND764" s="43"/>
      <c r="NNE764" s="43"/>
      <c r="NNF764" s="43"/>
      <c r="NNG764" s="43"/>
      <c r="NNH764" s="43"/>
      <c r="NNI764" s="43"/>
      <c r="NNJ764" s="43"/>
      <c r="NNK764" s="43"/>
      <c r="NNL764" s="43"/>
      <c r="NNM764" s="43"/>
      <c r="NNN764" s="43"/>
      <c r="NNO764" s="43"/>
      <c r="NNP764" s="43"/>
      <c r="NNQ764" s="43"/>
      <c r="NNR764" s="43"/>
      <c r="NNS764" s="43"/>
      <c r="NNT764" s="43"/>
      <c r="NNU764" s="43"/>
      <c r="NNV764" s="43"/>
      <c r="NNW764" s="43"/>
      <c r="NNX764" s="43"/>
      <c r="NNY764" s="43"/>
      <c r="NNZ764" s="43"/>
      <c r="NOA764" s="43"/>
      <c r="NOB764" s="43"/>
      <c r="NOC764" s="43"/>
      <c r="NOD764" s="43"/>
      <c r="NOE764" s="43"/>
      <c r="NOF764" s="43"/>
      <c r="NOG764" s="43"/>
      <c r="NOH764" s="43"/>
      <c r="NOI764" s="43"/>
      <c r="NOJ764" s="43"/>
      <c r="NOK764" s="43"/>
      <c r="NOL764" s="43"/>
      <c r="NOM764" s="43"/>
      <c r="NON764" s="43"/>
      <c r="NOO764" s="43"/>
      <c r="NOP764" s="43"/>
      <c r="NOQ764" s="43"/>
      <c r="NOR764" s="43"/>
      <c r="NOS764" s="43"/>
      <c r="NOT764" s="43"/>
      <c r="NOU764" s="43"/>
      <c r="NOV764" s="43"/>
      <c r="NOW764" s="43"/>
      <c r="NOX764" s="43"/>
      <c r="NOY764" s="43"/>
      <c r="NOZ764" s="43"/>
      <c r="NPA764" s="43"/>
      <c r="NPB764" s="43"/>
      <c r="NPC764" s="43"/>
      <c r="NPD764" s="43"/>
      <c r="NPE764" s="43"/>
      <c r="NPF764" s="43"/>
      <c r="NPG764" s="43"/>
      <c r="NPH764" s="43"/>
      <c r="NPI764" s="43"/>
      <c r="NPJ764" s="43"/>
      <c r="NPK764" s="43"/>
      <c r="NPL764" s="43"/>
      <c r="NPM764" s="43"/>
      <c r="NPN764" s="43"/>
      <c r="NPO764" s="43"/>
      <c r="NPP764" s="43"/>
      <c r="NPQ764" s="43"/>
      <c r="NPR764" s="43"/>
      <c r="NPS764" s="43"/>
      <c r="NPT764" s="43"/>
      <c r="NPU764" s="43"/>
      <c r="NPV764" s="43"/>
      <c r="NPW764" s="43"/>
      <c r="NPX764" s="43"/>
      <c r="NPY764" s="43"/>
      <c r="NPZ764" s="43"/>
      <c r="NQA764" s="43"/>
      <c r="NQB764" s="43"/>
      <c r="NQC764" s="43"/>
      <c r="NQD764" s="43"/>
      <c r="NQE764" s="43"/>
      <c r="NQF764" s="43"/>
      <c r="NQG764" s="43"/>
      <c r="NQH764" s="43"/>
      <c r="NQI764" s="43"/>
      <c r="NQJ764" s="43"/>
      <c r="NQK764" s="43"/>
      <c r="NQL764" s="43"/>
      <c r="NQM764" s="43"/>
      <c r="NQN764" s="43"/>
      <c r="NQO764" s="43"/>
      <c r="NQP764" s="43"/>
      <c r="NQQ764" s="43"/>
      <c r="NQR764" s="43"/>
      <c r="NQS764" s="43"/>
      <c r="NQT764" s="43"/>
      <c r="NQU764" s="43"/>
      <c r="NQV764" s="43"/>
      <c r="NQW764" s="43"/>
      <c r="NQX764" s="43"/>
      <c r="NQY764" s="43"/>
      <c r="NQZ764" s="43"/>
      <c r="NRA764" s="43"/>
      <c r="NRB764" s="43"/>
      <c r="NRC764" s="43"/>
      <c r="NRD764" s="43"/>
      <c r="NRE764" s="43"/>
      <c r="NRF764" s="43"/>
      <c r="NRG764" s="43"/>
      <c r="NRH764" s="43"/>
      <c r="NRI764" s="43"/>
      <c r="NRJ764" s="43"/>
      <c r="NRK764" s="43"/>
      <c r="NRL764" s="43"/>
      <c r="NRM764" s="43"/>
      <c r="NRN764" s="43"/>
      <c r="NRO764" s="43"/>
      <c r="NRP764" s="43"/>
      <c r="NRQ764" s="43"/>
      <c r="NRR764" s="43"/>
      <c r="NRS764" s="43"/>
      <c r="NRT764" s="43"/>
      <c r="NRU764" s="43"/>
      <c r="NRV764" s="43"/>
      <c r="NRW764" s="43"/>
      <c r="NRX764" s="43"/>
      <c r="NRY764" s="43"/>
      <c r="NRZ764" s="43"/>
      <c r="NSA764" s="43"/>
      <c r="NSB764" s="43"/>
      <c r="NSC764" s="43"/>
      <c r="NSD764" s="43"/>
      <c r="NSE764" s="43"/>
      <c r="NSF764" s="43"/>
      <c r="NSG764" s="43"/>
      <c r="NSH764" s="43"/>
      <c r="NSI764" s="43"/>
      <c r="NSJ764" s="43"/>
      <c r="NSK764" s="43"/>
      <c r="NSL764" s="43"/>
      <c r="NSM764" s="43"/>
      <c r="NSN764" s="43"/>
      <c r="NSO764" s="43"/>
      <c r="NSP764" s="43"/>
      <c r="NSQ764" s="43"/>
      <c r="NSR764" s="43"/>
      <c r="NSS764" s="43"/>
      <c r="NST764" s="43"/>
      <c r="NSU764" s="43"/>
      <c r="NSV764" s="43"/>
      <c r="NSW764" s="43"/>
      <c r="NSX764" s="43"/>
      <c r="NSY764" s="43"/>
      <c r="NSZ764" s="43"/>
      <c r="NTA764" s="43"/>
      <c r="NTB764" s="43"/>
      <c r="NTC764" s="43"/>
      <c r="NTD764" s="43"/>
      <c r="NTE764" s="43"/>
      <c r="NTF764" s="43"/>
      <c r="NTG764" s="43"/>
      <c r="NTH764" s="43"/>
      <c r="NTI764" s="43"/>
      <c r="NTJ764" s="43"/>
      <c r="NTK764" s="43"/>
      <c r="NTL764" s="43"/>
      <c r="NTM764" s="43"/>
      <c r="NTN764" s="43"/>
      <c r="NTO764" s="43"/>
      <c r="NTP764" s="43"/>
      <c r="NTQ764" s="43"/>
      <c r="NTR764" s="43"/>
      <c r="NTS764" s="43"/>
      <c r="NTT764" s="43"/>
      <c r="NTU764" s="43"/>
      <c r="NTV764" s="43"/>
      <c r="NTW764" s="43"/>
      <c r="NTX764" s="43"/>
      <c r="NTY764" s="43"/>
      <c r="NTZ764" s="43"/>
      <c r="NUA764" s="43"/>
      <c r="NUB764" s="43"/>
      <c r="NUC764" s="43"/>
      <c r="NUD764" s="43"/>
      <c r="NUE764" s="43"/>
      <c r="NUF764" s="43"/>
      <c r="NUG764" s="43"/>
      <c r="NUH764" s="43"/>
      <c r="NUI764" s="43"/>
      <c r="NUJ764" s="43"/>
      <c r="NUK764" s="43"/>
      <c r="NUL764" s="43"/>
      <c r="NUM764" s="43"/>
      <c r="NUN764" s="43"/>
      <c r="NUO764" s="43"/>
      <c r="NUP764" s="43"/>
      <c r="NUQ764" s="43"/>
      <c r="NUR764" s="43"/>
      <c r="NUS764" s="43"/>
      <c r="NUT764" s="43"/>
      <c r="NUU764" s="43"/>
      <c r="NUV764" s="43"/>
      <c r="NUW764" s="43"/>
      <c r="NUX764" s="43"/>
      <c r="NUY764" s="43"/>
      <c r="NUZ764" s="43"/>
      <c r="NVA764" s="43"/>
      <c r="NVB764" s="43"/>
      <c r="NVC764" s="43"/>
      <c r="NVD764" s="43"/>
      <c r="NVE764" s="43"/>
      <c r="NVF764" s="43"/>
      <c r="NVG764" s="43"/>
      <c r="NVH764" s="43"/>
      <c r="NVI764" s="43"/>
      <c r="NVJ764" s="43"/>
      <c r="NVK764" s="43"/>
      <c r="NVL764" s="43"/>
      <c r="NVM764" s="43"/>
      <c r="NVN764" s="43"/>
      <c r="NVO764" s="43"/>
      <c r="NVP764" s="43"/>
      <c r="NVQ764" s="43"/>
      <c r="NVR764" s="43"/>
      <c r="NVS764" s="43"/>
      <c r="NVT764" s="43"/>
      <c r="NVU764" s="43"/>
      <c r="NVV764" s="43"/>
      <c r="NVW764" s="43"/>
      <c r="NVX764" s="43"/>
      <c r="NVY764" s="43"/>
      <c r="NVZ764" s="43"/>
      <c r="NWA764" s="43"/>
      <c r="NWB764" s="43"/>
      <c r="NWC764" s="43"/>
      <c r="NWD764" s="43"/>
      <c r="NWE764" s="43"/>
      <c r="NWF764" s="43"/>
      <c r="NWG764" s="43"/>
      <c r="NWH764" s="43"/>
      <c r="NWI764" s="43"/>
      <c r="NWJ764" s="43"/>
      <c r="NWK764" s="43"/>
      <c r="NWL764" s="43"/>
      <c r="NWM764" s="43"/>
      <c r="NWN764" s="43"/>
      <c r="NWO764" s="43"/>
      <c r="NWP764" s="43"/>
      <c r="NWQ764" s="43"/>
      <c r="NWR764" s="43"/>
      <c r="NWS764" s="43"/>
      <c r="NWT764" s="43"/>
      <c r="NWU764" s="43"/>
      <c r="NWV764" s="43"/>
      <c r="NWW764" s="43"/>
      <c r="NWX764" s="43"/>
      <c r="NWY764" s="43"/>
      <c r="NWZ764" s="43"/>
      <c r="NXA764" s="43"/>
      <c r="NXB764" s="43"/>
      <c r="NXC764" s="43"/>
      <c r="NXD764" s="43"/>
      <c r="NXE764" s="43"/>
      <c r="NXF764" s="43"/>
      <c r="NXG764" s="43"/>
      <c r="NXH764" s="43"/>
      <c r="NXI764" s="43"/>
      <c r="NXJ764" s="43"/>
      <c r="NXK764" s="43"/>
      <c r="NXL764" s="43"/>
      <c r="NXM764" s="43"/>
      <c r="NXN764" s="43"/>
      <c r="NXO764" s="43"/>
      <c r="NXP764" s="43"/>
      <c r="NXQ764" s="43"/>
      <c r="NXR764" s="43"/>
      <c r="NXS764" s="43"/>
      <c r="NXT764" s="43"/>
      <c r="NXU764" s="43"/>
      <c r="NXV764" s="43"/>
      <c r="NXW764" s="43"/>
      <c r="NXX764" s="43"/>
      <c r="NXY764" s="43"/>
      <c r="NXZ764" s="43"/>
      <c r="NYA764" s="43"/>
      <c r="NYB764" s="43"/>
      <c r="NYC764" s="43"/>
      <c r="NYD764" s="43"/>
      <c r="NYE764" s="43"/>
      <c r="NYF764" s="43"/>
      <c r="NYG764" s="43"/>
      <c r="NYH764" s="43"/>
      <c r="NYI764" s="43"/>
      <c r="NYJ764" s="43"/>
      <c r="NYK764" s="43"/>
      <c r="NYL764" s="43"/>
      <c r="NYM764" s="43"/>
      <c r="NYN764" s="43"/>
      <c r="NYO764" s="43"/>
      <c r="NYP764" s="43"/>
      <c r="NYQ764" s="43"/>
      <c r="NYR764" s="43"/>
      <c r="NYS764" s="43"/>
      <c r="NYT764" s="43"/>
      <c r="NYU764" s="43"/>
      <c r="NYV764" s="43"/>
      <c r="NYW764" s="43"/>
      <c r="NYX764" s="43"/>
      <c r="NYY764" s="43"/>
      <c r="NYZ764" s="43"/>
      <c r="NZA764" s="43"/>
      <c r="NZB764" s="43"/>
      <c r="NZC764" s="43"/>
      <c r="NZD764" s="43"/>
      <c r="NZE764" s="43"/>
      <c r="NZF764" s="43"/>
      <c r="NZG764" s="43"/>
      <c r="NZH764" s="43"/>
      <c r="NZI764" s="43"/>
      <c r="NZJ764" s="43"/>
      <c r="NZK764" s="43"/>
      <c r="NZL764" s="43"/>
      <c r="NZM764" s="43"/>
      <c r="NZN764" s="43"/>
      <c r="NZO764" s="43"/>
      <c r="NZP764" s="43"/>
      <c r="NZQ764" s="43"/>
      <c r="NZR764" s="43"/>
      <c r="NZS764" s="43"/>
      <c r="NZT764" s="43"/>
      <c r="NZU764" s="43"/>
      <c r="NZV764" s="43"/>
      <c r="NZW764" s="43"/>
      <c r="NZX764" s="43"/>
      <c r="NZY764" s="43"/>
      <c r="NZZ764" s="43"/>
      <c r="OAA764" s="43"/>
      <c r="OAB764" s="43"/>
      <c r="OAC764" s="43"/>
      <c r="OAD764" s="43"/>
      <c r="OAE764" s="43"/>
      <c r="OAF764" s="43"/>
      <c r="OAG764" s="43"/>
      <c r="OAH764" s="43"/>
      <c r="OAI764" s="43"/>
      <c r="OAJ764" s="43"/>
      <c r="OAK764" s="43"/>
      <c r="OAL764" s="43"/>
      <c r="OAM764" s="43"/>
      <c r="OAN764" s="43"/>
      <c r="OAO764" s="43"/>
      <c r="OAP764" s="43"/>
      <c r="OAQ764" s="43"/>
      <c r="OAR764" s="43"/>
      <c r="OAS764" s="43"/>
      <c r="OAT764" s="43"/>
      <c r="OAU764" s="43"/>
      <c r="OAV764" s="43"/>
      <c r="OAW764" s="43"/>
      <c r="OAX764" s="43"/>
      <c r="OAY764" s="43"/>
      <c r="OAZ764" s="43"/>
      <c r="OBA764" s="43"/>
      <c r="OBB764" s="43"/>
      <c r="OBC764" s="43"/>
      <c r="OBD764" s="43"/>
      <c r="OBE764" s="43"/>
      <c r="OBF764" s="43"/>
      <c r="OBG764" s="43"/>
      <c r="OBH764" s="43"/>
      <c r="OBI764" s="43"/>
      <c r="OBJ764" s="43"/>
      <c r="OBK764" s="43"/>
      <c r="OBL764" s="43"/>
      <c r="OBM764" s="43"/>
      <c r="OBN764" s="43"/>
      <c r="OBO764" s="43"/>
      <c r="OBP764" s="43"/>
      <c r="OBQ764" s="43"/>
      <c r="OBR764" s="43"/>
      <c r="OBS764" s="43"/>
      <c r="OBT764" s="43"/>
      <c r="OBU764" s="43"/>
      <c r="OBV764" s="43"/>
      <c r="OBW764" s="43"/>
      <c r="OBX764" s="43"/>
      <c r="OBY764" s="43"/>
      <c r="OBZ764" s="43"/>
      <c r="OCA764" s="43"/>
      <c r="OCB764" s="43"/>
      <c r="OCC764" s="43"/>
      <c r="OCD764" s="43"/>
      <c r="OCE764" s="43"/>
      <c r="OCF764" s="43"/>
      <c r="OCG764" s="43"/>
      <c r="OCH764" s="43"/>
      <c r="OCI764" s="43"/>
      <c r="OCJ764" s="43"/>
      <c r="OCK764" s="43"/>
      <c r="OCL764" s="43"/>
      <c r="OCM764" s="43"/>
      <c r="OCN764" s="43"/>
      <c r="OCO764" s="43"/>
      <c r="OCP764" s="43"/>
      <c r="OCQ764" s="43"/>
      <c r="OCR764" s="43"/>
      <c r="OCS764" s="43"/>
      <c r="OCT764" s="43"/>
      <c r="OCU764" s="43"/>
      <c r="OCV764" s="43"/>
      <c r="OCW764" s="43"/>
      <c r="OCX764" s="43"/>
      <c r="OCY764" s="43"/>
      <c r="OCZ764" s="43"/>
      <c r="ODA764" s="43"/>
      <c r="ODB764" s="43"/>
      <c r="ODC764" s="43"/>
      <c r="ODD764" s="43"/>
      <c r="ODE764" s="43"/>
      <c r="ODF764" s="43"/>
      <c r="ODG764" s="43"/>
      <c r="ODH764" s="43"/>
      <c r="ODI764" s="43"/>
      <c r="ODJ764" s="43"/>
      <c r="ODK764" s="43"/>
      <c r="ODL764" s="43"/>
      <c r="ODM764" s="43"/>
      <c r="ODN764" s="43"/>
      <c r="ODO764" s="43"/>
      <c r="ODP764" s="43"/>
      <c r="ODQ764" s="43"/>
      <c r="ODR764" s="43"/>
      <c r="ODS764" s="43"/>
      <c r="ODT764" s="43"/>
      <c r="ODU764" s="43"/>
      <c r="ODV764" s="43"/>
      <c r="ODW764" s="43"/>
      <c r="ODX764" s="43"/>
      <c r="ODY764" s="43"/>
      <c r="ODZ764" s="43"/>
      <c r="OEA764" s="43"/>
      <c r="OEB764" s="43"/>
      <c r="OEC764" s="43"/>
      <c r="OED764" s="43"/>
      <c r="OEE764" s="43"/>
      <c r="OEF764" s="43"/>
      <c r="OEG764" s="43"/>
      <c r="OEH764" s="43"/>
      <c r="OEI764" s="43"/>
      <c r="OEJ764" s="43"/>
      <c r="OEK764" s="43"/>
      <c r="OEL764" s="43"/>
      <c r="OEM764" s="43"/>
      <c r="OEN764" s="43"/>
      <c r="OEO764" s="43"/>
      <c r="OEP764" s="43"/>
      <c r="OEQ764" s="43"/>
      <c r="OER764" s="43"/>
      <c r="OES764" s="43"/>
      <c r="OET764" s="43"/>
      <c r="OEU764" s="43"/>
      <c r="OEV764" s="43"/>
      <c r="OEW764" s="43"/>
      <c r="OEX764" s="43"/>
      <c r="OEY764" s="43"/>
      <c r="OEZ764" s="43"/>
      <c r="OFA764" s="43"/>
      <c r="OFB764" s="43"/>
      <c r="OFC764" s="43"/>
      <c r="OFD764" s="43"/>
      <c r="OFE764" s="43"/>
      <c r="OFF764" s="43"/>
      <c r="OFG764" s="43"/>
      <c r="OFH764" s="43"/>
      <c r="OFI764" s="43"/>
      <c r="OFJ764" s="43"/>
      <c r="OFK764" s="43"/>
      <c r="OFL764" s="43"/>
      <c r="OFM764" s="43"/>
      <c r="OFN764" s="43"/>
      <c r="OFO764" s="43"/>
      <c r="OFP764" s="43"/>
      <c r="OFQ764" s="43"/>
      <c r="OFR764" s="43"/>
      <c r="OFS764" s="43"/>
      <c r="OFT764" s="43"/>
      <c r="OFU764" s="43"/>
      <c r="OFV764" s="43"/>
      <c r="OFW764" s="43"/>
      <c r="OFX764" s="43"/>
      <c r="OFY764" s="43"/>
      <c r="OFZ764" s="43"/>
      <c r="OGA764" s="43"/>
      <c r="OGB764" s="43"/>
      <c r="OGC764" s="43"/>
      <c r="OGD764" s="43"/>
      <c r="OGE764" s="43"/>
      <c r="OGF764" s="43"/>
      <c r="OGG764" s="43"/>
      <c r="OGH764" s="43"/>
      <c r="OGI764" s="43"/>
      <c r="OGJ764" s="43"/>
      <c r="OGK764" s="43"/>
      <c r="OGL764" s="43"/>
      <c r="OGM764" s="43"/>
      <c r="OGN764" s="43"/>
      <c r="OGO764" s="43"/>
      <c r="OGP764" s="43"/>
      <c r="OGQ764" s="43"/>
      <c r="OGR764" s="43"/>
      <c r="OGS764" s="43"/>
      <c r="OGT764" s="43"/>
      <c r="OGU764" s="43"/>
      <c r="OGV764" s="43"/>
      <c r="OGW764" s="43"/>
      <c r="OGX764" s="43"/>
      <c r="OGY764" s="43"/>
      <c r="OGZ764" s="43"/>
      <c r="OHA764" s="43"/>
      <c r="OHB764" s="43"/>
      <c r="OHC764" s="43"/>
      <c r="OHD764" s="43"/>
      <c r="OHE764" s="43"/>
      <c r="OHF764" s="43"/>
      <c r="OHG764" s="43"/>
      <c r="OHH764" s="43"/>
      <c r="OHI764" s="43"/>
      <c r="OHJ764" s="43"/>
      <c r="OHK764" s="43"/>
      <c r="OHL764" s="43"/>
      <c r="OHM764" s="43"/>
      <c r="OHN764" s="43"/>
      <c r="OHO764" s="43"/>
      <c r="OHP764" s="43"/>
      <c r="OHQ764" s="43"/>
      <c r="OHR764" s="43"/>
      <c r="OHS764" s="43"/>
      <c r="OHT764" s="43"/>
      <c r="OHU764" s="43"/>
      <c r="OHV764" s="43"/>
      <c r="OHW764" s="43"/>
      <c r="OHX764" s="43"/>
      <c r="OHY764" s="43"/>
      <c r="OHZ764" s="43"/>
      <c r="OIA764" s="43"/>
      <c r="OIB764" s="43"/>
      <c r="OIC764" s="43"/>
      <c r="OID764" s="43"/>
      <c r="OIE764" s="43"/>
      <c r="OIF764" s="43"/>
      <c r="OIG764" s="43"/>
      <c r="OIH764" s="43"/>
      <c r="OII764" s="43"/>
      <c r="OIJ764" s="43"/>
      <c r="OIK764" s="43"/>
      <c r="OIL764" s="43"/>
      <c r="OIM764" s="43"/>
      <c r="OIN764" s="43"/>
      <c r="OIO764" s="43"/>
      <c r="OIP764" s="43"/>
      <c r="OIQ764" s="43"/>
      <c r="OIR764" s="43"/>
      <c r="OIS764" s="43"/>
      <c r="OIT764" s="43"/>
      <c r="OIU764" s="43"/>
      <c r="OIV764" s="43"/>
      <c r="OIW764" s="43"/>
      <c r="OIX764" s="43"/>
      <c r="OIY764" s="43"/>
      <c r="OIZ764" s="43"/>
      <c r="OJA764" s="43"/>
      <c r="OJB764" s="43"/>
      <c r="OJC764" s="43"/>
      <c r="OJD764" s="43"/>
      <c r="OJE764" s="43"/>
      <c r="OJF764" s="43"/>
      <c r="OJG764" s="43"/>
      <c r="OJH764" s="43"/>
      <c r="OJI764" s="43"/>
      <c r="OJJ764" s="43"/>
      <c r="OJK764" s="43"/>
      <c r="OJL764" s="43"/>
      <c r="OJM764" s="43"/>
      <c r="OJN764" s="43"/>
      <c r="OJO764" s="43"/>
      <c r="OJP764" s="43"/>
      <c r="OJQ764" s="43"/>
      <c r="OJR764" s="43"/>
      <c r="OJS764" s="43"/>
      <c r="OJT764" s="43"/>
      <c r="OJU764" s="43"/>
      <c r="OJV764" s="43"/>
      <c r="OJW764" s="43"/>
      <c r="OJX764" s="43"/>
      <c r="OJY764" s="43"/>
      <c r="OJZ764" s="43"/>
      <c r="OKA764" s="43"/>
      <c r="OKB764" s="43"/>
      <c r="OKC764" s="43"/>
      <c r="OKD764" s="43"/>
      <c r="OKE764" s="43"/>
      <c r="OKF764" s="43"/>
      <c r="OKG764" s="43"/>
      <c r="OKH764" s="43"/>
      <c r="OKI764" s="43"/>
      <c r="OKJ764" s="43"/>
      <c r="OKK764" s="43"/>
      <c r="OKL764" s="43"/>
      <c r="OKM764" s="43"/>
      <c r="OKN764" s="43"/>
      <c r="OKO764" s="43"/>
      <c r="OKP764" s="43"/>
      <c r="OKQ764" s="43"/>
      <c r="OKR764" s="43"/>
      <c r="OKS764" s="43"/>
      <c r="OKT764" s="43"/>
      <c r="OKU764" s="43"/>
      <c r="OKV764" s="43"/>
      <c r="OKW764" s="43"/>
      <c r="OKX764" s="43"/>
      <c r="OKY764" s="43"/>
      <c r="OKZ764" s="43"/>
      <c r="OLA764" s="43"/>
      <c r="OLB764" s="43"/>
      <c r="OLC764" s="43"/>
      <c r="OLD764" s="43"/>
      <c r="OLE764" s="43"/>
      <c r="OLF764" s="43"/>
      <c r="OLG764" s="43"/>
      <c r="OLH764" s="43"/>
      <c r="OLI764" s="43"/>
      <c r="OLJ764" s="43"/>
      <c r="OLK764" s="43"/>
      <c r="OLL764" s="43"/>
      <c r="OLM764" s="43"/>
      <c r="OLN764" s="43"/>
      <c r="OLO764" s="43"/>
      <c r="OLP764" s="43"/>
      <c r="OLQ764" s="43"/>
      <c r="OLR764" s="43"/>
      <c r="OLS764" s="43"/>
      <c r="OLT764" s="43"/>
      <c r="OLU764" s="43"/>
      <c r="OLV764" s="43"/>
      <c r="OLW764" s="43"/>
      <c r="OLX764" s="43"/>
      <c r="OLY764" s="43"/>
      <c r="OLZ764" s="43"/>
      <c r="OMA764" s="43"/>
      <c r="OMB764" s="43"/>
      <c r="OMC764" s="43"/>
      <c r="OMD764" s="43"/>
      <c r="OME764" s="43"/>
      <c r="OMF764" s="43"/>
      <c r="OMG764" s="43"/>
      <c r="OMH764" s="43"/>
      <c r="OMI764" s="43"/>
      <c r="OMJ764" s="43"/>
      <c r="OMK764" s="43"/>
      <c r="OML764" s="43"/>
      <c r="OMM764" s="43"/>
      <c r="OMN764" s="43"/>
      <c r="OMO764" s="43"/>
      <c r="OMP764" s="43"/>
      <c r="OMQ764" s="43"/>
      <c r="OMR764" s="43"/>
      <c r="OMS764" s="43"/>
      <c r="OMT764" s="43"/>
      <c r="OMU764" s="43"/>
      <c r="OMV764" s="43"/>
      <c r="OMW764" s="43"/>
      <c r="OMX764" s="43"/>
      <c r="OMY764" s="43"/>
      <c r="OMZ764" s="43"/>
      <c r="ONA764" s="43"/>
      <c r="ONB764" s="43"/>
      <c r="ONC764" s="43"/>
      <c r="OND764" s="43"/>
      <c r="ONE764" s="43"/>
      <c r="ONF764" s="43"/>
      <c r="ONG764" s="43"/>
      <c r="ONH764" s="43"/>
      <c r="ONI764" s="43"/>
      <c r="ONJ764" s="43"/>
      <c r="ONK764" s="43"/>
      <c r="ONL764" s="43"/>
      <c r="ONM764" s="43"/>
      <c r="ONN764" s="43"/>
      <c r="ONO764" s="43"/>
      <c r="ONP764" s="43"/>
      <c r="ONQ764" s="43"/>
      <c r="ONR764" s="43"/>
      <c r="ONS764" s="43"/>
      <c r="ONT764" s="43"/>
      <c r="ONU764" s="43"/>
      <c r="ONV764" s="43"/>
      <c r="ONW764" s="43"/>
      <c r="ONX764" s="43"/>
      <c r="ONY764" s="43"/>
      <c r="ONZ764" s="43"/>
      <c r="OOA764" s="43"/>
      <c r="OOB764" s="43"/>
      <c r="OOC764" s="43"/>
      <c r="OOD764" s="43"/>
      <c r="OOE764" s="43"/>
      <c r="OOF764" s="43"/>
      <c r="OOG764" s="43"/>
      <c r="OOH764" s="43"/>
      <c r="OOI764" s="43"/>
      <c r="OOJ764" s="43"/>
      <c r="OOK764" s="43"/>
      <c r="OOL764" s="43"/>
      <c r="OOM764" s="43"/>
      <c r="OON764" s="43"/>
      <c r="OOO764" s="43"/>
      <c r="OOP764" s="43"/>
      <c r="OOQ764" s="43"/>
      <c r="OOR764" s="43"/>
      <c r="OOS764" s="43"/>
      <c r="OOT764" s="43"/>
      <c r="OOU764" s="43"/>
      <c r="OOV764" s="43"/>
      <c r="OOW764" s="43"/>
      <c r="OOX764" s="43"/>
      <c r="OOY764" s="43"/>
      <c r="OOZ764" s="43"/>
      <c r="OPA764" s="43"/>
      <c r="OPB764" s="43"/>
      <c r="OPC764" s="43"/>
      <c r="OPD764" s="43"/>
      <c r="OPE764" s="43"/>
      <c r="OPF764" s="43"/>
      <c r="OPG764" s="43"/>
      <c r="OPH764" s="43"/>
      <c r="OPI764" s="43"/>
      <c r="OPJ764" s="43"/>
      <c r="OPK764" s="43"/>
      <c r="OPL764" s="43"/>
      <c r="OPM764" s="43"/>
      <c r="OPN764" s="43"/>
      <c r="OPO764" s="43"/>
      <c r="OPP764" s="43"/>
      <c r="OPQ764" s="43"/>
      <c r="OPR764" s="43"/>
      <c r="OPS764" s="43"/>
      <c r="OPT764" s="43"/>
      <c r="OPU764" s="43"/>
      <c r="OPV764" s="43"/>
      <c r="OPW764" s="43"/>
      <c r="OPX764" s="43"/>
      <c r="OPY764" s="43"/>
      <c r="OPZ764" s="43"/>
      <c r="OQA764" s="43"/>
      <c r="OQB764" s="43"/>
      <c r="OQC764" s="43"/>
      <c r="OQD764" s="43"/>
      <c r="OQE764" s="43"/>
      <c r="OQF764" s="43"/>
      <c r="OQG764" s="43"/>
      <c r="OQH764" s="43"/>
      <c r="OQI764" s="43"/>
      <c r="OQJ764" s="43"/>
      <c r="OQK764" s="43"/>
      <c r="OQL764" s="43"/>
      <c r="OQM764" s="43"/>
      <c r="OQN764" s="43"/>
      <c r="OQO764" s="43"/>
      <c r="OQP764" s="43"/>
      <c r="OQQ764" s="43"/>
      <c r="OQR764" s="43"/>
      <c r="OQS764" s="43"/>
      <c r="OQT764" s="43"/>
      <c r="OQU764" s="43"/>
      <c r="OQV764" s="43"/>
      <c r="OQW764" s="43"/>
      <c r="OQX764" s="43"/>
      <c r="OQY764" s="43"/>
      <c r="OQZ764" s="43"/>
      <c r="ORA764" s="43"/>
      <c r="ORB764" s="43"/>
      <c r="ORC764" s="43"/>
      <c r="ORD764" s="43"/>
      <c r="ORE764" s="43"/>
      <c r="ORF764" s="43"/>
      <c r="ORG764" s="43"/>
      <c r="ORH764" s="43"/>
      <c r="ORI764" s="43"/>
      <c r="ORJ764" s="43"/>
      <c r="ORK764" s="43"/>
      <c r="ORL764" s="43"/>
      <c r="ORM764" s="43"/>
      <c r="ORN764" s="43"/>
      <c r="ORO764" s="43"/>
      <c r="ORP764" s="43"/>
      <c r="ORQ764" s="43"/>
      <c r="ORR764" s="43"/>
      <c r="ORS764" s="43"/>
      <c r="ORT764" s="43"/>
      <c r="ORU764" s="43"/>
      <c r="ORV764" s="43"/>
      <c r="ORW764" s="43"/>
      <c r="ORX764" s="43"/>
      <c r="ORY764" s="43"/>
      <c r="ORZ764" s="43"/>
      <c r="OSA764" s="43"/>
      <c r="OSB764" s="43"/>
      <c r="OSC764" s="43"/>
      <c r="OSD764" s="43"/>
      <c r="OSE764" s="43"/>
      <c r="OSF764" s="43"/>
      <c r="OSG764" s="43"/>
      <c r="OSH764" s="43"/>
      <c r="OSI764" s="43"/>
      <c r="OSJ764" s="43"/>
      <c r="OSK764" s="43"/>
      <c r="OSL764" s="43"/>
      <c r="OSM764" s="43"/>
      <c r="OSN764" s="43"/>
      <c r="OSO764" s="43"/>
      <c r="OSP764" s="43"/>
      <c r="OSQ764" s="43"/>
      <c r="OSR764" s="43"/>
      <c r="OSS764" s="43"/>
      <c r="OST764" s="43"/>
      <c r="OSU764" s="43"/>
      <c r="OSV764" s="43"/>
      <c r="OSW764" s="43"/>
      <c r="OSX764" s="43"/>
      <c r="OSY764" s="43"/>
      <c r="OSZ764" s="43"/>
      <c r="OTA764" s="43"/>
      <c r="OTB764" s="43"/>
      <c r="OTC764" s="43"/>
      <c r="OTD764" s="43"/>
      <c r="OTE764" s="43"/>
      <c r="OTF764" s="43"/>
      <c r="OTG764" s="43"/>
      <c r="OTH764" s="43"/>
      <c r="OTI764" s="43"/>
      <c r="OTJ764" s="43"/>
      <c r="OTK764" s="43"/>
      <c r="OTL764" s="43"/>
      <c r="OTM764" s="43"/>
      <c r="OTN764" s="43"/>
      <c r="OTO764" s="43"/>
      <c r="OTP764" s="43"/>
      <c r="OTQ764" s="43"/>
      <c r="OTR764" s="43"/>
      <c r="OTS764" s="43"/>
      <c r="OTT764" s="43"/>
      <c r="OTU764" s="43"/>
      <c r="OTV764" s="43"/>
      <c r="OTW764" s="43"/>
      <c r="OTX764" s="43"/>
      <c r="OTY764" s="43"/>
      <c r="OTZ764" s="43"/>
      <c r="OUA764" s="43"/>
      <c r="OUB764" s="43"/>
      <c r="OUC764" s="43"/>
      <c r="OUD764" s="43"/>
      <c r="OUE764" s="43"/>
      <c r="OUF764" s="43"/>
      <c r="OUG764" s="43"/>
      <c r="OUH764" s="43"/>
      <c r="OUI764" s="43"/>
      <c r="OUJ764" s="43"/>
      <c r="OUK764" s="43"/>
      <c r="OUL764" s="43"/>
      <c r="OUM764" s="43"/>
      <c r="OUN764" s="43"/>
      <c r="OUO764" s="43"/>
      <c r="OUP764" s="43"/>
      <c r="OUQ764" s="43"/>
      <c r="OUR764" s="43"/>
      <c r="OUS764" s="43"/>
      <c r="OUT764" s="43"/>
      <c r="OUU764" s="43"/>
      <c r="OUV764" s="43"/>
      <c r="OUW764" s="43"/>
      <c r="OUX764" s="43"/>
      <c r="OUY764" s="43"/>
      <c r="OUZ764" s="43"/>
      <c r="OVA764" s="43"/>
      <c r="OVB764" s="43"/>
      <c r="OVC764" s="43"/>
      <c r="OVD764" s="43"/>
      <c r="OVE764" s="43"/>
      <c r="OVF764" s="43"/>
      <c r="OVG764" s="43"/>
      <c r="OVH764" s="43"/>
      <c r="OVI764" s="43"/>
      <c r="OVJ764" s="43"/>
      <c r="OVK764" s="43"/>
      <c r="OVL764" s="43"/>
      <c r="OVM764" s="43"/>
      <c r="OVN764" s="43"/>
      <c r="OVO764" s="43"/>
      <c r="OVP764" s="43"/>
      <c r="OVQ764" s="43"/>
      <c r="OVR764" s="43"/>
      <c r="OVS764" s="43"/>
      <c r="OVT764" s="43"/>
      <c r="OVU764" s="43"/>
      <c r="OVV764" s="43"/>
      <c r="OVW764" s="43"/>
      <c r="OVX764" s="43"/>
      <c r="OVY764" s="43"/>
      <c r="OVZ764" s="43"/>
      <c r="OWA764" s="43"/>
      <c r="OWB764" s="43"/>
      <c r="OWC764" s="43"/>
      <c r="OWD764" s="43"/>
      <c r="OWE764" s="43"/>
      <c r="OWF764" s="43"/>
      <c r="OWG764" s="43"/>
      <c r="OWH764" s="43"/>
      <c r="OWI764" s="43"/>
      <c r="OWJ764" s="43"/>
      <c r="OWK764" s="43"/>
      <c r="OWL764" s="43"/>
      <c r="OWM764" s="43"/>
      <c r="OWN764" s="43"/>
      <c r="OWO764" s="43"/>
      <c r="OWP764" s="43"/>
      <c r="OWQ764" s="43"/>
      <c r="OWR764" s="43"/>
      <c r="OWS764" s="43"/>
      <c r="OWT764" s="43"/>
      <c r="OWU764" s="43"/>
      <c r="OWV764" s="43"/>
      <c r="OWW764" s="43"/>
      <c r="OWX764" s="43"/>
      <c r="OWY764" s="43"/>
      <c r="OWZ764" s="43"/>
      <c r="OXA764" s="43"/>
      <c r="OXB764" s="43"/>
      <c r="OXC764" s="43"/>
      <c r="OXD764" s="43"/>
      <c r="OXE764" s="43"/>
      <c r="OXF764" s="43"/>
      <c r="OXG764" s="43"/>
      <c r="OXH764" s="43"/>
      <c r="OXI764" s="43"/>
      <c r="OXJ764" s="43"/>
      <c r="OXK764" s="43"/>
      <c r="OXL764" s="43"/>
      <c r="OXM764" s="43"/>
      <c r="OXN764" s="43"/>
      <c r="OXO764" s="43"/>
      <c r="OXP764" s="43"/>
      <c r="OXQ764" s="43"/>
      <c r="OXR764" s="43"/>
      <c r="OXS764" s="43"/>
      <c r="OXT764" s="43"/>
      <c r="OXU764" s="43"/>
      <c r="OXV764" s="43"/>
      <c r="OXW764" s="43"/>
      <c r="OXX764" s="43"/>
      <c r="OXY764" s="43"/>
      <c r="OXZ764" s="43"/>
      <c r="OYA764" s="43"/>
      <c r="OYB764" s="43"/>
      <c r="OYC764" s="43"/>
      <c r="OYD764" s="43"/>
      <c r="OYE764" s="43"/>
      <c r="OYF764" s="43"/>
      <c r="OYG764" s="43"/>
      <c r="OYH764" s="43"/>
      <c r="OYI764" s="43"/>
      <c r="OYJ764" s="43"/>
      <c r="OYK764" s="43"/>
      <c r="OYL764" s="43"/>
      <c r="OYM764" s="43"/>
      <c r="OYN764" s="43"/>
      <c r="OYO764" s="43"/>
      <c r="OYP764" s="43"/>
      <c r="OYQ764" s="43"/>
      <c r="OYR764" s="43"/>
      <c r="OYS764" s="43"/>
      <c r="OYT764" s="43"/>
      <c r="OYU764" s="43"/>
      <c r="OYV764" s="43"/>
      <c r="OYW764" s="43"/>
      <c r="OYX764" s="43"/>
      <c r="OYY764" s="43"/>
      <c r="OYZ764" s="43"/>
      <c r="OZA764" s="43"/>
      <c r="OZB764" s="43"/>
      <c r="OZC764" s="43"/>
      <c r="OZD764" s="43"/>
      <c r="OZE764" s="43"/>
      <c r="OZF764" s="43"/>
      <c r="OZG764" s="43"/>
      <c r="OZH764" s="43"/>
      <c r="OZI764" s="43"/>
      <c r="OZJ764" s="43"/>
      <c r="OZK764" s="43"/>
      <c r="OZL764" s="43"/>
      <c r="OZM764" s="43"/>
      <c r="OZN764" s="43"/>
      <c r="OZO764" s="43"/>
      <c r="OZP764" s="43"/>
      <c r="OZQ764" s="43"/>
      <c r="OZR764" s="43"/>
      <c r="OZS764" s="43"/>
      <c r="OZT764" s="43"/>
      <c r="OZU764" s="43"/>
      <c r="OZV764" s="43"/>
      <c r="OZW764" s="43"/>
      <c r="OZX764" s="43"/>
      <c r="OZY764" s="43"/>
      <c r="OZZ764" s="43"/>
      <c r="PAA764" s="43"/>
      <c r="PAB764" s="43"/>
      <c r="PAC764" s="43"/>
      <c r="PAD764" s="43"/>
      <c r="PAE764" s="43"/>
      <c r="PAF764" s="43"/>
      <c r="PAG764" s="43"/>
      <c r="PAH764" s="43"/>
      <c r="PAI764" s="43"/>
      <c r="PAJ764" s="43"/>
      <c r="PAK764" s="43"/>
      <c r="PAL764" s="43"/>
      <c r="PAM764" s="43"/>
      <c r="PAN764" s="43"/>
      <c r="PAO764" s="43"/>
      <c r="PAP764" s="43"/>
      <c r="PAQ764" s="43"/>
      <c r="PAR764" s="43"/>
      <c r="PAS764" s="43"/>
      <c r="PAT764" s="43"/>
      <c r="PAU764" s="43"/>
      <c r="PAV764" s="43"/>
      <c r="PAW764" s="43"/>
      <c r="PAX764" s="43"/>
      <c r="PAY764" s="43"/>
      <c r="PAZ764" s="43"/>
      <c r="PBA764" s="43"/>
      <c r="PBB764" s="43"/>
      <c r="PBC764" s="43"/>
      <c r="PBD764" s="43"/>
      <c r="PBE764" s="43"/>
      <c r="PBF764" s="43"/>
      <c r="PBG764" s="43"/>
      <c r="PBH764" s="43"/>
      <c r="PBI764" s="43"/>
      <c r="PBJ764" s="43"/>
      <c r="PBK764" s="43"/>
      <c r="PBL764" s="43"/>
      <c r="PBM764" s="43"/>
      <c r="PBN764" s="43"/>
      <c r="PBO764" s="43"/>
      <c r="PBP764" s="43"/>
      <c r="PBQ764" s="43"/>
      <c r="PBR764" s="43"/>
      <c r="PBS764" s="43"/>
      <c r="PBT764" s="43"/>
      <c r="PBU764" s="43"/>
      <c r="PBV764" s="43"/>
      <c r="PBW764" s="43"/>
      <c r="PBX764" s="43"/>
      <c r="PBY764" s="43"/>
      <c r="PBZ764" s="43"/>
      <c r="PCA764" s="43"/>
      <c r="PCB764" s="43"/>
      <c r="PCC764" s="43"/>
      <c r="PCD764" s="43"/>
      <c r="PCE764" s="43"/>
      <c r="PCF764" s="43"/>
      <c r="PCG764" s="43"/>
      <c r="PCH764" s="43"/>
      <c r="PCI764" s="43"/>
      <c r="PCJ764" s="43"/>
      <c r="PCK764" s="43"/>
      <c r="PCL764" s="43"/>
      <c r="PCM764" s="43"/>
      <c r="PCN764" s="43"/>
      <c r="PCO764" s="43"/>
      <c r="PCP764" s="43"/>
      <c r="PCQ764" s="43"/>
      <c r="PCR764" s="43"/>
      <c r="PCS764" s="43"/>
      <c r="PCT764" s="43"/>
      <c r="PCU764" s="43"/>
      <c r="PCV764" s="43"/>
      <c r="PCW764" s="43"/>
      <c r="PCX764" s="43"/>
      <c r="PCY764" s="43"/>
      <c r="PCZ764" s="43"/>
      <c r="PDA764" s="43"/>
      <c r="PDB764" s="43"/>
      <c r="PDC764" s="43"/>
      <c r="PDD764" s="43"/>
      <c r="PDE764" s="43"/>
      <c r="PDF764" s="43"/>
      <c r="PDG764" s="43"/>
      <c r="PDH764" s="43"/>
      <c r="PDI764" s="43"/>
      <c r="PDJ764" s="43"/>
      <c r="PDK764" s="43"/>
      <c r="PDL764" s="43"/>
      <c r="PDM764" s="43"/>
      <c r="PDN764" s="43"/>
      <c r="PDO764" s="43"/>
      <c r="PDP764" s="43"/>
      <c r="PDQ764" s="43"/>
      <c r="PDR764" s="43"/>
      <c r="PDS764" s="43"/>
      <c r="PDT764" s="43"/>
      <c r="PDU764" s="43"/>
      <c r="PDV764" s="43"/>
      <c r="PDW764" s="43"/>
      <c r="PDX764" s="43"/>
      <c r="PDY764" s="43"/>
      <c r="PDZ764" s="43"/>
      <c r="PEA764" s="43"/>
      <c r="PEB764" s="43"/>
      <c r="PEC764" s="43"/>
      <c r="PED764" s="43"/>
      <c r="PEE764" s="43"/>
      <c r="PEF764" s="43"/>
      <c r="PEG764" s="43"/>
      <c r="PEH764" s="43"/>
      <c r="PEI764" s="43"/>
      <c r="PEJ764" s="43"/>
      <c r="PEK764" s="43"/>
      <c r="PEL764" s="43"/>
      <c r="PEM764" s="43"/>
      <c r="PEN764" s="43"/>
      <c r="PEO764" s="43"/>
      <c r="PEP764" s="43"/>
      <c r="PEQ764" s="43"/>
      <c r="PER764" s="43"/>
      <c r="PES764" s="43"/>
      <c r="PET764" s="43"/>
      <c r="PEU764" s="43"/>
      <c r="PEV764" s="43"/>
      <c r="PEW764" s="43"/>
      <c r="PEX764" s="43"/>
      <c r="PEY764" s="43"/>
      <c r="PEZ764" s="43"/>
      <c r="PFA764" s="43"/>
      <c r="PFB764" s="43"/>
      <c r="PFC764" s="43"/>
      <c r="PFD764" s="43"/>
      <c r="PFE764" s="43"/>
      <c r="PFF764" s="43"/>
      <c r="PFG764" s="43"/>
      <c r="PFH764" s="43"/>
      <c r="PFI764" s="43"/>
      <c r="PFJ764" s="43"/>
      <c r="PFK764" s="43"/>
      <c r="PFL764" s="43"/>
      <c r="PFM764" s="43"/>
      <c r="PFN764" s="43"/>
      <c r="PFO764" s="43"/>
      <c r="PFP764" s="43"/>
      <c r="PFQ764" s="43"/>
      <c r="PFR764" s="43"/>
      <c r="PFS764" s="43"/>
      <c r="PFT764" s="43"/>
      <c r="PFU764" s="43"/>
      <c r="PFV764" s="43"/>
      <c r="PFW764" s="43"/>
      <c r="PFX764" s="43"/>
      <c r="PFY764" s="43"/>
      <c r="PFZ764" s="43"/>
      <c r="PGA764" s="43"/>
      <c r="PGB764" s="43"/>
      <c r="PGC764" s="43"/>
      <c r="PGD764" s="43"/>
      <c r="PGE764" s="43"/>
      <c r="PGF764" s="43"/>
      <c r="PGG764" s="43"/>
      <c r="PGH764" s="43"/>
      <c r="PGI764" s="43"/>
      <c r="PGJ764" s="43"/>
      <c r="PGK764" s="43"/>
      <c r="PGL764" s="43"/>
      <c r="PGM764" s="43"/>
      <c r="PGN764" s="43"/>
      <c r="PGO764" s="43"/>
      <c r="PGP764" s="43"/>
      <c r="PGQ764" s="43"/>
      <c r="PGR764" s="43"/>
      <c r="PGS764" s="43"/>
      <c r="PGT764" s="43"/>
      <c r="PGU764" s="43"/>
      <c r="PGV764" s="43"/>
      <c r="PGW764" s="43"/>
      <c r="PGX764" s="43"/>
      <c r="PGY764" s="43"/>
      <c r="PGZ764" s="43"/>
      <c r="PHA764" s="43"/>
      <c r="PHB764" s="43"/>
      <c r="PHC764" s="43"/>
      <c r="PHD764" s="43"/>
      <c r="PHE764" s="43"/>
      <c r="PHF764" s="43"/>
      <c r="PHG764" s="43"/>
      <c r="PHH764" s="43"/>
      <c r="PHI764" s="43"/>
      <c r="PHJ764" s="43"/>
      <c r="PHK764" s="43"/>
      <c r="PHL764" s="43"/>
      <c r="PHM764" s="43"/>
      <c r="PHN764" s="43"/>
      <c r="PHO764" s="43"/>
      <c r="PHP764" s="43"/>
      <c r="PHQ764" s="43"/>
      <c r="PHR764" s="43"/>
      <c r="PHS764" s="43"/>
      <c r="PHT764" s="43"/>
      <c r="PHU764" s="43"/>
      <c r="PHV764" s="43"/>
      <c r="PHW764" s="43"/>
      <c r="PHX764" s="43"/>
      <c r="PHY764" s="43"/>
      <c r="PHZ764" s="43"/>
      <c r="PIA764" s="43"/>
      <c r="PIB764" s="43"/>
      <c r="PIC764" s="43"/>
      <c r="PID764" s="43"/>
      <c r="PIE764" s="43"/>
      <c r="PIF764" s="43"/>
      <c r="PIG764" s="43"/>
      <c r="PIH764" s="43"/>
      <c r="PII764" s="43"/>
      <c r="PIJ764" s="43"/>
      <c r="PIK764" s="43"/>
      <c r="PIL764" s="43"/>
      <c r="PIM764" s="43"/>
      <c r="PIN764" s="43"/>
      <c r="PIO764" s="43"/>
      <c r="PIP764" s="43"/>
      <c r="PIQ764" s="43"/>
      <c r="PIR764" s="43"/>
      <c r="PIS764" s="43"/>
      <c r="PIT764" s="43"/>
      <c r="PIU764" s="43"/>
      <c r="PIV764" s="43"/>
      <c r="PIW764" s="43"/>
      <c r="PIX764" s="43"/>
      <c r="PIY764" s="43"/>
      <c r="PIZ764" s="43"/>
      <c r="PJA764" s="43"/>
      <c r="PJB764" s="43"/>
      <c r="PJC764" s="43"/>
      <c r="PJD764" s="43"/>
      <c r="PJE764" s="43"/>
      <c r="PJF764" s="43"/>
      <c r="PJG764" s="43"/>
      <c r="PJH764" s="43"/>
      <c r="PJI764" s="43"/>
      <c r="PJJ764" s="43"/>
      <c r="PJK764" s="43"/>
      <c r="PJL764" s="43"/>
      <c r="PJM764" s="43"/>
      <c r="PJN764" s="43"/>
      <c r="PJO764" s="43"/>
      <c r="PJP764" s="43"/>
      <c r="PJQ764" s="43"/>
      <c r="PJR764" s="43"/>
      <c r="PJS764" s="43"/>
      <c r="PJT764" s="43"/>
      <c r="PJU764" s="43"/>
      <c r="PJV764" s="43"/>
      <c r="PJW764" s="43"/>
      <c r="PJX764" s="43"/>
      <c r="PJY764" s="43"/>
      <c r="PJZ764" s="43"/>
      <c r="PKA764" s="43"/>
      <c r="PKB764" s="43"/>
      <c r="PKC764" s="43"/>
      <c r="PKD764" s="43"/>
      <c r="PKE764" s="43"/>
      <c r="PKF764" s="43"/>
      <c r="PKG764" s="43"/>
      <c r="PKH764" s="43"/>
      <c r="PKI764" s="43"/>
      <c r="PKJ764" s="43"/>
      <c r="PKK764" s="43"/>
      <c r="PKL764" s="43"/>
      <c r="PKM764" s="43"/>
      <c r="PKN764" s="43"/>
      <c r="PKO764" s="43"/>
      <c r="PKP764" s="43"/>
      <c r="PKQ764" s="43"/>
      <c r="PKR764" s="43"/>
      <c r="PKS764" s="43"/>
      <c r="PKT764" s="43"/>
      <c r="PKU764" s="43"/>
      <c r="PKV764" s="43"/>
      <c r="PKW764" s="43"/>
      <c r="PKX764" s="43"/>
      <c r="PKY764" s="43"/>
      <c r="PKZ764" s="43"/>
      <c r="PLA764" s="43"/>
      <c r="PLB764" s="43"/>
      <c r="PLC764" s="43"/>
      <c r="PLD764" s="43"/>
      <c r="PLE764" s="43"/>
      <c r="PLF764" s="43"/>
      <c r="PLG764" s="43"/>
      <c r="PLH764" s="43"/>
      <c r="PLI764" s="43"/>
      <c r="PLJ764" s="43"/>
      <c r="PLK764" s="43"/>
      <c r="PLL764" s="43"/>
      <c r="PLM764" s="43"/>
      <c r="PLN764" s="43"/>
      <c r="PLO764" s="43"/>
      <c r="PLP764" s="43"/>
      <c r="PLQ764" s="43"/>
      <c r="PLR764" s="43"/>
      <c r="PLS764" s="43"/>
      <c r="PLT764" s="43"/>
      <c r="PLU764" s="43"/>
      <c r="PLV764" s="43"/>
      <c r="PLW764" s="43"/>
      <c r="PLX764" s="43"/>
      <c r="PLY764" s="43"/>
      <c r="PLZ764" s="43"/>
      <c r="PMA764" s="43"/>
      <c r="PMB764" s="43"/>
      <c r="PMC764" s="43"/>
      <c r="PMD764" s="43"/>
      <c r="PME764" s="43"/>
      <c r="PMF764" s="43"/>
      <c r="PMG764" s="43"/>
      <c r="PMH764" s="43"/>
      <c r="PMI764" s="43"/>
      <c r="PMJ764" s="43"/>
      <c r="PMK764" s="43"/>
      <c r="PML764" s="43"/>
      <c r="PMM764" s="43"/>
      <c r="PMN764" s="43"/>
      <c r="PMO764" s="43"/>
      <c r="PMP764" s="43"/>
      <c r="PMQ764" s="43"/>
      <c r="PMR764" s="43"/>
      <c r="PMS764" s="43"/>
      <c r="PMT764" s="43"/>
      <c r="PMU764" s="43"/>
      <c r="PMV764" s="43"/>
      <c r="PMW764" s="43"/>
      <c r="PMX764" s="43"/>
      <c r="PMY764" s="43"/>
      <c r="PMZ764" s="43"/>
      <c r="PNA764" s="43"/>
      <c r="PNB764" s="43"/>
      <c r="PNC764" s="43"/>
      <c r="PND764" s="43"/>
      <c r="PNE764" s="43"/>
      <c r="PNF764" s="43"/>
      <c r="PNG764" s="43"/>
      <c r="PNH764" s="43"/>
      <c r="PNI764" s="43"/>
      <c r="PNJ764" s="43"/>
      <c r="PNK764" s="43"/>
      <c r="PNL764" s="43"/>
      <c r="PNM764" s="43"/>
      <c r="PNN764" s="43"/>
      <c r="PNO764" s="43"/>
      <c r="PNP764" s="43"/>
      <c r="PNQ764" s="43"/>
      <c r="PNR764" s="43"/>
      <c r="PNS764" s="43"/>
      <c r="PNT764" s="43"/>
      <c r="PNU764" s="43"/>
      <c r="PNV764" s="43"/>
      <c r="PNW764" s="43"/>
      <c r="PNX764" s="43"/>
      <c r="PNY764" s="43"/>
      <c r="PNZ764" s="43"/>
      <c r="POA764" s="43"/>
      <c r="POB764" s="43"/>
      <c r="POC764" s="43"/>
      <c r="POD764" s="43"/>
      <c r="POE764" s="43"/>
      <c r="POF764" s="43"/>
      <c r="POG764" s="43"/>
      <c r="POH764" s="43"/>
      <c r="POI764" s="43"/>
      <c r="POJ764" s="43"/>
      <c r="POK764" s="43"/>
      <c r="POL764" s="43"/>
      <c r="POM764" s="43"/>
      <c r="PON764" s="43"/>
      <c r="POO764" s="43"/>
      <c r="POP764" s="43"/>
      <c r="POQ764" s="43"/>
      <c r="POR764" s="43"/>
      <c r="POS764" s="43"/>
      <c r="POT764" s="43"/>
      <c r="POU764" s="43"/>
      <c r="POV764" s="43"/>
      <c r="POW764" s="43"/>
      <c r="POX764" s="43"/>
      <c r="POY764" s="43"/>
      <c r="POZ764" s="43"/>
      <c r="PPA764" s="43"/>
      <c r="PPB764" s="43"/>
      <c r="PPC764" s="43"/>
      <c r="PPD764" s="43"/>
      <c r="PPE764" s="43"/>
      <c r="PPF764" s="43"/>
      <c r="PPG764" s="43"/>
      <c r="PPH764" s="43"/>
      <c r="PPI764" s="43"/>
      <c r="PPJ764" s="43"/>
      <c r="PPK764" s="43"/>
      <c r="PPL764" s="43"/>
      <c r="PPM764" s="43"/>
      <c r="PPN764" s="43"/>
      <c r="PPO764" s="43"/>
      <c r="PPP764" s="43"/>
      <c r="PPQ764" s="43"/>
      <c r="PPR764" s="43"/>
      <c r="PPS764" s="43"/>
      <c r="PPT764" s="43"/>
      <c r="PPU764" s="43"/>
      <c r="PPV764" s="43"/>
      <c r="PPW764" s="43"/>
      <c r="PPX764" s="43"/>
      <c r="PPY764" s="43"/>
      <c r="PPZ764" s="43"/>
      <c r="PQA764" s="43"/>
      <c r="PQB764" s="43"/>
      <c r="PQC764" s="43"/>
      <c r="PQD764" s="43"/>
      <c r="PQE764" s="43"/>
      <c r="PQF764" s="43"/>
      <c r="PQG764" s="43"/>
      <c r="PQH764" s="43"/>
      <c r="PQI764" s="43"/>
      <c r="PQJ764" s="43"/>
      <c r="PQK764" s="43"/>
      <c r="PQL764" s="43"/>
      <c r="PQM764" s="43"/>
      <c r="PQN764" s="43"/>
      <c r="PQO764" s="43"/>
      <c r="PQP764" s="43"/>
      <c r="PQQ764" s="43"/>
      <c r="PQR764" s="43"/>
      <c r="PQS764" s="43"/>
      <c r="PQT764" s="43"/>
      <c r="PQU764" s="43"/>
      <c r="PQV764" s="43"/>
      <c r="PQW764" s="43"/>
      <c r="PQX764" s="43"/>
      <c r="PQY764" s="43"/>
      <c r="PQZ764" s="43"/>
      <c r="PRA764" s="43"/>
      <c r="PRB764" s="43"/>
      <c r="PRC764" s="43"/>
      <c r="PRD764" s="43"/>
      <c r="PRE764" s="43"/>
      <c r="PRF764" s="43"/>
      <c r="PRG764" s="43"/>
      <c r="PRH764" s="43"/>
      <c r="PRI764" s="43"/>
      <c r="PRJ764" s="43"/>
      <c r="PRK764" s="43"/>
      <c r="PRL764" s="43"/>
      <c r="PRM764" s="43"/>
      <c r="PRN764" s="43"/>
      <c r="PRO764" s="43"/>
      <c r="PRP764" s="43"/>
      <c r="PRQ764" s="43"/>
      <c r="PRR764" s="43"/>
      <c r="PRS764" s="43"/>
      <c r="PRT764" s="43"/>
      <c r="PRU764" s="43"/>
      <c r="PRV764" s="43"/>
      <c r="PRW764" s="43"/>
      <c r="PRX764" s="43"/>
      <c r="PRY764" s="43"/>
      <c r="PRZ764" s="43"/>
      <c r="PSA764" s="43"/>
      <c r="PSB764" s="43"/>
      <c r="PSC764" s="43"/>
      <c r="PSD764" s="43"/>
      <c r="PSE764" s="43"/>
      <c r="PSF764" s="43"/>
      <c r="PSG764" s="43"/>
      <c r="PSH764" s="43"/>
      <c r="PSI764" s="43"/>
      <c r="PSJ764" s="43"/>
      <c r="PSK764" s="43"/>
      <c r="PSL764" s="43"/>
      <c r="PSM764" s="43"/>
      <c r="PSN764" s="43"/>
      <c r="PSO764" s="43"/>
      <c r="PSP764" s="43"/>
      <c r="PSQ764" s="43"/>
      <c r="PSR764" s="43"/>
      <c r="PSS764" s="43"/>
      <c r="PST764" s="43"/>
      <c r="PSU764" s="43"/>
      <c r="PSV764" s="43"/>
      <c r="PSW764" s="43"/>
      <c r="PSX764" s="43"/>
      <c r="PSY764" s="43"/>
      <c r="PSZ764" s="43"/>
      <c r="PTA764" s="43"/>
      <c r="PTB764" s="43"/>
      <c r="PTC764" s="43"/>
      <c r="PTD764" s="43"/>
      <c r="PTE764" s="43"/>
      <c r="PTF764" s="43"/>
      <c r="PTG764" s="43"/>
      <c r="PTH764" s="43"/>
      <c r="PTI764" s="43"/>
      <c r="PTJ764" s="43"/>
      <c r="PTK764" s="43"/>
      <c r="PTL764" s="43"/>
      <c r="PTM764" s="43"/>
      <c r="PTN764" s="43"/>
      <c r="PTO764" s="43"/>
      <c r="PTP764" s="43"/>
      <c r="PTQ764" s="43"/>
      <c r="PTR764" s="43"/>
      <c r="PTS764" s="43"/>
      <c r="PTT764" s="43"/>
      <c r="PTU764" s="43"/>
      <c r="PTV764" s="43"/>
      <c r="PTW764" s="43"/>
      <c r="PTX764" s="43"/>
      <c r="PTY764" s="43"/>
      <c r="PTZ764" s="43"/>
      <c r="PUA764" s="43"/>
      <c r="PUB764" s="43"/>
      <c r="PUC764" s="43"/>
      <c r="PUD764" s="43"/>
      <c r="PUE764" s="43"/>
      <c r="PUF764" s="43"/>
      <c r="PUG764" s="43"/>
      <c r="PUH764" s="43"/>
      <c r="PUI764" s="43"/>
      <c r="PUJ764" s="43"/>
      <c r="PUK764" s="43"/>
      <c r="PUL764" s="43"/>
      <c r="PUM764" s="43"/>
      <c r="PUN764" s="43"/>
      <c r="PUO764" s="43"/>
      <c r="PUP764" s="43"/>
      <c r="PUQ764" s="43"/>
      <c r="PUR764" s="43"/>
      <c r="PUS764" s="43"/>
      <c r="PUT764" s="43"/>
      <c r="PUU764" s="43"/>
      <c r="PUV764" s="43"/>
      <c r="PUW764" s="43"/>
      <c r="PUX764" s="43"/>
      <c r="PUY764" s="43"/>
      <c r="PUZ764" s="43"/>
      <c r="PVA764" s="43"/>
      <c r="PVB764" s="43"/>
      <c r="PVC764" s="43"/>
      <c r="PVD764" s="43"/>
      <c r="PVE764" s="43"/>
      <c r="PVF764" s="43"/>
      <c r="PVG764" s="43"/>
      <c r="PVH764" s="43"/>
      <c r="PVI764" s="43"/>
      <c r="PVJ764" s="43"/>
      <c r="PVK764" s="43"/>
      <c r="PVL764" s="43"/>
      <c r="PVM764" s="43"/>
      <c r="PVN764" s="43"/>
      <c r="PVO764" s="43"/>
      <c r="PVP764" s="43"/>
      <c r="PVQ764" s="43"/>
      <c r="PVR764" s="43"/>
      <c r="PVS764" s="43"/>
      <c r="PVT764" s="43"/>
      <c r="PVU764" s="43"/>
      <c r="PVV764" s="43"/>
      <c r="PVW764" s="43"/>
      <c r="PVX764" s="43"/>
      <c r="PVY764" s="43"/>
      <c r="PVZ764" s="43"/>
      <c r="PWA764" s="43"/>
      <c r="PWB764" s="43"/>
      <c r="PWC764" s="43"/>
      <c r="PWD764" s="43"/>
      <c r="PWE764" s="43"/>
      <c r="PWF764" s="43"/>
      <c r="PWG764" s="43"/>
      <c r="PWH764" s="43"/>
      <c r="PWI764" s="43"/>
      <c r="PWJ764" s="43"/>
      <c r="PWK764" s="43"/>
      <c r="PWL764" s="43"/>
      <c r="PWM764" s="43"/>
      <c r="PWN764" s="43"/>
      <c r="PWO764" s="43"/>
      <c r="PWP764" s="43"/>
      <c r="PWQ764" s="43"/>
      <c r="PWR764" s="43"/>
      <c r="PWS764" s="43"/>
      <c r="PWT764" s="43"/>
      <c r="PWU764" s="43"/>
      <c r="PWV764" s="43"/>
      <c r="PWW764" s="43"/>
      <c r="PWX764" s="43"/>
      <c r="PWY764" s="43"/>
      <c r="PWZ764" s="43"/>
      <c r="PXA764" s="43"/>
      <c r="PXB764" s="43"/>
      <c r="PXC764" s="43"/>
      <c r="PXD764" s="43"/>
      <c r="PXE764" s="43"/>
      <c r="PXF764" s="43"/>
      <c r="PXG764" s="43"/>
      <c r="PXH764" s="43"/>
      <c r="PXI764" s="43"/>
      <c r="PXJ764" s="43"/>
      <c r="PXK764" s="43"/>
      <c r="PXL764" s="43"/>
      <c r="PXM764" s="43"/>
      <c r="PXN764" s="43"/>
      <c r="PXO764" s="43"/>
      <c r="PXP764" s="43"/>
      <c r="PXQ764" s="43"/>
      <c r="PXR764" s="43"/>
      <c r="PXS764" s="43"/>
      <c r="PXT764" s="43"/>
      <c r="PXU764" s="43"/>
      <c r="PXV764" s="43"/>
      <c r="PXW764" s="43"/>
      <c r="PXX764" s="43"/>
      <c r="PXY764" s="43"/>
      <c r="PXZ764" s="43"/>
      <c r="PYA764" s="43"/>
      <c r="PYB764" s="43"/>
      <c r="PYC764" s="43"/>
      <c r="PYD764" s="43"/>
      <c r="PYE764" s="43"/>
      <c r="PYF764" s="43"/>
      <c r="PYG764" s="43"/>
      <c r="PYH764" s="43"/>
      <c r="PYI764" s="43"/>
      <c r="PYJ764" s="43"/>
      <c r="PYK764" s="43"/>
      <c r="PYL764" s="43"/>
      <c r="PYM764" s="43"/>
      <c r="PYN764" s="43"/>
      <c r="PYO764" s="43"/>
      <c r="PYP764" s="43"/>
      <c r="PYQ764" s="43"/>
      <c r="PYR764" s="43"/>
      <c r="PYS764" s="43"/>
      <c r="PYT764" s="43"/>
      <c r="PYU764" s="43"/>
      <c r="PYV764" s="43"/>
      <c r="PYW764" s="43"/>
      <c r="PYX764" s="43"/>
      <c r="PYY764" s="43"/>
      <c r="PYZ764" s="43"/>
      <c r="PZA764" s="43"/>
      <c r="PZB764" s="43"/>
      <c r="PZC764" s="43"/>
      <c r="PZD764" s="43"/>
      <c r="PZE764" s="43"/>
      <c r="PZF764" s="43"/>
      <c r="PZG764" s="43"/>
      <c r="PZH764" s="43"/>
      <c r="PZI764" s="43"/>
      <c r="PZJ764" s="43"/>
      <c r="PZK764" s="43"/>
      <c r="PZL764" s="43"/>
      <c r="PZM764" s="43"/>
      <c r="PZN764" s="43"/>
      <c r="PZO764" s="43"/>
      <c r="PZP764" s="43"/>
      <c r="PZQ764" s="43"/>
      <c r="PZR764" s="43"/>
      <c r="PZS764" s="43"/>
      <c r="PZT764" s="43"/>
      <c r="PZU764" s="43"/>
      <c r="PZV764" s="43"/>
      <c r="PZW764" s="43"/>
      <c r="PZX764" s="43"/>
      <c r="PZY764" s="43"/>
      <c r="PZZ764" s="43"/>
      <c r="QAA764" s="43"/>
      <c r="QAB764" s="43"/>
      <c r="QAC764" s="43"/>
      <c r="QAD764" s="43"/>
      <c r="QAE764" s="43"/>
      <c r="QAF764" s="43"/>
      <c r="QAG764" s="43"/>
      <c r="QAH764" s="43"/>
      <c r="QAI764" s="43"/>
      <c r="QAJ764" s="43"/>
      <c r="QAK764" s="43"/>
      <c r="QAL764" s="43"/>
      <c r="QAM764" s="43"/>
      <c r="QAN764" s="43"/>
      <c r="QAO764" s="43"/>
      <c r="QAP764" s="43"/>
      <c r="QAQ764" s="43"/>
      <c r="QAR764" s="43"/>
      <c r="QAS764" s="43"/>
      <c r="QAT764" s="43"/>
      <c r="QAU764" s="43"/>
      <c r="QAV764" s="43"/>
      <c r="QAW764" s="43"/>
      <c r="QAX764" s="43"/>
      <c r="QAY764" s="43"/>
      <c r="QAZ764" s="43"/>
      <c r="QBA764" s="43"/>
      <c r="QBB764" s="43"/>
      <c r="QBC764" s="43"/>
      <c r="QBD764" s="43"/>
      <c r="QBE764" s="43"/>
      <c r="QBF764" s="43"/>
      <c r="QBG764" s="43"/>
      <c r="QBH764" s="43"/>
      <c r="QBI764" s="43"/>
      <c r="QBJ764" s="43"/>
      <c r="QBK764" s="43"/>
      <c r="QBL764" s="43"/>
      <c r="QBM764" s="43"/>
      <c r="QBN764" s="43"/>
      <c r="QBO764" s="43"/>
      <c r="QBP764" s="43"/>
      <c r="QBQ764" s="43"/>
      <c r="QBR764" s="43"/>
      <c r="QBS764" s="43"/>
      <c r="QBT764" s="43"/>
      <c r="QBU764" s="43"/>
      <c r="QBV764" s="43"/>
      <c r="QBW764" s="43"/>
      <c r="QBX764" s="43"/>
      <c r="QBY764" s="43"/>
      <c r="QBZ764" s="43"/>
      <c r="QCA764" s="43"/>
      <c r="QCB764" s="43"/>
      <c r="QCC764" s="43"/>
      <c r="QCD764" s="43"/>
      <c r="QCE764" s="43"/>
      <c r="QCF764" s="43"/>
      <c r="QCG764" s="43"/>
      <c r="QCH764" s="43"/>
      <c r="QCI764" s="43"/>
      <c r="QCJ764" s="43"/>
      <c r="QCK764" s="43"/>
      <c r="QCL764" s="43"/>
      <c r="QCM764" s="43"/>
      <c r="QCN764" s="43"/>
      <c r="QCO764" s="43"/>
      <c r="QCP764" s="43"/>
      <c r="QCQ764" s="43"/>
      <c r="QCR764" s="43"/>
      <c r="QCS764" s="43"/>
      <c r="QCT764" s="43"/>
      <c r="QCU764" s="43"/>
      <c r="QCV764" s="43"/>
      <c r="QCW764" s="43"/>
      <c r="QCX764" s="43"/>
      <c r="QCY764" s="43"/>
      <c r="QCZ764" s="43"/>
      <c r="QDA764" s="43"/>
      <c r="QDB764" s="43"/>
      <c r="QDC764" s="43"/>
      <c r="QDD764" s="43"/>
      <c r="QDE764" s="43"/>
      <c r="QDF764" s="43"/>
      <c r="QDG764" s="43"/>
      <c r="QDH764" s="43"/>
      <c r="QDI764" s="43"/>
      <c r="QDJ764" s="43"/>
      <c r="QDK764" s="43"/>
      <c r="QDL764" s="43"/>
      <c r="QDM764" s="43"/>
      <c r="QDN764" s="43"/>
      <c r="QDO764" s="43"/>
      <c r="QDP764" s="43"/>
      <c r="QDQ764" s="43"/>
      <c r="QDR764" s="43"/>
      <c r="QDS764" s="43"/>
      <c r="QDT764" s="43"/>
      <c r="QDU764" s="43"/>
      <c r="QDV764" s="43"/>
      <c r="QDW764" s="43"/>
      <c r="QDX764" s="43"/>
      <c r="QDY764" s="43"/>
      <c r="QDZ764" s="43"/>
      <c r="QEA764" s="43"/>
      <c r="QEB764" s="43"/>
      <c r="QEC764" s="43"/>
      <c r="QED764" s="43"/>
      <c r="QEE764" s="43"/>
      <c r="QEF764" s="43"/>
      <c r="QEG764" s="43"/>
      <c r="QEH764" s="43"/>
      <c r="QEI764" s="43"/>
      <c r="QEJ764" s="43"/>
      <c r="QEK764" s="43"/>
      <c r="QEL764" s="43"/>
      <c r="QEM764" s="43"/>
      <c r="QEN764" s="43"/>
      <c r="QEO764" s="43"/>
      <c r="QEP764" s="43"/>
      <c r="QEQ764" s="43"/>
      <c r="QER764" s="43"/>
      <c r="QES764" s="43"/>
      <c r="QET764" s="43"/>
      <c r="QEU764" s="43"/>
      <c r="QEV764" s="43"/>
      <c r="QEW764" s="43"/>
      <c r="QEX764" s="43"/>
      <c r="QEY764" s="43"/>
      <c r="QEZ764" s="43"/>
      <c r="QFA764" s="43"/>
      <c r="QFB764" s="43"/>
      <c r="QFC764" s="43"/>
      <c r="QFD764" s="43"/>
      <c r="QFE764" s="43"/>
      <c r="QFF764" s="43"/>
      <c r="QFG764" s="43"/>
      <c r="QFH764" s="43"/>
      <c r="QFI764" s="43"/>
      <c r="QFJ764" s="43"/>
      <c r="QFK764" s="43"/>
      <c r="QFL764" s="43"/>
      <c r="QFM764" s="43"/>
      <c r="QFN764" s="43"/>
      <c r="QFO764" s="43"/>
      <c r="QFP764" s="43"/>
      <c r="QFQ764" s="43"/>
      <c r="QFR764" s="43"/>
      <c r="QFS764" s="43"/>
      <c r="QFT764" s="43"/>
      <c r="QFU764" s="43"/>
      <c r="QFV764" s="43"/>
      <c r="QFW764" s="43"/>
      <c r="QFX764" s="43"/>
      <c r="QFY764" s="43"/>
      <c r="QFZ764" s="43"/>
      <c r="QGA764" s="43"/>
      <c r="QGB764" s="43"/>
      <c r="QGC764" s="43"/>
      <c r="QGD764" s="43"/>
      <c r="QGE764" s="43"/>
      <c r="QGF764" s="43"/>
      <c r="QGG764" s="43"/>
      <c r="QGH764" s="43"/>
      <c r="QGI764" s="43"/>
      <c r="QGJ764" s="43"/>
      <c r="QGK764" s="43"/>
      <c r="QGL764" s="43"/>
      <c r="QGM764" s="43"/>
      <c r="QGN764" s="43"/>
      <c r="QGO764" s="43"/>
      <c r="QGP764" s="43"/>
      <c r="QGQ764" s="43"/>
      <c r="QGR764" s="43"/>
      <c r="QGS764" s="43"/>
      <c r="QGT764" s="43"/>
      <c r="QGU764" s="43"/>
      <c r="QGV764" s="43"/>
      <c r="QGW764" s="43"/>
      <c r="QGX764" s="43"/>
      <c r="QGY764" s="43"/>
      <c r="QGZ764" s="43"/>
      <c r="QHA764" s="43"/>
      <c r="QHB764" s="43"/>
      <c r="QHC764" s="43"/>
      <c r="QHD764" s="43"/>
      <c r="QHE764" s="43"/>
      <c r="QHF764" s="43"/>
      <c r="QHG764" s="43"/>
      <c r="QHH764" s="43"/>
      <c r="QHI764" s="43"/>
      <c r="QHJ764" s="43"/>
      <c r="QHK764" s="43"/>
      <c r="QHL764" s="43"/>
      <c r="QHM764" s="43"/>
      <c r="QHN764" s="43"/>
      <c r="QHO764" s="43"/>
      <c r="QHP764" s="43"/>
      <c r="QHQ764" s="43"/>
      <c r="QHR764" s="43"/>
      <c r="QHS764" s="43"/>
      <c r="QHT764" s="43"/>
      <c r="QHU764" s="43"/>
      <c r="QHV764" s="43"/>
      <c r="QHW764" s="43"/>
      <c r="QHX764" s="43"/>
      <c r="QHY764" s="43"/>
      <c r="QHZ764" s="43"/>
      <c r="QIA764" s="43"/>
      <c r="QIB764" s="43"/>
      <c r="QIC764" s="43"/>
      <c r="QID764" s="43"/>
      <c r="QIE764" s="43"/>
      <c r="QIF764" s="43"/>
      <c r="QIG764" s="43"/>
      <c r="QIH764" s="43"/>
      <c r="QII764" s="43"/>
      <c r="QIJ764" s="43"/>
      <c r="QIK764" s="43"/>
      <c r="QIL764" s="43"/>
      <c r="QIM764" s="43"/>
      <c r="QIN764" s="43"/>
      <c r="QIO764" s="43"/>
      <c r="QIP764" s="43"/>
      <c r="QIQ764" s="43"/>
      <c r="QIR764" s="43"/>
      <c r="QIS764" s="43"/>
      <c r="QIT764" s="43"/>
      <c r="QIU764" s="43"/>
      <c r="QIV764" s="43"/>
      <c r="QIW764" s="43"/>
      <c r="QIX764" s="43"/>
      <c r="QIY764" s="43"/>
      <c r="QIZ764" s="43"/>
      <c r="QJA764" s="43"/>
      <c r="QJB764" s="43"/>
      <c r="QJC764" s="43"/>
      <c r="QJD764" s="43"/>
      <c r="QJE764" s="43"/>
      <c r="QJF764" s="43"/>
      <c r="QJG764" s="43"/>
      <c r="QJH764" s="43"/>
      <c r="QJI764" s="43"/>
      <c r="QJJ764" s="43"/>
      <c r="QJK764" s="43"/>
      <c r="QJL764" s="43"/>
      <c r="QJM764" s="43"/>
      <c r="QJN764" s="43"/>
      <c r="QJO764" s="43"/>
      <c r="QJP764" s="43"/>
      <c r="QJQ764" s="43"/>
      <c r="QJR764" s="43"/>
      <c r="QJS764" s="43"/>
      <c r="QJT764" s="43"/>
      <c r="QJU764" s="43"/>
      <c r="QJV764" s="43"/>
      <c r="QJW764" s="43"/>
      <c r="QJX764" s="43"/>
      <c r="QJY764" s="43"/>
      <c r="QJZ764" s="43"/>
      <c r="QKA764" s="43"/>
      <c r="QKB764" s="43"/>
      <c r="QKC764" s="43"/>
      <c r="QKD764" s="43"/>
      <c r="QKE764" s="43"/>
      <c r="QKF764" s="43"/>
      <c r="QKG764" s="43"/>
      <c r="QKH764" s="43"/>
      <c r="QKI764" s="43"/>
      <c r="QKJ764" s="43"/>
      <c r="QKK764" s="43"/>
      <c r="QKL764" s="43"/>
      <c r="QKM764" s="43"/>
      <c r="QKN764" s="43"/>
      <c r="QKO764" s="43"/>
      <c r="QKP764" s="43"/>
      <c r="QKQ764" s="43"/>
      <c r="QKR764" s="43"/>
      <c r="QKS764" s="43"/>
      <c r="QKT764" s="43"/>
      <c r="QKU764" s="43"/>
      <c r="QKV764" s="43"/>
      <c r="QKW764" s="43"/>
      <c r="QKX764" s="43"/>
      <c r="QKY764" s="43"/>
      <c r="QKZ764" s="43"/>
      <c r="QLA764" s="43"/>
      <c r="QLB764" s="43"/>
      <c r="QLC764" s="43"/>
      <c r="QLD764" s="43"/>
      <c r="QLE764" s="43"/>
      <c r="QLF764" s="43"/>
      <c r="QLG764" s="43"/>
      <c r="QLH764" s="43"/>
      <c r="QLI764" s="43"/>
      <c r="QLJ764" s="43"/>
      <c r="QLK764" s="43"/>
      <c r="QLL764" s="43"/>
      <c r="QLM764" s="43"/>
      <c r="QLN764" s="43"/>
      <c r="QLO764" s="43"/>
      <c r="QLP764" s="43"/>
      <c r="QLQ764" s="43"/>
      <c r="QLR764" s="43"/>
      <c r="QLS764" s="43"/>
      <c r="QLT764" s="43"/>
      <c r="QLU764" s="43"/>
      <c r="QLV764" s="43"/>
      <c r="QLW764" s="43"/>
      <c r="QLX764" s="43"/>
      <c r="QLY764" s="43"/>
      <c r="QLZ764" s="43"/>
      <c r="QMA764" s="43"/>
      <c r="QMB764" s="43"/>
      <c r="QMC764" s="43"/>
      <c r="QMD764" s="43"/>
      <c r="QME764" s="43"/>
      <c r="QMF764" s="43"/>
      <c r="QMG764" s="43"/>
      <c r="QMH764" s="43"/>
      <c r="QMI764" s="43"/>
      <c r="QMJ764" s="43"/>
      <c r="QMK764" s="43"/>
      <c r="QML764" s="43"/>
      <c r="QMM764" s="43"/>
      <c r="QMN764" s="43"/>
      <c r="QMO764" s="43"/>
      <c r="QMP764" s="43"/>
      <c r="QMQ764" s="43"/>
      <c r="QMR764" s="43"/>
      <c r="QMS764" s="43"/>
      <c r="QMT764" s="43"/>
      <c r="QMU764" s="43"/>
      <c r="QMV764" s="43"/>
      <c r="QMW764" s="43"/>
      <c r="QMX764" s="43"/>
      <c r="QMY764" s="43"/>
      <c r="QMZ764" s="43"/>
      <c r="QNA764" s="43"/>
      <c r="QNB764" s="43"/>
      <c r="QNC764" s="43"/>
      <c r="QND764" s="43"/>
      <c r="QNE764" s="43"/>
      <c r="QNF764" s="43"/>
      <c r="QNG764" s="43"/>
      <c r="QNH764" s="43"/>
      <c r="QNI764" s="43"/>
      <c r="QNJ764" s="43"/>
      <c r="QNK764" s="43"/>
      <c r="QNL764" s="43"/>
      <c r="QNM764" s="43"/>
      <c r="QNN764" s="43"/>
      <c r="QNO764" s="43"/>
      <c r="QNP764" s="43"/>
      <c r="QNQ764" s="43"/>
      <c r="QNR764" s="43"/>
      <c r="QNS764" s="43"/>
      <c r="QNT764" s="43"/>
      <c r="QNU764" s="43"/>
      <c r="QNV764" s="43"/>
      <c r="QNW764" s="43"/>
      <c r="QNX764" s="43"/>
      <c r="QNY764" s="43"/>
      <c r="QNZ764" s="43"/>
      <c r="QOA764" s="43"/>
      <c r="QOB764" s="43"/>
      <c r="QOC764" s="43"/>
      <c r="QOD764" s="43"/>
      <c r="QOE764" s="43"/>
      <c r="QOF764" s="43"/>
      <c r="QOG764" s="43"/>
      <c r="QOH764" s="43"/>
      <c r="QOI764" s="43"/>
      <c r="QOJ764" s="43"/>
      <c r="QOK764" s="43"/>
      <c r="QOL764" s="43"/>
      <c r="QOM764" s="43"/>
      <c r="QON764" s="43"/>
      <c r="QOO764" s="43"/>
      <c r="QOP764" s="43"/>
      <c r="QOQ764" s="43"/>
      <c r="QOR764" s="43"/>
      <c r="QOS764" s="43"/>
      <c r="QOT764" s="43"/>
      <c r="QOU764" s="43"/>
      <c r="QOV764" s="43"/>
      <c r="QOW764" s="43"/>
      <c r="QOX764" s="43"/>
      <c r="QOY764" s="43"/>
      <c r="QOZ764" s="43"/>
      <c r="QPA764" s="43"/>
      <c r="QPB764" s="43"/>
      <c r="QPC764" s="43"/>
      <c r="QPD764" s="43"/>
      <c r="QPE764" s="43"/>
      <c r="QPF764" s="43"/>
      <c r="QPG764" s="43"/>
      <c r="QPH764" s="43"/>
      <c r="QPI764" s="43"/>
      <c r="QPJ764" s="43"/>
      <c r="QPK764" s="43"/>
      <c r="QPL764" s="43"/>
      <c r="QPM764" s="43"/>
      <c r="QPN764" s="43"/>
      <c r="QPO764" s="43"/>
      <c r="QPP764" s="43"/>
      <c r="QPQ764" s="43"/>
      <c r="QPR764" s="43"/>
      <c r="QPS764" s="43"/>
      <c r="QPT764" s="43"/>
      <c r="QPU764" s="43"/>
      <c r="QPV764" s="43"/>
      <c r="QPW764" s="43"/>
      <c r="QPX764" s="43"/>
      <c r="QPY764" s="43"/>
      <c r="QPZ764" s="43"/>
      <c r="QQA764" s="43"/>
      <c r="QQB764" s="43"/>
      <c r="QQC764" s="43"/>
      <c r="QQD764" s="43"/>
      <c r="QQE764" s="43"/>
      <c r="QQF764" s="43"/>
      <c r="QQG764" s="43"/>
      <c r="QQH764" s="43"/>
      <c r="QQI764" s="43"/>
      <c r="QQJ764" s="43"/>
      <c r="QQK764" s="43"/>
      <c r="QQL764" s="43"/>
      <c r="QQM764" s="43"/>
      <c r="QQN764" s="43"/>
      <c r="QQO764" s="43"/>
      <c r="QQP764" s="43"/>
      <c r="QQQ764" s="43"/>
      <c r="QQR764" s="43"/>
      <c r="QQS764" s="43"/>
      <c r="QQT764" s="43"/>
      <c r="QQU764" s="43"/>
      <c r="QQV764" s="43"/>
      <c r="QQW764" s="43"/>
      <c r="QQX764" s="43"/>
      <c r="QQY764" s="43"/>
      <c r="QQZ764" s="43"/>
      <c r="QRA764" s="43"/>
      <c r="QRB764" s="43"/>
      <c r="QRC764" s="43"/>
      <c r="QRD764" s="43"/>
      <c r="QRE764" s="43"/>
      <c r="QRF764" s="43"/>
      <c r="QRG764" s="43"/>
      <c r="QRH764" s="43"/>
      <c r="QRI764" s="43"/>
      <c r="QRJ764" s="43"/>
      <c r="QRK764" s="43"/>
      <c r="QRL764" s="43"/>
      <c r="QRM764" s="43"/>
      <c r="QRN764" s="43"/>
      <c r="QRO764" s="43"/>
      <c r="QRP764" s="43"/>
      <c r="QRQ764" s="43"/>
      <c r="QRR764" s="43"/>
      <c r="QRS764" s="43"/>
      <c r="QRT764" s="43"/>
      <c r="QRU764" s="43"/>
      <c r="QRV764" s="43"/>
      <c r="QRW764" s="43"/>
      <c r="QRX764" s="43"/>
      <c r="QRY764" s="43"/>
      <c r="QRZ764" s="43"/>
      <c r="QSA764" s="43"/>
      <c r="QSB764" s="43"/>
      <c r="QSC764" s="43"/>
      <c r="QSD764" s="43"/>
      <c r="QSE764" s="43"/>
      <c r="QSF764" s="43"/>
      <c r="QSG764" s="43"/>
      <c r="QSH764" s="43"/>
      <c r="QSI764" s="43"/>
      <c r="QSJ764" s="43"/>
      <c r="QSK764" s="43"/>
      <c r="QSL764" s="43"/>
      <c r="QSM764" s="43"/>
      <c r="QSN764" s="43"/>
      <c r="QSO764" s="43"/>
      <c r="QSP764" s="43"/>
      <c r="QSQ764" s="43"/>
      <c r="QSR764" s="43"/>
      <c r="QSS764" s="43"/>
      <c r="QST764" s="43"/>
      <c r="QSU764" s="43"/>
      <c r="QSV764" s="43"/>
      <c r="QSW764" s="43"/>
      <c r="QSX764" s="43"/>
      <c r="QSY764" s="43"/>
      <c r="QSZ764" s="43"/>
      <c r="QTA764" s="43"/>
      <c r="QTB764" s="43"/>
      <c r="QTC764" s="43"/>
      <c r="QTD764" s="43"/>
      <c r="QTE764" s="43"/>
      <c r="QTF764" s="43"/>
      <c r="QTG764" s="43"/>
      <c r="QTH764" s="43"/>
      <c r="QTI764" s="43"/>
      <c r="QTJ764" s="43"/>
      <c r="QTK764" s="43"/>
      <c r="QTL764" s="43"/>
      <c r="QTM764" s="43"/>
      <c r="QTN764" s="43"/>
      <c r="QTO764" s="43"/>
      <c r="QTP764" s="43"/>
      <c r="QTQ764" s="43"/>
      <c r="QTR764" s="43"/>
      <c r="QTS764" s="43"/>
      <c r="QTT764" s="43"/>
      <c r="QTU764" s="43"/>
      <c r="QTV764" s="43"/>
      <c r="QTW764" s="43"/>
      <c r="QTX764" s="43"/>
      <c r="QTY764" s="43"/>
      <c r="QTZ764" s="43"/>
      <c r="QUA764" s="43"/>
      <c r="QUB764" s="43"/>
      <c r="QUC764" s="43"/>
      <c r="QUD764" s="43"/>
      <c r="QUE764" s="43"/>
      <c r="QUF764" s="43"/>
      <c r="QUG764" s="43"/>
      <c r="QUH764" s="43"/>
      <c r="QUI764" s="43"/>
      <c r="QUJ764" s="43"/>
      <c r="QUK764" s="43"/>
      <c r="QUL764" s="43"/>
      <c r="QUM764" s="43"/>
      <c r="QUN764" s="43"/>
      <c r="QUO764" s="43"/>
      <c r="QUP764" s="43"/>
      <c r="QUQ764" s="43"/>
      <c r="QUR764" s="43"/>
      <c r="QUS764" s="43"/>
      <c r="QUT764" s="43"/>
      <c r="QUU764" s="43"/>
      <c r="QUV764" s="43"/>
      <c r="QUW764" s="43"/>
      <c r="QUX764" s="43"/>
      <c r="QUY764" s="43"/>
      <c r="QUZ764" s="43"/>
      <c r="QVA764" s="43"/>
      <c r="QVB764" s="43"/>
      <c r="QVC764" s="43"/>
      <c r="QVD764" s="43"/>
      <c r="QVE764" s="43"/>
      <c r="QVF764" s="43"/>
      <c r="QVG764" s="43"/>
      <c r="QVH764" s="43"/>
      <c r="QVI764" s="43"/>
      <c r="QVJ764" s="43"/>
      <c r="QVK764" s="43"/>
      <c r="QVL764" s="43"/>
      <c r="QVM764" s="43"/>
      <c r="QVN764" s="43"/>
      <c r="QVO764" s="43"/>
      <c r="QVP764" s="43"/>
      <c r="QVQ764" s="43"/>
      <c r="QVR764" s="43"/>
      <c r="QVS764" s="43"/>
      <c r="QVT764" s="43"/>
      <c r="QVU764" s="43"/>
      <c r="QVV764" s="43"/>
      <c r="QVW764" s="43"/>
      <c r="QVX764" s="43"/>
      <c r="QVY764" s="43"/>
      <c r="QVZ764" s="43"/>
      <c r="QWA764" s="43"/>
      <c r="QWB764" s="43"/>
      <c r="QWC764" s="43"/>
      <c r="QWD764" s="43"/>
      <c r="QWE764" s="43"/>
      <c r="QWF764" s="43"/>
      <c r="QWG764" s="43"/>
      <c r="QWH764" s="43"/>
      <c r="QWI764" s="43"/>
      <c r="QWJ764" s="43"/>
      <c r="QWK764" s="43"/>
      <c r="QWL764" s="43"/>
      <c r="QWM764" s="43"/>
      <c r="QWN764" s="43"/>
      <c r="QWO764" s="43"/>
      <c r="QWP764" s="43"/>
      <c r="QWQ764" s="43"/>
      <c r="QWR764" s="43"/>
      <c r="QWS764" s="43"/>
      <c r="QWT764" s="43"/>
      <c r="QWU764" s="43"/>
      <c r="QWV764" s="43"/>
      <c r="QWW764" s="43"/>
      <c r="QWX764" s="43"/>
      <c r="QWY764" s="43"/>
      <c r="QWZ764" s="43"/>
      <c r="QXA764" s="43"/>
      <c r="QXB764" s="43"/>
      <c r="QXC764" s="43"/>
      <c r="QXD764" s="43"/>
      <c r="QXE764" s="43"/>
      <c r="QXF764" s="43"/>
      <c r="QXG764" s="43"/>
      <c r="QXH764" s="43"/>
      <c r="QXI764" s="43"/>
      <c r="QXJ764" s="43"/>
      <c r="QXK764" s="43"/>
      <c r="QXL764" s="43"/>
      <c r="QXM764" s="43"/>
      <c r="QXN764" s="43"/>
      <c r="QXO764" s="43"/>
      <c r="QXP764" s="43"/>
      <c r="QXQ764" s="43"/>
      <c r="QXR764" s="43"/>
      <c r="QXS764" s="43"/>
      <c r="QXT764" s="43"/>
      <c r="QXU764" s="43"/>
      <c r="QXV764" s="43"/>
      <c r="QXW764" s="43"/>
      <c r="QXX764" s="43"/>
      <c r="QXY764" s="43"/>
      <c r="QXZ764" s="43"/>
      <c r="QYA764" s="43"/>
      <c r="QYB764" s="43"/>
      <c r="QYC764" s="43"/>
      <c r="QYD764" s="43"/>
      <c r="QYE764" s="43"/>
      <c r="QYF764" s="43"/>
      <c r="QYG764" s="43"/>
      <c r="QYH764" s="43"/>
      <c r="QYI764" s="43"/>
      <c r="QYJ764" s="43"/>
      <c r="QYK764" s="43"/>
      <c r="QYL764" s="43"/>
      <c r="QYM764" s="43"/>
      <c r="QYN764" s="43"/>
      <c r="QYO764" s="43"/>
      <c r="QYP764" s="43"/>
      <c r="QYQ764" s="43"/>
      <c r="QYR764" s="43"/>
      <c r="QYS764" s="43"/>
      <c r="QYT764" s="43"/>
      <c r="QYU764" s="43"/>
      <c r="QYV764" s="43"/>
      <c r="QYW764" s="43"/>
      <c r="QYX764" s="43"/>
      <c r="QYY764" s="43"/>
      <c r="QYZ764" s="43"/>
      <c r="QZA764" s="43"/>
      <c r="QZB764" s="43"/>
      <c r="QZC764" s="43"/>
      <c r="QZD764" s="43"/>
      <c r="QZE764" s="43"/>
      <c r="QZF764" s="43"/>
      <c r="QZG764" s="43"/>
      <c r="QZH764" s="43"/>
      <c r="QZI764" s="43"/>
      <c r="QZJ764" s="43"/>
      <c r="QZK764" s="43"/>
      <c r="QZL764" s="43"/>
      <c r="QZM764" s="43"/>
      <c r="QZN764" s="43"/>
      <c r="QZO764" s="43"/>
      <c r="QZP764" s="43"/>
      <c r="QZQ764" s="43"/>
      <c r="QZR764" s="43"/>
      <c r="QZS764" s="43"/>
      <c r="QZT764" s="43"/>
      <c r="QZU764" s="43"/>
      <c r="QZV764" s="43"/>
      <c r="QZW764" s="43"/>
      <c r="QZX764" s="43"/>
      <c r="QZY764" s="43"/>
      <c r="QZZ764" s="43"/>
      <c r="RAA764" s="43"/>
      <c r="RAB764" s="43"/>
      <c r="RAC764" s="43"/>
      <c r="RAD764" s="43"/>
      <c r="RAE764" s="43"/>
      <c r="RAF764" s="43"/>
      <c r="RAG764" s="43"/>
      <c r="RAH764" s="43"/>
      <c r="RAI764" s="43"/>
      <c r="RAJ764" s="43"/>
      <c r="RAK764" s="43"/>
      <c r="RAL764" s="43"/>
      <c r="RAM764" s="43"/>
      <c r="RAN764" s="43"/>
      <c r="RAO764" s="43"/>
      <c r="RAP764" s="43"/>
      <c r="RAQ764" s="43"/>
      <c r="RAR764" s="43"/>
      <c r="RAS764" s="43"/>
      <c r="RAT764" s="43"/>
      <c r="RAU764" s="43"/>
      <c r="RAV764" s="43"/>
      <c r="RAW764" s="43"/>
      <c r="RAX764" s="43"/>
      <c r="RAY764" s="43"/>
      <c r="RAZ764" s="43"/>
      <c r="RBA764" s="43"/>
      <c r="RBB764" s="43"/>
      <c r="RBC764" s="43"/>
      <c r="RBD764" s="43"/>
      <c r="RBE764" s="43"/>
      <c r="RBF764" s="43"/>
      <c r="RBG764" s="43"/>
      <c r="RBH764" s="43"/>
      <c r="RBI764" s="43"/>
      <c r="RBJ764" s="43"/>
      <c r="RBK764" s="43"/>
      <c r="RBL764" s="43"/>
      <c r="RBM764" s="43"/>
      <c r="RBN764" s="43"/>
      <c r="RBO764" s="43"/>
      <c r="RBP764" s="43"/>
      <c r="RBQ764" s="43"/>
      <c r="RBR764" s="43"/>
      <c r="RBS764" s="43"/>
      <c r="RBT764" s="43"/>
      <c r="RBU764" s="43"/>
      <c r="RBV764" s="43"/>
      <c r="RBW764" s="43"/>
      <c r="RBX764" s="43"/>
      <c r="RBY764" s="43"/>
      <c r="RBZ764" s="43"/>
      <c r="RCA764" s="43"/>
      <c r="RCB764" s="43"/>
      <c r="RCC764" s="43"/>
      <c r="RCD764" s="43"/>
      <c r="RCE764" s="43"/>
      <c r="RCF764" s="43"/>
      <c r="RCG764" s="43"/>
      <c r="RCH764" s="43"/>
      <c r="RCI764" s="43"/>
      <c r="RCJ764" s="43"/>
      <c r="RCK764" s="43"/>
      <c r="RCL764" s="43"/>
      <c r="RCM764" s="43"/>
      <c r="RCN764" s="43"/>
      <c r="RCO764" s="43"/>
      <c r="RCP764" s="43"/>
      <c r="RCQ764" s="43"/>
      <c r="RCR764" s="43"/>
      <c r="RCS764" s="43"/>
      <c r="RCT764" s="43"/>
      <c r="RCU764" s="43"/>
      <c r="RCV764" s="43"/>
      <c r="RCW764" s="43"/>
      <c r="RCX764" s="43"/>
      <c r="RCY764" s="43"/>
      <c r="RCZ764" s="43"/>
      <c r="RDA764" s="43"/>
      <c r="RDB764" s="43"/>
      <c r="RDC764" s="43"/>
      <c r="RDD764" s="43"/>
      <c r="RDE764" s="43"/>
      <c r="RDF764" s="43"/>
      <c r="RDG764" s="43"/>
      <c r="RDH764" s="43"/>
      <c r="RDI764" s="43"/>
      <c r="RDJ764" s="43"/>
      <c r="RDK764" s="43"/>
      <c r="RDL764" s="43"/>
      <c r="RDM764" s="43"/>
      <c r="RDN764" s="43"/>
      <c r="RDO764" s="43"/>
      <c r="RDP764" s="43"/>
      <c r="RDQ764" s="43"/>
      <c r="RDR764" s="43"/>
      <c r="RDS764" s="43"/>
      <c r="RDT764" s="43"/>
      <c r="RDU764" s="43"/>
      <c r="RDV764" s="43"/>
      <c r="RDW764" s="43"/>
      <c r="RDX764" s="43"/>
      <c r="RDY764" s="43"/>
      <c r="RDZ764" s="43"/>
      <c r="REA764" s="43"/>
      <c r="REB764" s="43"/>
      <c r="REC764" s="43"/>
      <c r="RED764" s="43"/>
      <c r="REE764" s="43"/>
      <c r="REF764" s="43"/>
      <c r="REG764" s="43"/>
      <c r="REH764" s="43"/>
      <c r="REI764" s="43"/>
      <c r="REJ764" s="43"/>
      <c r="REK764" s="43"/>
      <c r="REL764" s="43"/>
      <c r="REM764" s="43"/>
      <c r="REN764" s="43"/>
      <c r="REO764" s="43"/>
      <c r="REP764" s="43"/>
      <c r="REQ764" s="43"/>
      <c r="RER764" s="43"/>
      <c r="RES764" s="43"/>
      <c r="RET764" s="43"/>
      <c r="REU764" s="43"/>
      <c r="REV764" s="43"/>
      <c r="REW764" s="43"/>
      <c r="REX764" s="43"/>
      <c r="REY764" s="43"/>
      <c r="REZ764" s="43"/>
      <c r="RFA764" s="43"/>
      <c r="RFB764" s="43"/>
      <c r="RFC764" s="43"/>
      <c r="RFD764" s="43"/>
      <c r="RFE764" s="43"/>
      <c r="RFF764" s="43"/>
      <c r="RFG764" s="43"/>
      <c r="RFH764" s="43"/>
      <c r="RFI764" s="43"/>
      <c r="RFJ764" s="43"/>
      <c r="RFK764" s="43"/>
      <c r="RFL764" s="43"/>
      <c r="RFM764" s="43"/>
      <c r="RFN764" s="43"/>
      <c r="RFO764" s="43"/>
      <c r="RFP764" s="43"/>
      <c r="RFQ764" s="43"/>
      <c r="RFR764" s="43"/>
      <c r="RFS764" s="43"/>
      <c r="RFT764" s="43"/>
      <c r="RFU764" s="43"/>
      <c r="RFV764" s="43"/>
      <c r="RFW764" s="43"/>
      <c r="RFX764" s="43"/>
      <c r="RFY764" s="43"/>
      <c r="RFZ764" s="43"/>
      <c r="RGA764" s="43"/>
      <c r="RGB764" s="43"/>
      <c r="RGC764" s="43"/>
      <c r="RGD764" s="43"/>
      <c r="RGE764" s="43"/>
      <c r="RGF764" s="43"/>
      <c r="RGG764" s="43"/>
      <c r="RGH764" s="43"/>
      <c r="RGI764" s="43"/>
      <c r="RGJ764" s="43"/>
      <c r="RGK764" s="43"/>
      <c r="RGL764" s="43"/>
      <c r="RGM764" s="43"/>
      <c r="RGN764" s="43"/>
      <c r="RGO764" s="43"/>
      <c r="RGP764" s="43"/>
      <c r="RGQ764" s="43"/>
      <c r="RGR764" s="43"/>
      <c r="RGS764" s="43"/>
      <c r="RGT764" s="43"/>
      <c r="RGU764" s="43"/>
      <c r="RGV764" s="43"/>
      <c r="RGW764" s="43"/>
      <c r="RGX764" s="43"/>
      <c r="RGY764" s="43"/>
      <c r="RGZ764" s="43"/>
      <c r="RHA764" s="43"/>
      <c r="RHB764" s="43"/>
      <c r="RHC764" s="43"/>
      <c r="RHD764" s="43"/>
      <c r="RHE764" s="43"/>
      <c r="RHF764" s="43"/>
      <c r="RHG764" s="43"/>
      <c r="RHH764" s="43"/>
      <c r="RHI764" s="43"/>
      <c r="RHJ764" s="43"/>
      <c r="RHK764" s="43"/>
      <c r="RHL764" s="43"/>
      <c r="RHM764" s="43"/>
      <c r="RHN764" s="43"/>
      <c r="RHO764" s="43"/>
      <c r="RHP764" s="43"/>
      <c r="RHQ764" s="43"/>
      <c r="RHR764" s="43"/>
      <c r="RHS764" s="43"/>
      <c r="RHT764" s="43"/>
      <c r="RHU764" s="43"/>
      <c r="RHV764" s="43"/>
      <c r="RHW764" s="43"/>
      <c r="RHX764" s="43"/>
      <c r="RHY764" s="43"/>
      <c r="RHZ764" s="43"/>
      <c r="RIA764" s="43"/>
      <c r="RIB764" s="43"/>
      <c r="RIC764" s="43"/>
      <c r="RID764" s="43"/>
      <c r="RIE764" s="43"/>
      <c r="RIF764" s="43"/>
      <c r="RIG764" s="43"/>
      <c r="RIH764" s="43"/>
      <c r="RII764" s="43"/>
      <c r="RIJ764" s="43"/>
      <c r="RIK764" s="43"/>
      <c r="RIL764" s="43"/>
      <c r="RIM764" s="43"/>
      <c r="RIN764" s="43"/>
      <c r="RIO764" s="43"/>
      <c r="RIP764" s="43"/>
      <c r="RIQ764" s="43"/>
      <c r="RIR764" s="43"/>
      <c r="RIS764" s="43"/>
      <c r="RIT764" s="43"/>
      <c r="RIU764" s="43"/>
      <c r="RIV764" s="43"/>
      <c r="RIW764" s="43"/>
      <c r="RIX764" s="43"/>
      <c r="RIY764" s="43"/>
      <c r="RIZ764" s="43"/>
      <c r="RJA764" s="43"/>
      <c r="RJB764" s="43"/>
      <c r="RJC764" s="43"/>
      <c r="RJD764" s="43"/>
      <c r="RJE764" s="43"/>
      <c r="RJF764" s="43"/>
      <c r="RJG764" s="43"/>
      <c r="RJH764" s="43"/>
      <c r="RJI764" s="43"/>
      <c r="RJJ764" s="43"/>
      <c r="RJK764" s="43"/>
      <c r="RJL764" s="43"/>
      <c r="RJM764" s="43"/>
      <c r="RJN764" s="43"/>
      <c r="RJO764" s="43"/>
      <c r="RJP764" s="43"/>
      <c r="RJQ764" s="43"/>
      <c r="RJR764" s="43"/>
      <c r="RJS764" s="43"/>
      <c r="RJT764" s="43"/>
      <c r="RJU764" s="43"/>
      <c r="RJV764" s="43"/>
      <c r="RJW764" s="43"/>
      <c r="RJX764" s="43"/>
      <c r="RJY764" s="43"/>
      <c r="RJZ764" s="43"/>
      <c r="RKA764" s="43"/>
      <c r="RKB764" s="43"/>
      <c r="RKC764" s="43"/>
      <c r="RKD764" s="43"/>
      <c r="RKE764" s="43"/>
      <c r="RKF764" s="43"/>
      <c r="RKG764" s="43"/>
      <c r="RKH764" s="43"/>
      <c r="RKI764" s="43"/>
      <c r="RKJ764" s="43"/>
      <c r="RKK764" s="43"/>
      <c r="RKL764" s="43"/>
      <c r="RKM764" s="43"/>
      <c r="RKN764" s="43"/>
      <c r="RKO764" s="43"/>
      <c r="RKP764" s="43"/>
      <c r="RKQ764" s="43"/>
      <c r="RKR764" s="43"/>
      <c r="RKS764" s="43"/>
      <c r="RKT764" s="43"/>
      <c r="RKU764" s="43"/>
      <c r="RKV764" s="43"/>
      <c r="RKW764" s="43"/>
      <c r="RKX764" s="43"/>
      <c r="RKY764" s="43"/>
      <c r="RKZ764" s="43"/>
      <c r="RLA764" s="43"/>
      <c r="RLB764" s="43"/>
      <c r="RLC764" s="43"/>
      <c r="RLD764" s="43"/>
      <c r="RLE764" s="43"/>
      <c r="RLF764" s="43"/>
      <c r="RLG764" s="43"/>
      <c r="RLH764" s="43"/>
      <c r="RLI764" s="43"/>
      <c r="RLJ764" s="43"/>
      <c r="RLK764" s="43"/>
      <c r="RLL764" s="43"/>
      <c r="RLM764" s="43"/>
      <c r="RLN764" s="43"/>
      <c r="RLO764" s="43"/>
      <c r="RLP764" s="43"/>
      <c r="RLQ764" s="43"/>
      <c r="RLR764" s="43"/>
      <c r="RLS764" s="43"/>
      <c r="RLT764" s="43"/>
      <c r="RLU764" s="43"/>
      <c r="RLV764" s="43"/>
      <c r="RLW764" s="43"/>
      <c r="RLX764" s="43"/>
      <c r="RLY764" s="43"/>
      <c r="RLZ764" s="43"/>
      <c r="RMA764" s="43"/>
      <c r="RMB764" s="43"/>
      <c r="RMC764" s="43"/>
      <c r="RMD764" s="43"/>
      <c r="RME764" s="43"/>
      <c r="RMF764" s="43"/>
      <c r="RMG764" s="43"/>
      <c r="RMH764" s="43"/>
      <c r="RMI764" s="43"/>
      <c r="RMJ764" s="43"/>
      <c r="RMK764" s="43"/>
      <c r="RML764" s="43"/>
      <c r="RMM764" s="43"/>
      <c r="RMN764" s="43"/>
      <c r="RMO764" s="43"/>
      <c r="RMP764" s="43"/>
      <c r="RMQ764" s="43"/>
      <c r="RMR764" s="43"/>
      <c r="RMS764" s="43"/>
      <c r="RMT764" s="43"/>
      <c r="RMU764" s="43"/>
      <c r="RMV764" s="43"/>
      <c r="RMW764" s="43"/>
      <c r="RMX764" s="43"/>
      <c r="RMY764" s="43"/>
      <c r="RMZ764" s="43"/>
      <c r="RNA764" s="43"/>
      <c r="RNB764" s="43"/>
      <c r="RNC764" s="43"/>
      <c r="RND764" s="43"/>
      <c r="RNE764" s="43"/>
      <c r="RNF764" s="43"/>
      <c r="RNG764" s="43"/>
      <c r="RNH764" s="43"/>
      <c r="RNI764" s="43"/>
      <c r="RNJ764" s="43"/>
      <c r="RNK764" s="43"/>
      <c r="RNL764" s="43"/>
      <c r="RNM764" s="43"/>
      <c r="RNN764" s="43"/>
      <c r="RNO764" s="43"/>
      <c r="RNP764" s="43"/>
      <c r="RNQ764" s="43"/>
      <c r="RNR764" s="43"/>
      <c r="RNS764" s="43"/>
      <c r="RNT764" s="43"/>
      <c r="RNU764" s="43"/>
      <c r="RNV764" s="43"/>
      <c r="RNW764" s="43"/>
      <c r="RNX764" s="43"/>
      <c r="RNY764" s="43"/>
      <c r="RNZ764" s="43"/>
      <c r="ROA764" s="43"/>
      <c r="ROB764" s="43"/>
      <c r="ROC764" s="43"/>
      <c r="ROD764" s="43"/>
      <c r="ROE764" s="43"/>
      <c r="ROF764" s="43"/>
      <c r="ROG764" s="43"/>
      <c r="ROH764" s="43"/>
      <c r="ROI764" s="43"/>
      <c r="ROJ764" s="43"/>
      <c r="ROK764" s="43"/>
      <c r="ROL764" s="43"/>
      <c r="ROM764" s="43"/>
      <c r="RON764" s="43"/>
      <c r="ROO764" s="43"/>
      <c r="ROP764" s="43"/>
      <c r="ROQ764" s="43"/>
      <c r="ROR764" s="43"/>
      <c r="ROS764" s="43"/>
      <c r="ROT764" s="43"/>
      <c r="ROU764" s="43"/>
      <c r="ROV764" s="43"/>
      <c r="ROW764" s="43"/>
      <c r="ROX764" s="43"/>
      <c r="ROY764" s="43"/>
      <c r="ROZ764" s="43"/>
      <c r="RPA764" s="43"/>
      <c r="RPB764" s="43"/>
      <c r="RPC764" s="43"/>
      <c r="RPD764" s="43"/>
      <c r="RPE764" s="43"/>
      <c r="RPF764" s="43"/>
      <c r="RPG764" s="43"/>
      <c r="RPH764" s="43"/>
      <c r="RPI764" s="43"/>
      <c r="RPJ764" s="43"/>
      <c r="RPK764" s="43"/>
      <c r="RPL764" s="43"/>
      <c r="RPM764" s="43"/>
      <c r="RPN764" s="43"/>
      <c r="RPO764" s="43"/>
      <c r="RPP764" s="43"/>
      <c r="RPQ764" s="43"/>
      <c r="RPR764" s="43"/>
      <c r="RPS764" s="43"/>
      <c r="RPT764" s="43"/>
      <c r="RPU764" s="43"/>
      <c r="RPV764" s="43"/>
      <c r="RPW764" s="43"/>
      <c r="RPX764" s="43"/>
      <c r="RPY764" s="43"/>
      <c r="RPZ764" s="43"/>
      <c r="RQA764" s="43"/>
      <c r="RQB764" s="43"/>
      <c r="RQC764" s="43"/>
      <c r="RQD764" s="43"/>
      <c r="RQE764" s="43"/>
      <c r="RQF764" s="43"/>
      <c r="RQG764" s="43"/>
      <c r="RQH764" s="43"/>
      <c r="RQI764" s="43"/>
      <c r="RQJ764" s="43"/>
      <c r="RQK764" s="43"/>
      <c r="RQL764" s="43"/>
      <c r="RQM764" s="43"/>
      <c r="RQN764" s="43"/>
      <c r="RQO764" s="43"/>
      <c r="RQP764" s="43"/>
      <c r="RQQ764" s="43"/>
      <c r="RQR764" s="43"/>
      <c r="RQS764" s="43"/>
      <c r="RQT764" s="43"/>
      <c r="RQU764" s="43"/>
      <c r="RQV764" s="43"/>
      <c r="RQW764" s="43"/>
      <c r="RQX764" s="43"/>
      <c r="RQY764" s="43"/>
      <c r="RQZ764" s="43"/>
      <c r="RRA764" s="43"/>
      <c r="RRB764" s="43"/>
      <c r="RRC764" s="43"/>
      <c r="RRD764" s="43"/>
      <c r="RRE764" s="43"/>
      <c r="RRF764" s="43"/>
      <c r="RRG764" s="43"/>
      <c r="RRH764" s="43"/>
      <c r="RRI764" s="43"/>
      <c r="RRJ764" s="43"/>
      <c r="RRK764" s="43"/>
      <c r="RRL764" s="43"/>
      <c r="RRM764" s="43"/>
      <c r="RRN764" s="43"/>
      <c r="RRO764" s="43"/>
      <c r="RRP764" s="43"/>
      <c r="RRQ764" s="43"/>
      <c r="RRR764" s="43"/>
      <c r="RRS764" s="43"/>
      <c r="RRT764" s="43"/>
      <c r="RRU764" s="43"/>
      <c r="RRV764" s="43"/>
      <c r="RRW764" s="43"/>
      <c r="RRX764" s="43"/>
      <c r="RRY764" s="43"/>
      <c r="RRZ764" s="43"/>
      <c r="RSA764" s="43"/>
      <c r="RSB764" s="43"/>
      <c r="RSC764" s="43"/>
      <c r="RSD764" s="43"/>
      <c r="RSE764" s="43"/>
      <c r="RSF764" s="43"/>
      <c r="RSG764" s="43"/>
      <c r="RSH764" s="43"/>
      <c r="RSI764" s="43"/>
      <c r="RSJ764" s="43"/>
      <c r="RSK764" s="43"/>
      <c r="RSL764" s="43"/>
      <c r="RSM764" s="43"/>
      <c r="RSN764" s="43"/>
      <c r="RSO764" s="43"/>
      <c r="RSP764" s="43"/>
      <c r="RSQ764" s="43"/>
      <c r="RSR764" s="43"/>
      <c r="RSS764" s="43"/>
      <c r="RST764" s="43"/>
      <c r="RSU764" s="43"/>
      <c r="RSV764" s="43"/>
      <c r="RSW764" s="43"/>
      <c r="RSX764" s="43"/>
      <c r="RSY764" s="43"/>
      <c r="RSZ764" s="43"/>
      <c r="RTA764" s="43"/>
      <c r="RTB764" s="43"/>
      <c r="RTC764" s="43"/>
      <c r="RTD764" s="43"/>
      <c r="RTE764" s="43"/>
      <c r="RTF764" s="43"/>
      <c r="RTG764" s="43"/>
      <c r="RTH764" s="43"/>
      <c r="RTI764" s="43"/>
      <c r="RTJ764" s="43"/>
      <c r="RTK764" s="43"/>
      <c r="RTL764" s="43"/>
      <c r="RTM764" s="43"/>
      <c r="RTN764" s="43"/>
      <c r="RTO764" s="43"/>
      <c r="RTP764" s="43"/>
      <c r="RTQ764" s="43"/>
      <c r="RTR764" s="43"/>
      <c r="RTS764" s="43"/>
      <c r="RTT764" s="43"/>
      <c r="RTU764" s="43"/>
      <c r="RTV764" s="43"/>
      <c r="RTW764" s="43"/>
      <c r="RTX764" s="43"/>
      <c r="RTY764" s="43"/>
      <c r="RTZ764" s="43"/>
      <c r="RUA764" s="43"/>
      <c r="RUB764" s="43"/>
      <c r="RUC764" s="43"/>
      <c r="RUD764" s="43"/>
      <c r="RUE764" s="43"/>
      <c r="RUF764" s="43"/>
      <c r="RUG764" s="43"/>
      <c r="RUH764" s="43"/>
      <c r="RUI764" s="43"/>
      <c r="RUJ764" s="43"/>
      <c r="RUK764" s="43"/>
      <c r="RUL764" s="43"/>
      <c r="RUM764" s="43"/>
      <c r="RUN764" s="43"/>
      <c r="RUO764" s="43"/>
      <c r="RUP764" s="43"/>
      <c r="RUQ764" s="43"/>
      <c r="RUR764" s="43"/>
      <c r="RUS764" s="43"/>
      <c r="RUT764" s="43"/>
      <c r="RUU764" s="43"/>
      <c r="RUV764" s="43"/>
      <c r="RUW764" s="43"/>
      <c r="RUX764" s="43"/>
      <c r="RUY764" s="43"/>
      <c r="RUZ764" s="43"/>
      <c r="RVA764" s="43"/>
      <c r="RVB764" s="43"/>
      <c r="RVC764" s="43"/>
      <c r="RVD764" s="43"/>
      <c r="RVE764" s="43"/>
      <c r="RVF764" s="43"/>
      <c r="RVG764" s="43"/>
      <c r="RVH764" s="43"/>
      <c r="RVI764" s="43"/>
      <c r="RVJ764" s="43"/>
      <c r="RVK764" s="43"/>
      <c r="RVL764" s="43"/>
      <c r="RVM764" s="43"/>
      <c r="RVN764" s="43"/>
      <c r="RVO764" s="43"/>
      <c r="RVP764" s="43"/>
      <c r="RVQ764" s="43"/>
      <c r="RVR764" s="43"/>
      <c r="RVS764" s="43"/>
      <c r="RVT764" s="43"/>
      <c r="RVU764" s="43"/>
      <c r="RVV764" s="43"/>
      <c r="RVW764" s="43"/>
      <c r="RVX764" s="43"/>
      <c r="RVY764" s="43"/>
      <c r="RVZ764" s="43"/>
      <c r="RWA764" s="43"/>
      <c r="RWB764" s="43"/>
      <c r="RWC764" s="43"/>
      <c r="RWD764" s="43"/>
      <c r="RWE764" s="43"/>
      <c r="RWF764" s="43"/>
      <c r="RWG764" s="43"/>
      <c r="RWH764" s="43"/>
      <c r="RWI764" s="43"/>
      <c r="RWJ764" s="43"/>
      <c r="RWK764" s="43"/>
      <c r="RWL764" s="43"/>
      <c r="RWM764" s="43"/>
      <c r="RWN764" s="43"/>
      <c r="RWO764" s="43"/>
      <c r="RWP764" s="43"/>
      <c r="RWQ764" s="43"/>
      <c r="RWR764" s="43"/>
      <c r="RWS764" s="43"/>
      <c r="RWT764" s="43"/>
      <c r="RWU764" s="43"/>
      <c r="RWV764" s="43"/>
      <c r="RWW764" s="43"/>
      <c r="RWX764" s="43"/>
      <c r="RWY764" s="43"/>
      <c r="RWZ764" s="43"/>
      <c r="RXA764" s="43"/>
      <c r="RXB764" s="43"/>
      <c r="RXC764" s="43"/>
      <c r="RXD764" s="43"/>
      <c r="RXE764" s="43"/>
      <c r="RXF764" s="43"/>
      <c r="RXG764" s="43"/>
      <c r="RXH764" s="43"/>
      <c r="RXI764" s="43"/>
      <c r="RXJ764" s="43"/>
      <c r="RXK764" s="43"/>
      <c r="RXL764" s="43"/>
      <c r="RXM764" s="43"/>
      <c r="RXN764" s="43"/>
      <c r="RXO764" s="43"/>
      <c r="RXP764" s="43"/>
      <c r="RXQ764" s="43"/>
      <c r="RXR764" s="43"/>
      <c r="RXS764" s="43"/>
      <c r="RXT764" s="43"/>
      <c r="RXU764" s="43"/>
      <c r="RXV764" s="43"/>
      <c r="RXW764" s="43"/>
      <c r="RXX764" s="43"/>
      <c r="RXY764" s="43"/>
      <c r="RXZ764" s="43"/>
      <c r="RYA764" s="43"/>
      <c r="RYB764" s="43"/>
      <c r="RYC764" s="43"/>
      <c r="RYD764" s="43"/>
      <c r="RYE764" s="43"/>
      <c r="RYF764" s="43"/>
      <c r="RYG764" s="43"/>
      <c r="RYH764" s="43"/>
      <c r="RYI764" s="43"/>
      <c r="RYJ764" s="43"/>
      <c r="RYK764" s="43"/>
      <c r="RYL764" s="43"/>
      <c r="RYM764" s="43"/>
      <c r="RYN764" s="43"/>
      <c r="RYO764" s="43"/>
      <c r="RYP764" s="43"/>
      <c r="RYQ764" s="43"/>
      <c r="RYR764" s="43"/>
      <c r="RYS764" s="43"/>
      <c r="RYT764" s="43"/>
      <c r="RYU764" s="43"/>
      <c r="RYV764" s="43"/>
      <c r="RYW764" s="43"/>
      <c r="RYX764" s="43"/>
      <c r="RYY764" s="43"/>
      <c r="RYZ764" s="43"/>
      <c r="RZA764" s="43"/>
      <c r="RZB764" s="43"/>
      <c r="RZC764" s="43"/>
      <c r="RZD764" s="43"/>
      <c r="RZE764" s="43"/>
      <c r="RZF764" s="43"/>
      <c r="RZG764" s="43"/>
      <c r="RZH764" s="43"/>
      <c r="RZI764" s="43"/>
      <c r="RZJ764" s="43"/>
      <c r="RZK764" s="43"/>
      <c r="RZL764" s="43"/>
      <c r="RZM764" s="43"/>
      <c r="RZN764" s="43"/>
      <c r="RZO764" s="43"/>
      <c r="RZP764" s="43"/>
      <c r="RZQ764" s="43"/>
      <c r="RZR764" s="43"/>
      <c r="RZS764" s="43"/>
      <c r="RZT764" s="43"/>
      <c r="RZU764" s="43"/>
      <c r="RZV764" s="43"/>
      <c r="RZW764" s="43"/>
      <c r="RZX764" s="43"/>
      <c r="RZY764" s="43"/>
      <c r="RZZ764" s="43"/>
      <c r="SAA764" s="43"/>
      <c r="SAB764" s="43"/>
      <c r="SAC764" s="43"/>
      <c r="SAD764" s="43"/>
      <c r="SAE764" s="43"/>
      <c r="SAF764" s="43"/>
      <c r="SAG764" s="43"/>
      <c r="SAH764" s="43"/>
      <c r="SAI764" s="43"/>
      <c r="SAJ764" s="43"/>
      <c r="SAK764" s="43"/>
      <c r="SAL764" s="43"/>
      <c r="SAM764" s="43"/>
      <c r="SAN764" s="43"/>
      <c r="SAO764" s="43"/>
      <c r="SAP764" s="43"/>
      <c r="SAQ764" s="43"/>
      <c r="SAR764" s="43"/>
      <c r="SAS764" s="43"/>
      <c r="SAT764" s="43"/>
      <c r="SAU764" s="43"/>
      <c r="SAV764" s="43"/>
      <c r="SAW764" s="43"/>
      <c r="SAX764" s="43"/>
      <c r="SAY764" s="43"/>
      <c r="SAZ764" s="43"/>
      <c r="SBA764" s="43"/>
      <c r="SBB764" s="43"/>
      <c r="SBC764" s="43"/>
      <c r="SBD764" s="43"/>
      <c r="SBE764" s="43"/>
      <c r="SBF764" s="43"/>
      <c r="SBG764" s="43"/>
      <c r="SBH764" s="43"/>
      <c r="SBI764" s="43"/>
      <c r="SBJ764" s="43"/>
      <c r="SBK764" s="43"/>
      <c r="SBL764" s="43"/>
      <c r="SBM764" s="43"/>
      <c r="SBN764" s="43"/>
      <c r="SBO764" s="43"/>
      <c r="SBP764" s="43"/>
      <c r="SBQ764" s="43"/>
      <c r="SBR764" s="43"/>
      <c r="SBS764" s="43"/>
      <c r="SBT764" s="43"/>
      <c r="SBU764" s="43"/>
      <c r="SBV764" s="43"/>
      <c r="SBW764" s="43"/>
      <c r="SBX764" s="43"/>
      <c r="SBY764" s="43"/>
      <c r="SBZ764" s="43"/>
      <c r="SCA764" s="43"/>
      <c r="SCB764" s="43"/>
      <c r="SCC764" s="43"/>
      <c r="SCD764" s="43"/>
      <c r="SCE764" s="43"/>
      <c r="SCF764" s="43"/>
      <c r="SCG764" s="43"/>
      <c r="SCH764" s="43"/>
      <c r="SCI764" s="43"/>
      <c r="SCJ764" s="43"/>
      <c r="SCK764" s="43"/>
      <c r="SCL764" s="43"/>
      <c r="SCM764" s="43"/>
      <c r="SCN764" s="43"/>
      <c r="SCO764" s="43"/>
      <c r="SCP764" s="43"/>
      <c r="SCQ764" s="43"/>
      <c r="SCR764" s="43"/>
      <c r="SCS764" s="43"/>
      <c r="SCT764" s="43"/>
      <c r="SCU764" s="43"/>
      <c r="SCV764" s="43"/>
      <c r="SCW764" s="43"/>
      <c r="SCX764" s="43"/>
      <c r="SCY764" s="43"/>
      <c r="SCZ764" s="43"/>
      <c r="SDA764" s="43"/>
      <c r="SDB764" s="43"/>
      <c r="SDC764" s="43"/>
      <c r="SDD764" s="43"/>
      <c r="SDE764" s="43"/>
      <c r="SDF764" s="43"/>
      <c r="SDG764" s="43"/>
      <c r="SDH764" s="43"/>
      <c r="SDI764" s="43"/>
      <c r="SDJ764" s="43"/>
      <c r="SDK764" s="43"/>
      <c r="SDL764" s="43"/>
      <c r="SDM764" s="43"/>
      <c r="SDN764" s="43"/>
      <c r="SDO764" s="43"/>
      <c r="SDP764" s="43"/>
      <c r="SDQ764" s="43"/>
      <c r="SDR764" s="43"/>
      <c r="SDS764" s="43"/>
      <c r="SDT764" s="43"/>
      <c r="SDU764" s="43"/>
      <c r="SDV764" s="43"/>
      <c r="SDW764" s="43"/>
      <c r="SDX764" s="43"/>
      <c r="SDY764" s="43"/>
      <c r="SDZ764" s="43"/>
      <c r="SEA764" s="43"/>
      <c r="SEB764" s="43"/>
      <c r="SEC764" s="43"/>
      <c r="SED764" s="43"/>
      <c r="SEE764" s="43"/>
      <c r="SEF764" s="43"/>
      <c r="SEG764" s="43"/>
      <c r="SEH764" s="43"/>
      <c r="SEI764" s="43"/>
      <c r="SEJ764" s="43"/>
      <c r="SEK764" s="43"/>
      <c r="SEL764" s="43"/>
      <c r="SEM764" s="43"/>
      <c r="SEN764" s="43"/>
      <c r="SEO764" s="43"/>
      <c r="SEP764" s="43"/>
      <c r="SEQ764" s="43"/>
      <c r="SER764" s="43"/>
      <c r="SES764" s="43"/>
      <c r="SET764" s="43"/>
      <c r="SEU764" s="43"/>
      <c r="SEV764" s="43"/>
      <c r="SEW764" s="43"/>
      <c r="SEX764" s="43"/>
      <c r="SEY764" s="43"/>
      <c r="SEZ764" s="43"/>
      <c r="SFA764" s="43"/>
      <c r="SFB764" s="43"/>
      <c r="SFC764" s="43"/>
      <c r="SFD764" s="43"/>
      <c r="SFE764" s="43"/>
      <c r="SFF764" s="43"/>
      <c r="SFG764" s="43"/>
      <c r="SFH764" s="43"/>
      <c r="SFI764" s="43"/>
      <c r="SFJ764" s="43"/>
      <c r="SFK764" s="43"/>
      <c r="SFL764" s="43"/>
      <c r="SFM764" s="43"/>
      <c r="SFN764" s="43"/>
      <c r="SFO764" s="43"/>
      <c r="SFP764" s="43"/>
      <c r="SFQ764" s="43"/>
      <c r="SFR764" s="43"/>
      <c r="SFS764" s="43"/>
      <c r="SFT764" s="43"/>
      <c r="SFU764" s="43"/>
      <c r="SFV764" s="43"/>
      <c r="SFW764" s="43"/>
      <c r="SFX764" s="43"/>
      <c r="SFY764" s="43"/>
      <c r="SFZ764" s="43"/>
      <c r="SGA764" s="43"/>
      <c r="SGB764" s="43"/>
      <c r="SGC764" s="43"/>
      <c r="SGD764" s="43"/>
      <c r="SGE764" s="43"/>
      <c r="SGF764" s="43"/>
      <c r="SGG764" s="43"/>
      <c r="SGH764" s="43"/>
      <c r="SGI764" s="43"/>
      <c r="SGJ764" s="43"/>
      <c r="SGK764" s="43"/>
      <c r="SGL764" s="43"/>
      <c r="SGM764" s="43"/>
      <c r="SGN764" s="43"/>
      <c r="SGO764" s="43"/>
      <c r="SGP764" s="43"/>
      <c r="SGQ764" s="43"/>
      <c r="SGR764" s="43"/>
      <c r="SGS764" s="43"/>
      <c r="SGT764" s="43"/>
      <c r="SGU764" s="43"/>
      <c r="SGV764" s="43"/>
      <c r="SGW764" s="43"/>
      <c r="SGX764" s="43"/>
      <c r="SGY764" s="43"/>
      <c r="SGZ764" s="43"/>
      <c r="SHA764" s="43"/>
      <c r="SHB764" s="43"/>
      <c r="SHC764" s="43"/>
      <c r="SHD764" s="43"/>
      <c r="SHE764" s="43"/>
      <c r="SHF764" s="43"/>
      <c r="SHG764" s="43"/>
      <c r="SHH764" s="43"/>
      <c r="SHI764" s="43"/>
      <c r="SHJ764" s="43"/>
      <c r="SHK764" s="43"/>
      <c r="SHL764" s="43"/>
      <c r="SHM764" s="43"/>
      <c r="SHN764" s="43"/>
      <c r="SHO764" s="43"/>
      <c r="SHP764" s="43"/>
      <c r="SHQ764" s="43"/>
      <c r="SHR764" s="43"/>
      <c r="SHS764" s="43"/>
      <c r="SHT764" s="43"/>
      <c r="SHU764" s="43"/>
      <c r="SHV764" s="43"/>
      <c r="SHW764" s="43"/>
      <c r="SHX764" s="43"/>
      <c r="SHY764" s="43"/>
      <c r="SHZ764" s="43"/>
      <c r="SIA764" s="43"/>
      <c r="SIB764" s="43"/>
      <c r="SIC764" s="43"/>
      <c r="SID764" s="43"/>
      <c r="SIE764" s="43"/>
      <c r="SIF764" s="43"/>
      <c r="SIG764" s="43"/>
      <c r="SIH764" s="43"/>
      <c r="SII764" s="43"/>
      <c r="SIJ764" s="43"/>
      <c r="SIK764" s="43"/>
      <c r="SIL764" s="43"/>
      <c r="SIM764" s="43"/>
      <c r="SIN764" s="43"/>
      <c r="SIO764" s="43"/>
      <c r="SIP764" s="43"/>
      <c r="SIQ764" s="43"/>
      <c r="SIR764" s="43"/>
      <c r="SIS764" s="43"/>
      <c r="SIT764" s="43"/>
      <c r="SIU764" s="43"/>
      <c r="SIV764" s="43"/>
      <c r="SIW764" s="43"/>
      <c r="SIX764" s="43"/>
      <c r="SIY764" s="43"/>
      <c r="SIZ764" s="43"/>
      <c r="SJA764" s="43"/>
      <c r="SJB764" s="43"/>
      <c r="SJC764" s="43"/>
      <c r="SJD764" s="43"/>
      <c r="SJE764" s="43"/>
      <c r="SJF764" s="43"/>
      <c r="SJG764" s="43"/>
      <c r="SJH764" s="43"/>
      <c r="SJI764" s="43"/>
      <c r="SJJ764" s="43"/>
      <c r="SJK764" s="43"/>
      <c r="SJL764" s="43"/>
      <c r="SJM764" s="43"/>
      <c r="SJN764" s="43"/>
      <c r="SJO764" s="43"/>
      <c r="SJP764" s="43"/>
      <c r="SJQ764" s="43"/>
      <c r="SJR764" s="43"/>
      <c r="SJS764" s="43"/>
      <c r="SJT764" s="43"/>
      <c r="SJU764" s="43"/>
      <c r="SJV764" s="43"/>
      <c r="SJW764" s="43"/>
      <c r="SJX764" s="43"/>
      <c r="SJY764" s="43"/>
      <c r="SJZ764" s="43"/>
      <c r="SKA764" s="43"/>
      <c r="SKB764" s="43"/>
      <c r="SKC764" s="43"/>
      <c r="SKD764" s="43"/>
      <c r="SKE764" s="43"/>
      <c r="SKF764" s="43"/>
      <c r="SKG764" s="43"/>
      <c r="SKH764" s="43"/>
      <c r="SKI764" s="43"/>
      <c r="SKJ764" s="43"/>
      <c r="SKK764" s="43"/>
      <c r="SKL764" s="43"/>
      <c r="SKM764" s="43"/>
      <c r="SKN764" s="43"/>
      <c r="SKO764" s="43"/>
      <c r="SKP764" s="43"/>
      <c r="SKQ764" s="43"/>
      <c r="SKR764" s="43"/>
      <c r="SKS764" s="43"/>
      <c r="SKT764" s="43"/>
      <c r="SKU764" s="43"/>
      <c r="SKV764" s="43"/>
      <c r="SKW764" s="43"/>
      <c r="SKX764" s="43"/>
      <c r="SKY764" s="43"/>
      <c r="SKZ764" s="43"/>
      <c r="SLA764" s="43"/>
      <c r="SLB764" s="43"/>
      <c r="SLC764" s="43"/>
      <c r="SLD764" s="43"/>
      <c r="SLE764" s="43"/>
      <c r="SLF764" s="43"/>
      <c r="SLG764" s="43"/>
      <c r="SLH764" s="43"/>
      <c r="SLI764" s="43"/>
      <c r="SLJ764" s="43"/>
      <c r="SLK764" s="43"/>
      <c r="SLL764" s="43"/>
      <c r="SLM764" s="43"/>
      <c r="SLN764" s="43"/>
      <c r="SLO764" s="43"/>
      <c r="SLP764" s="43"/>
      <c r="SLQ764" s="43"/>
      <c r="SLR764" s="43"/>
      <c r="SLS764" s="43"/>
      <c r="SLT764" s="43"/>
      <c r="SLU764" s="43"/>
      <c r="SLV764" s="43"/>
      <c r="SLW764" s="43"/>
      <c r="SLX764" s="43"/>
      <c r="SLY764" s="43"/>
      <c r="SLZ764" s="43"/>
      <c r="SMA764" s="43"/>
      <c r="SMB764" s="43"/>
      <c r="SMC764" s="43"/>
      <c r="SMD764" s="43"/>
      <c r="SME764" s="43"/>
      <c r="SMF764" s="43"/>
      <c r="SMG764" s="43"/>
      <c r="SMH764" s="43"/>
      <c r="SMI764" s="43"/>
      <c r="SMJ764" s="43"/>
      <c r="SMK764" s="43"/>
      <c r="SML764" s="43"/>
      <c r="SMM764" s="43"/>
      <c r="SMN764" s="43"/>
      <c r="SMO764" s="43"/>
      <c r="SMP764" s="43"/>
      <c r="SMQ764" s="43"/>
      <c r="SMR764" s="43"/>
      <c r="SMS764" s="43"/>
      <c r="SMT764" s="43"/>
      <c r="SMU764" s="43"/>
      <c r="SMV764" s="43"/>
      <c r="SMW764" s="43"/>
      <c r="SMX764" s="43"/>
      <c r="SMY764" s="43"/>
      <c r="SMZ764" s="43"/>
      <c r="SNA764" s="43"/>
      <c r="SNB764" s="43"/>
      <c r="SNC764" s="43"/>
      <c r="SND764" s="43"/>
      <c r="SNE764" s="43"/>
      <c r="SNF764" s="43"/>
      <c r="SNG764" s="43"/>
      <c r="SNH764" s="43"/>
      <c r="SNI764" s="43"/>
      <c r="SNJ764" s="43"/>
      <c r="SNK764" s="43"/>
      <c r="SNL764" s="43"/>
      <c r="SNM764" s="43"/>
      <c r="SNN764" s="43"/>
      <c r="SNO764" s="43"/>
      <c r="SNP764" s="43"/>
      <c r="SNQ764" s="43"/>
      <c r="SNR764" s="43"/>
      <c r="SNS764" s="43"/>
      <c r="SNT764" s="43"/>
      <c r="SNU764" s="43"/>
      <c r="SNV764" s="43"/>
      <c r="SNW764" s="43"/>
      <c r="SNX764" s="43"/>
      <c r="SNY764" s="43"/>
      <c r="SNZ764" s="43"/>
      <c r="SOA764" s="43"/>
      <c r="SOB764" s="43"/>
      <c r="SOC764" s="43"/>
      <c r="SOD764" s="43"/>
      <c r="SOE764" s="43"/>
      <c r="SOF764" s="43"/>
      <c r="SOG764" s="43"/>
      <c r="SOH764" s="43"/>
      <c r="SOI764" s="43"/>
      <c r="SOJ764" s="43"/>
      <c r="SOK764" s="43"/>
      <c r="SOL764" s="43"/>
      <c r="SOM764" s="43"/>
      <c r="SON764" s="43"/>
      <c r="SOO764" s="43"/>
      <c r="SOP764" s="43"/>
      <c r="SOQ764" s="43"/>
      <c r="SOR764" s="43"/>
      <c r="SOS764" s="43"/>
      <c r="SOT764" s="43"/>
      <c r="SOU764" s="43"/>
      <c r="SOV764" s="43"/>
      <c r="SOW764" s="43"/>
      <c r="SOX764" s="43"/>
      <c r="SOY764" s="43"/>
      <c r="SOZ764" s="43"/>
      <c r="SPA764" s="43"/>
      <c r="SPB764" s="43"/>
      <c r="SPC764" s="43"/>
      <c r="SPD764" s="43"/>
      <c r="SPE764" s="43"/>
      <c r="SPF764" s="43"/>
      <c r="SPG764" s="43"/>
      <c r="SPH764" s="43"/>
      <c r="SPI764" s="43"/>
      <c r="SPJ764" s="43"/>
      <c r="SPK764" s="43"/>
      <c r="SPL764" s="43"/>
      <c r="SPM764" s="43"/>
      <c r="SPN764" s="43"/>
      <c r="SPO764" s="43"/>
      <c r="SPP764" s="43"/>
      <c r="SPQ764" s="43"/>
      <c r="SPR764" s="43"/>
      <c r="SPS764" s="43"/>
      <c r="SPT764" s="43"/>
      <c r="SPU764" s="43"/>
      <c r="SPV764" s="43"/>
      <c r="SPW764" s="43"/>
      <c r="SPX764" s="43"/>
      <c r="SPY764" s="43"/>
      <c r="SPZ764" s="43"/>
      <c r="SQA764" s="43"/>
      <c r="SQB764" s="43"/>
      <c r="SQC764" s="43"/>
      <c r="SQD764" s="43"/>
      <c r="SQE764" s="43"/>
      <c r="SQF764" s="43"/>
      <c r="SQG764" s="43"/>
      <c r="SQH764" s="43"/>
      <c r="SQI764" s="43"/>
      <c r="SQJ764" s="43"/>
      <c r="SQK764" s="43"/>
      <c r="SQL764" s="43"/>
      <c r="SQM764" s="43"/>
      <c r="SQN764" s="43"/>
      <c r="SQO764" s="43"/>
      <c r="SQP764" s="43"/>
      <c r="SQQ764" s="43"/>
      <c r="SQR764" s="43"/>
      <c r="SQS764" s="43"/>
      <c r="SQT764" s="43"/>
      <c r="SQU764" s="43"/>
      <c r="SQV764" s="43"/>
      <c r="SQW764" s="43"/>
      <c r="SQX764" s="43"/>
      <c r="SQY764" s="43"/>
      <c r="SQZ764" s="43"/>
      <c r="SRA764" s="43"/>
      <c r="SRB764" s="43"/>
      <c r="SRC764" s="43"/>
      <c r="SRD764" s="43"/>
      <c r="SRE764" s="43"/>
      <c r="SRF764" s="43"/>
      <c r="SRG764" s="43"/>
      <c r="SRH764" s="43"/>
      <c r="SRI764" s="43"/>
      <c r="SRJ764" s="43"/>
      <c r="SRK764" s="43"/>
      <c r="SRL764" s="43"/>
      <c r="SRM764" s="43"/>
      <c r="SRN764" s="43"/>
      <c r="SRO764" s="43"/>
      <c r="SRP764" s="43"/>
      <c r="SRQ764" s="43"/>
      <c r="SRR764" s="43"/>
      <c r="SRS764" s="43"/>
      <c r="SRT764" s="43"/>
      <c r="SRU764" s="43"/>
      <c r="SRV764" s="43"/>
      <c r="SRW764" s="43"/>
      <c r="SRX764" s="43"/>
      <c r="SRY764" s="43"/>
      <c r="SRZ764" s="43"/>
      <c r="SSA764" s="43"/>
      <c r="SSB764" s="43"/>
      <c r="SSC764" s="43"/>
      <c r="SSD764" s="43"/>
      <c r="SSE764" s="43"/>
      <c r="SSF764" s="43"/>
      <c r="SSG764" s="43"/>
      <c r="SSH764" s="43"/>
      <c r="SSI764" s="43"/>
      <c r="SSJ764" s="43"/>
      <c r="SSK764" s="43"/>
      <c r="SSL764" s="43"/>
      <c r="SSM764" s="43"/>
      <c r="SSN764" s="43"/>
      <c r="SSO764" s="43"/>
      <c r="SSP764" s="43"/>
      <c r="SSQ764" s="43"/>
      <c r="SSR764" s="43"/>
      <c r="SSS764" s="43"/>
      <c r="SST764" s="43"/>
      <c r="SSU764" s="43"/>
      <c r="SSV764" s="43"/>
      <c r="SSW764" s="43"/>
      <c r="SSX764" s="43"/>
      <c r="SSY764" s="43"/>
      <c r="SSZ764" s="43"/>
      <c r="STA764" s="43"/>
      <c r="STB764" s="43"/>
      <c r="STC764" s="43"/>
      <c r="STD764" s="43"/>
      <c r="STE764" s="43"/>
      <c r="STF764" s="43"/>
      <c r="STG764" s="43"/>
      <c r="STH764" s="43"/>
      <c r="STI764" s="43"/>
      <c r="STJ764" s="43"/>
      <c r="STK764" s="43"/>
      <c r="STL764" s="43"/>
      <c r="STM764" s="43"/>
      <c r="STN764" s="43"/>
      <c r="STO764" s="43"/>
      <c r="STP764" s="43"/>
      <c r="STQ764" s="43"/>
      <c r="STR764" s="43"/>
      <c r="STS764" s="43"/>
      <c r="STT764" s="43"/>
      <c r="STU764" s="43"/>
      <c r="STV764" s="43"/>
      <c r="STW764" s="43"/>
      <c r="STX764" s="43"/>
      <c r="STY764" s="43"/>
      <c r="STZ764" s="43"/>
      <c r="SUA764" s="43"/>
      <c r="SUB764" s="43"/>
      <c r="SUC764" s="43"/>
      <c r="SUD764" s="43"/>
      <c r="SUE764" s="43"/>
      <c r="SUF764" s="43"/>
      <c r="SUG764" s="43"/>
      <c r="SUH764" s="43"/>
      <c r="SUI764" s="43"/>
      <c r="SUJ764" s="43"/>
      <c r="SUK764" s="43"/>
      <c r="SUL764" s="43"/>
      <c r="SUM764" s="43"/>
      <c r="SUN764" s="43"/>
      <c r="SUO764" s="43"/>
      <c r="SUP764" s="43"/>
      <c r="SUQ764" s="43"/>
      <c r="SUR764" s="43"/>
      <c r="SUS764" s="43"/>
      <c r="SUT764" s="43"/>
      <c r="SUU764" s="43"/>
      <c r="SUV764" s="43"/>
      <c r="SUW764" s="43"/>
      <c r="SUX764" s="43"/>
      <c r="SUY764" s="43"/>
      <c r="SUZ764" s="43"/>
      <c r="SVA764" s="43"/>
      <c r="SVB764" s="43"/>
      <c r="SVC764" s="43"/>
      <c r="SVD764" s="43"/>
      <c r="SVE764" s="43"/>
      <c r="SVF764" s="43"/>
      <c r="SVG764" s="43"/>
      <c r="SVH764" s="43"/>
      <c r="SVI764" s="43"/>
      <c r="SVJ764" s="43"/>
      <c r="SVK764" s="43"/>
      <c r="SVL764" s="43"/>
      <c r="SVM764" s="43"/>
      <c r="SVN764" s="43"/>
      <c r="SVO764" s="43"/>
      <c r="SVP764" s="43"/>
      <c r="SVQ764" s="43"/>
      <c r="SVR764" s="43"/>
      <c r="SVS764" s="43"/>
      <c r="SVT764" s="43"/>
      <c r="SVU764" s="43"/>
      <c r="SVV764" s="43"/>
      <c r="SVW764" s="43"/>
      <c r="SVX764" s="43"/>
      <c r="SVY764" s="43"/>
      <c r="SVZ764" s="43"/>
      <c r="SWA764" s="43"/>
      <c r="SWB764" s="43"/>
      <c r="SWC764" s="43"/>
      <c r="SWD764" s="43"/>
      <c r="SWE764" s="43"/>
      <c r="SWF764" s="43"/>
      <c r="SWG764" s="43"/>
      <c r="SWH764" s="43"/>
      <c r="SWI764" s="43"/>
      <c r="SWJ764" s="43"/>
      <c r="SWK764" s="43"/>
      <c r="SWL764" s="43"/>
      <c r="SWM764" s="43"/>
      <c r="SWN764" s="43"/>
      <c r="SWO764" s="43"/>
      <c r="SWP764" s="43"/>
      <c r="SWQ764" s="43"/>
      <c r="SWR764" s="43"/>
      <c r="SWS764" s="43"/>
      <c r="SWT764" s="43"/>
      <c r="SWU764" s="43"/>
      <c r="SWV764" s="43"/>
      <c r="SWW764" s="43"/>
      <c r="SWX764" s="43"/>
      <c r="SWY764" s="43"/>
      <c r="SWZ764" s="43"/>
      <c r="SXA764" s="43"/>
      <c r="SXB764" s="43"/>
      <c r="SXC764" s="43"/>
      <c r="SXD764" s="43"/>
      <c r="SXE764" s="43"/>
      <c r="SXF764" s="43"/>
      <c r="SXG764" s="43"/>
      <c r="SXH764" s="43"/>
      <c r="SXI764" s="43"/>
      <c r="SXJ764" s="43"/>
      <c r="SXK764" s="43"/>
      <c r="SXL764" s="43"/>
      <c r="SXM764" s="43"/>
      <c r="SXN764" s="43"/>
      <c r="SXO764" s="43"/>
      <c r="SXP764" s="43"/>
      <c r="SXQ764" s="43"/>
      <c r="SXR764" s="43"/>
      <c r="SXS764" s="43"/>
      <c r="SXT764" s="43"/>
      <c r="SXU764" s="43"/>
      <c r="SXV764" s="43"/>
      <c r="SXW764" s="43"/>
      <c r="SXX764" s="43"/>
      <c r="SXY764" s="43"/>
      <c r="SXZ764" s="43"/>
      <c r="SYA764" s="43"/>
      <c r="SYB764" s="43"/>
      <c r="SYC764" s="43"/>
      <c r="SYD764" s="43"/>
      <c r="SYE764" s="43"/>
      <c r="SYF764" s="43"/>
      <c r="SYG764" s="43"/>
      <c r="SYH764" s="43"/>
      <c r="SYI764" s="43"/>
      <c r="SYJ764" s="43"/>
      <c r="SYK764" s="43"/>
      <c r="SYL764" s="43"/>
      <c r="SYM764" s="43"/>
      <c r="SYN764" s="43"/>
      <c r="SYO764" s="43"/>
      <c r="SYP764" s="43"/>
      <c r="SYQ764" s="43"/>
      <c r="SYR764" s="43"/>
      <c r="SYS764" s="43"/>
      <c r="SYT764" s="43"/>
      <c r="SYU764" s="43"/>
      <c r="SYV764" s="43"/>
      <c r="SYW764" s="43"/>
      <c r="SYX764" s="43"/>
      <c r="SYY764" s="43"/>
      <c r="SYZ764" s="43"/>
      <c r="SZA764" s="43"/>
      <c r="SZB764" s="43"/>
      <c r="SZC764" s="43"/>
      <c r="SZD764" s="43"/>
      <c r="SZE764" s="43"/>
      <c r="SZF764" s="43"/>
      <c r="SZG764" s="43"/>
      <c r="SZH764" s="43"/>
      <c r="SZI764" s="43"/>
      <c r="SZJ764" s="43"/>
      <c r="SZK764" s="43"/>
      <c r="SZL764" s="43"/>
      <c r="SZM764" s="43"/>
      <c r="SZN764" s="43"/>
      <c r="SZO764" s="43"/>
      <c r="SZP764" s="43"/>
      <c r="SZQ764" s="43"/>
      <c r="SZR764" s="43"/>
      <c r="SZS764" s="43"/>
      <c r="SZT764" s="43"/>
      <c r="SZU764" s="43"/>
      <c r="SZV764" s="43"/>
      <c r="SZW764" s="43"/>
      <c r="SZX764" s="43"/>
      <c r="SZY764" s="43"/>
      <c r="SZZ764" s="43"/>
      <c r="TAA764" s="43"/>
      <c r="TAB764" s="43"/>
      <c r="TAC764" s="43"/>
      <c r="TAD764" s="43"/>
      <c r="TAE764" s="43"/>
      <c r="TAF764" s="43"/>
      <c r="TAG764" s="43"/>
      <c r="TAH764" s="43"/>
      <c r="TAI764" s="43"/>
      <c r="TAJ764" s="43"/>
      <c r="TAK764" s="43"/>
      <c r="TAL764" s="43"/>
      <c r="TAM764" s="43"/>
      <c r="TAN764" s="43"/>
      <c r="TAO764" s="43"/>
      <c r="TAP764" s="43"/>
      <c r="TAQ764" s="43"/>
      <c r="TAR764" s="43"/>
      <c r="TAS764" s="43"/>
      <c r="TAT764" s="43"/>
      <c r="TAU764" s="43"/>
      <c r="TAV764" s="43"/>
      <c r="TAW764" s="43"/>
      <c r="TAX764" s="43"/>
      <c r="TAY764" s="43"/>
      <c r="TAZ764" s="43"/>
      <c r="TBA764" s="43"/>
      <c r="TBB764" s="43"/>
      <c r="TBC764" s="43"/>
      <c r="TBD764" s="43"/>
      <c r="TBE764" s="43"/>
      <c r="TBF764" s="43"/>
      <c r="TBG764" s="43"/>
      <c r="TBH764" s="43"/>
      <c r="TBI764" s="43"/>
      <c r="TBJ764" s="43"/>
      <c r="TBK764" s="43"/>
      <c r="TBL764" s="43"/>
      <c r="TBM764" s="43"/>
      <c r="TBN764" s="43"/>
      <c r="TBO764" s="43"/>
      <c r="TBP764" s="43"/>
      <c r="TBQ764" s="43"/>
      <c r="TBR764" s="43"/>
      <c r="TBS764" s="43"/>
      <c r="TBT764" s="43"/>
      <c r="TBU764" s="43"/>
      <c r="TBV764" s="43"/>
      <c r="TBW764" s="43"/>
      <c r="TBX764" s="43"/>
      <c r="TBY764" s="43"/>
      <c r="TBZ764" s="43"/>
      <c r="TCA764" s="43"/>
      <c r="TCB764" s="43"/>
      <c r="TCC764" s="43"/>
      <c r="TCD764" s="43"/>
      <c r="TCE764" s="43"/>
      <c r="TCF764" s="43"/>
      <c r="TCG764" s="43"/>
      <c r="TCH764" s="43"/>
      <c r="TCI764" s="43"/>
      <c r="TCJ764" s="43"/>
      <c r="TCK764" s="43"/>
      <c r="TCL764" s="43"/>
      <c r="TCM764" s="43"/>
      <c r="TCN764" s="43"/>
      <c r="TCO764" s="43"/>
      <c r="TCP764" s="43"/>
      <c r="TCQ764" s="43"/>
      <c r="TCR764" s="43"/>
      <c r="TCS764" s="43"/>
      <c r="TCT764" s="43"/>
      <c r="TCU764" s="43"/>
      <c r="TCV764" s="43"/>
      <c r="TCW764" s="43"/>
      <c r="TCX764" s="43"/>
      <c r="TCY764" s="43"/>
      <c r="TCZ764" s="43"/>
      <c r="TDA764" s="43"/>
      <c r="TDB764" s="43"/>
      <c r="TDC764" s="43"/>
      <c r="TDD764" s="43"/>
      <c r="TDE764" s="43"/>
      <c r="TDF764" s="43"/>
      <c r="TDG764" s="43"/>
      <c r="TDH764" s="43"/>
      <c r="TDI764" s="43"/>
      <c r="TDJ764" s="43"/>
      <c r="TDK764" s="43"/>
      <c r="TDL764" s="43"/>
      <c r="TDM764" s="43"/>
      <c r="TDN764" s="43"/>
      <c r="TDO764" s="43"/>
      <c r="TDP764" s="43"/>
      <c r="TDQ764" s="43"/>
      <c r="TDR764" s="43"/>
      <c r="TDS764" s="43"/>
      <c r="TDT764" s="43"/>
      <c r="TDU764" s="43"/>
      <c r="TDV764" s="43"/>
      <c r="TDW764" s="43"/>
      <c r="TDX764" s="43"/>
      <c r="TDY764" s="43"/>
      <c r="TDZ764" s="43"/>
      <c r="TEA764" s="43"/>
      <c r="TEB764" s="43"/>
      <c r="TEC764" s="43"/>
      <c r="TED764" s="43"/>
      <c r="TEE764" s="43"/>
      <c r="TEF764" s="43"/>
      <c r="TEG764" s="43"/>
      <c r="TEH764" s="43"/>
      <c r="TEI764" s="43"/>
      <c r="TEJ764" s="43"/>
      <c r="TEK764" s="43"/>
      <c r="TEL764" s="43"/>
      <c r="TEM764" s="43"/>
      <c r="TEN764" s="43"/>
      <c r="TEO764" s="43"/>
      <c r="TEP764" s="43"/>
      <c r="TEQ764" s="43"/>
      <c r="TER764" s="43"/>
      <c r="TES764" s="43"/>
      <c r="TET764" s="43"/>
      <c r="TEU764" s="43"/>
      <c r="TEV764" s="43"/>
      <c r="TEW764" s="43"/>
      <c r="TEX764" s="43"/>
      <c r="TEY764" s="43"/>
      <c r="TEZ764" s="43"/>
      <c r="TFA764" s="43"/>
      <c r="TFB764" s="43"/>
      <c r="TFC764" s="43"/>
      <c r="TFD764" s="43"/>
      <c r="TFE764" s="43"/>
      <c r="TFF764" s="43"/>
      <c r="TFG764" s="43"/>
      <c r="TFH764" s="43"/>
      <c r="TFI764" s="43"/>
      <c r="TFJ764" s="43"/>
      <c r="TFK764" s="43"/>
      <c r="TFL764" s="43"/>
      <c r="TFM764" s="43"/>
      <c r="TFN764" s="43"/>
      <c r="TFO764" s="43"/>
      <c r="TFP764" s="43"/>
      <c r="TFQ764" s="43"/>
      <c r="TFR764" s="43"/>
      <c r="TFS764" s="43"/>
      <c r="TFT764" s="43"/>
      <c r="TFU764" s="43"/>
      <c r="TFV764" s="43"/>
      <c r="TFW764" s="43"/>
      <c r="TFX764" s="43"/>
      <c r="TFY764" s="43"/>
      <c r="TFZ764" s="43"/>
      <c r="TGA764" s="43"/>
      <c r="TGB764" s="43"/>
      <c r="TGC764" s="43"/>
      <c r="TGD764" s="43"/>
      <c r="TGE764" s="43"/>
      <c r="TGF764" s="43"/>
      <c r="TGG764" s="43"/>
      <c r="TGH764" s="43"/>
      <c r="TGI764" s="43"/>
      <c r="TGJ764" s="43"/>
      <c r="TGK764" s="43"/>
      <c r="TGL764" s="43"/>
      <c r="TGM764" s="43"/>
      <c r="TGN764" s="43"/>
      <c r="TGO764" s="43"/>
      <c r="TGP764" s="43"/>
      <c r="TGQ764" s="43"/>
      <c r="TGR764" s="43"/>
      <c r="TGS764" s="43"/>
      <c r="TGT764" s="43"/>
      <c r="TGU764" s="43"/>
      <c r="TGV764" s="43"/>
      <c r="TGW764" s="43"/>
      <c r="TGX764" s="43"/>
      <c r="TGY764" s="43"/>
      <c r="TGZ764" s="43"/>
      <c r="THA764" s="43"/>
      <c r="THB764" s="43"/>
      <c r="THC764" s="43"/>
      <c r="THD764" s="43"/>
      <c r="THE764" s="43"/>
      <c r="THF764" s="43"/>
      <c r="THG764" s="43"/>
      <c r="THH764" s="43"/>
      <c r="THI764" s="43"/>
      <c r="THJ764" s="43"/>
      <c r="THK764" s="43"/>
      <c r="THL764" s="43"/>
      <c r="THM764" s="43"/>
      <c r="THN764" s="43"/>
      <c r="THO764" s="43"/>
      <c r="THP764" s="43"/>
      <c r="THQ764" s="43"/>
      <c r="THR764" s="43"/>
      <c r="THS764" s="43"/>
      <c r="THT764" s="43"/>
      <c r="THU764" s="43"/>
      <c r="THV764" s="43"/>
      <c r="THW764" s="43"/>
      <c r="THX764" s="43"/>
      <c r="THY764" s="43"/>
      <c r="THZ764" s="43"/>
      <c r="TIA764" s="43"/>
      <c r="TIB764" s="43"/>
      <c r="TIC764" s="43"/>
      <c r="TID764" s="43"/>
      <c r="TIE764" s="43"/>
      <c r="TIF764" s="43"/>
      <c r="TIG764" s="43"/>
      <c r="TIH764" s="43"/>
      <c r="TII764" s="43"/>
      <c r="TIJ764" s="43"/>
      <c r="TIK764" s="43"/>
      <c r="TIL764" s="43"/>
      <c r="TIM764" s="43"/>
      <c r="TIN764" s="43"/>
      <c r="TIO764" s="43"/>
      <c r="TIP764" s="43"/>
      <c r="TIQ764" s="43"/>
      <c r="TIR764" s="43"/>
      <c r="TIS764" s="43"/>
      <c r="TIT764" s="43"/>
      <c r="TIU764" s="43"/>
      <c r="TIV764" s="43"/>
      <c r="TIW764" s="43"/>
      <c r="TIX764" s="43"/>
      <c r="TIY764" s="43"/>
      <c r="TIZ764" s="43"/>
      <c r="TJA764" s="43"/>
      <c r="TJB764" s="43"/>
      <c r="TJC764" s="43"/>
      <c r="TJD764" s="43"/>
      <c r="TJE764" s="43"/>
      <c r="TJF764" s="43"/>
      <c r="TJG764" s="43"/>
      <c r="TJH764" s="43"/>
      <c r="TJI764" s="43"/>
      <c r="TJJ764" s="43"/>
      <c r="TJK764" s="43"/>
      <c r="TJL764" s="43"/>
      <c r="TJM764" s="43"/>
      <c r="TJN764" s="43"/>
      <c r="TJO764" s="43"/>
      <c r="TJP764" s="43"/>
      <c r="TJQ764" s="43"/>
      <c r="TJR764" s="43"/>
      <c r="TJS764" s="43"/>
      <c r="TJT764" s="43"/>
      <c r="TJU764" s="43"/>
      <c r="TJV764" s="43"/>
      <c r="TJW764" s="43"/>
      <c r="TJX764" s="43"/>
      <c r="TJY764" s="43"/>
      <c r="TJZ764" s="43"/>
      <c r="TKA764" s="43"/>
      <c r="TKB764" s="43"/>
      <c r="TKC764" s="43"/>
      <c r="TKD764" s="43"/>
      <c r="TKE764" s="43"/>
      <c r="TKF764" s="43"/>
      <c r="TKG764" s="43"/>
      <c r="TKH764" s="43"/>
      <c r="TKI764" s="43"/>
      <c r="TKJ764" s="43"/>
      <c r="TKK764" s="43"/>
      <c r="TKL764" s="43"/>
      <c r="TKM764" s="43"/>
      <c r="TKN764" s="43"/>
      <c r="TKO764" s="43"/>
      <c r="TKP764" s="43"/>
      <c r="TKQ764" s="43"/>
      <c r="TKR764" s="43"/>
      <c r="TKS764" s="43"/>
      <c r="TKT764" s="43"/>
      <c r="TKU764" s="43"/>
      <c r="TKV764" s="43"/>
      <c r="TKW764" s="43"/>
      <c r="TKX764" s="43"/>
      <c r="TKY764" s="43"/>
      <c r="TKZ764" s="43"/>
      <c r="TLA764" s="43"/>
      <c r="TLB764" s="43"/>
      <c r="TLC764" s="43"/>
      <c r="TLD764" s="43"/>
      <c r="TLE764" s="43"/>
      <c r="TLF764" s="43"/>
      <c r="TLG764" s="43"/>
      <c r="TLH764" s="43"/>
      <c r="TLI764" s="43"/>
      <c r="TLJ764" s="43"/>
      <c r="TLK764" s="43"/>
      <c r="TLL764" s="43"/>
      <c r="TLM764" s="43"/>
      <c r="TLN764" s="43"/>
      <c r="TLO764" s="43"/>
      <c r="TLP764" s="43"/>
      <c r="TLQ764" s="43"/>
      <c r="TLR764" s="43"/>
      <c r="TLS764" s="43"/>
      <c r="TLT764" s="43"/>
      <c r="TLU764" s="43"/>
      <c r="TLV764" s="43"/>
      <c r="TLW764" s="43"/>
      <c r="TLX764" s="43"/>
      <c r="TLY764" s="43"/>
      <c r="TLZ764" s="43"/>
      <c r="TMA764" s="43"/>
      <c r="TMB764" s="43"/>
      <c r="TMC764" s="43"/>
      <c r="TMD764" s="43"/>
      <c r="TME764" s="43"/>
      <c r="TMF764" s="43"/>
      <c r="TMG764" s="43"/>
      <c r="TMH764" s="43"/>
      <c r="TMI764" s="43"/>
      <c r="TMJ764" s="43"/>
      <c r="TMK764" s="43"/>
      <c r="TML764" s="43"/>
      <c r="TMM764" s="43"/>
      <c r="TMN764" s="43"/>
      <c r="TMO764" s="43"/>
      <c r="TMP764" s="43"/>
      <c r="TMQ764" s="43"/>
      <c r="TMR764" s="43"/>
      <c r="TMS764" s="43"/>
      <c r="TMT764" s="43"/>
      <c r="TMU764" s="43"/>
      <c r="TMV764" s="43"/>
      <c r="TMW764" s="43"/>
      <c r="TMX764" s="43"/>
      <c r="TMY764" s="43"/>
      <c r="TMZ764" s="43"/>
      <c r="TNA764" s="43"/>
      <c r="TNB764" s="43"/>
      <c r="TNC764" s="43"/>
      <c r="TND764" s="43"/>
      <c r="TNE764" s="43"/>
      <c r="TNF764" s="43"/>
      <c r="TNG764" s="43"/>
      <c r="TNH764" s="43"/>
      <c r="TNI764" s="43"/>
      <c r="TNJ764" s="43"/>
      <c r="TNK764" s="43"/>
      <c r="TNL764" s="43"/>
      <c r="TNM764" s="43"/>
      <c r="TNN764" s="43"/>
      <c r="TNO764" s="43"/>
      <c r="TNP764" s="43"/>
      <c r="TNQ764" s="43"/>
      <c r="TNR764" s="43"/>
      <c r="TNS764" s="43"/>
      <c r="TNT764" s="43"/>
      <c r="TNU764" s="43"/>
      <c r="TNV764" s="43"/>
      <c r="TNW764" s="43"/>
      <c r="TNX764" s="43"/>
      <c r="TNY764" s="43"/>
      <c r="TNZ764" s="43"/>
      <c r="TOA764" s="43"/>
      <c r="TOB764" s="43"/>
      <c r="TOC764" s="43"/>
      <c r="TOD764" s="43"/>
      <c r="TOE764" s="43"/>
      <c r="TOF764" s="43"/>
      <c r="TOG764" s="43"/>
      <c r="TOH764" s="43"/>
      <c r="TOI764" s="43"/>
      <c r="TOJ764" s="43"/>
      <c r="TOK764" s="43"/>
      <c r="TOL764" s="43"/>
      <c r="TOM764" s="43"/>
      <c r="TON764" s="43"/>
      <c r="TOO764" s="43"/>
      <c r="TOP764" s="43"/>
      <c r="TOQ764" s="43"/>
      <c r="TOR764" s="43"/>
      <c r="TOS764" s="43"/>
      <c r="TOT764" s="43"/>
      <c r="TOU764" s="43"/>
      <c r="TOV764" s="43"/>
      <c r="TOW764" s="43"/>
      <c r="TOX764" s="43"/>
      <c r="TOY764" s="43"/>
      <c r="TOZ764" s="43"/>
      <c r="TPA764" s="43"/>
      <c r="TPB764" s="43"/>
      <c r="TPC764" s="43"/>
      <c r="TPD764" s="43"/>
      <c r="TPE764" s="43"/>
      <c r="TPF764" s="43"/>
      <c r="TPG764" s="43"/>
      <c r="TPH764" s="43"/>
      <c r="TPI764" s="43"/>
      <c r="TPJ764" s="43"/>
      <c r="TPK764" s="43"/>
      <c r="TPL764" s="43"/>
      <c r="TPM764" s="43"/>
      <c r="TPN764" s="43"/>
      <c r="TPO764" s="43"/>
      <c r="TPP764" s="43"/>
      <c r="TPQ764" s="43"/>
      <c r="TPR764" s="43"/>
      <c r="TPS764" s="43"/>
      <c r="TPT764" s="43"/>
      <c r="TPU764" s="43"/>
      <c r="TPV764" s="43"/>
      <c r="TPW764" s="43"/>
      <c r="TPX764" s="43"/>
      <c r="TPY764" s="43"/>
      <c r="TPZ764" s="43"/>
      <c r="TQA764" s="43"/>
      <c r="TQB764" s="43"/>
      <c r="TQC764" s="43"/>
      <c r="TQD764" s="43"/>
      <c r="TQE764" s="43"/>
      <c r="TQF764" s="43"/>
      <c r="TQG764" s="43"/>
      <c r="TQH764" s="43"/>
      <c r="TQI764" s="43"/>
      <c r="TQJ764" s="43"/>
      <c r="TQK764" s="43"/>
      <c r="TQL764" s="43"/>
      <c r="TQM764" s="43"/>
      <c r="TQN764" s="43"/>
      <c r="TQO764" s="43"/>
      <c r="TQP764" s="43"/>
      <c r="TQQ764" s="43"/>
      <c r="TQR764" s="43"/>
      <c r="TQS764" s="43"/>
      <c r="TQT764" s="43"/>
      <c r="TQU764" s="43"/>
      <c r="TQV764" s="43"/>
      <c r="TQW764" s="43"/>
      <c r="TQX764" s="43"/>
      <c r="TQY764" s="43"/>
      <c r="TQZ764" s="43"/>
      <c r="TRA764" s="43"/>
      <c r="TRB764" s="43"/>
      <c r="TRC764" s="43"/>
      <c r="TRD764" s="43"/>
      <c r="TRE764" s="43"/>
      <c r="TRF764" s="43"/>
      <c r="TRG764" s="43"/>
      <c r="TRH764" s="43"/>
      <c r="TRI764" s="43"/>
      <c r="TRJ764" s="43"/>
      <c r="TRK764" s="43"/>
      <c r="TRL764" s="43"/>
      <c r="TRM764" s="43"/>
      <c r="TRN764" s="43"/>
      <c r="TRO764" s="43"/>
      <c r="TRP764" s="43"/>
      <c r="TRQ764" s="43"/>
      <c r="TRR764" s="43"/>
      <c r="TRS764" s="43"/>
      <c r="TRT764" s="43"/>
      <c r="TRU764" s="43"/>
      <c r="TRV764" s="43"/>
      <c r="TRW764" s="43"/>
      <c r="TRX764" s="43"/>
      <c r="TRY764" s="43"/>
      <c r="TRZ764" s="43"/>
      <c r="TSA764" s="43"/>
      <c r="TSB764" s="43"/>
      <c r="TSC764" s="43"/>
      <c r="TSD764" s="43"/>
      <c r="TSE764" s="43"/>
      <c r="TSF764" s="43"/>
      <c r="TSG764" s="43"/>
      <c r="TSH764" s="43"/>
      <c r="TSI764" s="43"/>
      <c r="TSJ764" s="43"/>
      <c r="TSK764" s="43"/>
      <c r="TSL764" s="43"/>
      <c r="TSM764" s="43"/>
      <c r="TSN764" s="43"/>
      <c r="TSO764" s="43"/>
      <c r="TSP764" s="43"/>
      <c r="TSQ764" s="43"/>
      <c r="TSR764" s="43"/>
      <c r="TSS764" s="43"/>
      <c r="TST764" s="43"/>
      <c r="TSU764" s="43"/>
      <c r="TSV764" s="43"/>
      <c r="TSW764" s="43"/>
      <c r="TSX764" s="43"/>
      <c r="TSY764" s="43"/>
      <c r="TSZ764" s="43"/>
      <c r="TTA764" s="43"/>
      <c r="TTB764" s="43"/>
      <c r="TTC764" s="43"/>
      <c r="TTD764" s="43"/>
      <c r="TTE764" s="43"/>
      <c r="TTF764" s="43"/>
      <c r="TTG764" s="43"/>
      <c r="TTH764" s="43"/>
      <c r="TTI764" s="43"/>
      <c r="TTJ764" s="43"/>
      <c r="TTK764" s="43"/>
      <c r="TTL764" s="43"/>
      <c r="TTM764" s="43"/>
      <c r="TTN764" s="43"/>
      <c r="TTO764" s="43"/>
      <c r="TTP764" s="43"/>
      <c r="TTQ764" s="43"/>
      <c r="TTR764" s="43"/>
      <c r="TTS764" s="43"/>
      <c r="TTT764" s="43"/>
      <c r="TTU764" s="43"/>
      <c r="TTV764" s="43"/>
      <c r="TTW764" s="43"/>
      <c r="TTX764" s="43"/>
      <c r="TTY764" s="43"/>
      <c r="TTZ764" s="43"/>
      <c r="TUA764" s="43"/>
      <c r="TUB764" s="43"/>
      <c r="TUC764" s="43"/>
      <c r="TUD764" s="43"/>
      <c r="TUE764" s="43"/>
      <c r="TUF764" s="43"/>
      <c r="TUG764" s="43"/>
      <c r="TUH764" s="43"/>
      <c r="TUI764" s="43"/>
      <c r="TUJ764" s="43"/>
      <c r="TUK764" s="43"/>
      <c r="TUL764" s="43"/>
      <c r="TUM764" s="43"/>
      <c r="TUN764" s="43"/>
      <c r="TUO764" s="43"/>
      <c r="TUP764" s="43"/>
      <c r="TUQ764" s="43"/>
      <c r="TUR764" s="43"/>
      <c r="TUS764" s="43"/>
      <c r="TUT764" s="43"/>
      <c r="TUU764" s="43"/>
      <c r="TUV764" s="43"/>
      <c r="TUW764" s="43"/>
      <c r="TUX764" s="43"/>
      <c r="TUY764" s="43"/>
      <c r="TUZ764" s="43"/>
      <c r="TVA764" s="43"/>
      <c r="TVB764" s="43"/>
      <c r="TVC764" s="43"/>
      <c r="TVD764" s="43"/>
      <c r="TVE764" s="43"/>
      <c r="TVF764" s="43"/>
      <c r="TVG764" s="43"/>
      <c r="TVH764" s="43"/>
      <c r="TVI764" s="43"/>
      <c r="TVJ764" s="43"/>
      <c r="TVK764" s="43"/>
      <c r="TVL764" s="43"/>
      <c r="TVM764" s="43"/>
      <c r="TVN764" s="43"/>
      <c r="TVO764" s="43"/>
      <c r="TVP764" s="43"/>
      <c r="TVQ764" s="43"/>
      <c r="TVR764" s="43"/>
      <c r="TVS764" s="43"/>
      <c r="TVT764" s="43"/>
      <c r="TVU764" s="43"/>
      <c r="TVV764" s="43"/>
      <c r="TVW764" s="43"/>
      <c r="TVX764" s="43"/>
      <c r="TVY764" s="43"/>
      <c r="TVZ764" s="43"/>
      <c r="TWA764" s="43"/>
      <c r="TWB764" s="43"/>
      <c r="TWC764" s="43"/>
      <c r="TWD764" s="43"/>
      <c r="TWE764" s="43"/>
      <c r="TWF764" s="43"/>
      <c r="TWG764" s="43"/>
      <c r="TWH764" s="43"/>
      <c r="TWI764" s="43"/>
      <c r="TWJ764" s="43"/>
      <c r="TWK764" s="43"/>
      <c r="TWL764" s="43"/>
      <c r="TWM764" s="43"/>
      <c r="TWN764" s="43"/>
      <c r="TWO764" s="43"/>
      <c r="TWP764" s="43"/>
      <c r="TWQ764" s="43"/>
      <c r="TWR764" s="43"/>
      <c r="TWS764" s="43"/>
      <c r="TWT764" s="43"/>
      <c r="TWU764" s="43"/>
      <c r="TWV764" s="43"/>
      <c r="TWW764" s="43"/>
      <c r="TWX764" s="43"/>
      <c r="TWY764" s="43"/>
      <c r="TWZ764" s="43"/>
      <c r="TXA764" s="43"/>
      <c r="TXB764" s="43"/>
      <c r="TXC764" s="43"/>
      <c r="TXD764" s="43"/>
      <c r="TXE764" s="43"/>
      <c r="TXF764" s="43"/>
      <c r="TXG764" s="43"/>
      <c r="TXH764" s="43"/>
      <c r="TXI764" s="43"/>
      <c r="TXJ764" s="43"/>
      <c r="TXK764" s="43"/>
      <c r="TXL764" s="43"/>
      <c r="TXM764" s="43"/>
      <c r="TXN764" s="43"/>
      <c r="TXO764" s="43"/>
      <c r="TXP764" s="43"/>
      <c r="TXQ764" s="43"/>
      <c r="TXR764" s="43"/>
      <c r="TXS764" s="43"/>
      <c r="TXT764" s="43"/>
      <c r="TXU764" s="43"/>
      <c r="TXV764" s="43"/>
      <c r="TXW764" s="43"/>
      <c r="TXX764" s="43"/>
      <c r="TXY764" s="43"/>
      <c r="TXZ764" s="43"/>
      <c r="TYA764" s="43"/>
      <c r="TYB764" s="43"/>
      <c r="TYC764" s="43"/>
      <c r="TYD764" s="43"/>
      <c r="TYE764" s="43"/>
      <c r="TYF764" s="43"/>
      <c r="TYG764" s="43"/>
      <c r="TYH764" s="43"/>
      <c r="TYI764" s="43"/>
      <c r="TYJ764" s="43"/>
      <c r="TYK764" s="43"/>
      <c r="TYL764" s="43"/>
      <c r="TYM764" s="43"/>
      <c r="TYN764" s="43"/>
      <c r="TYO764" s="43"/>
      <c r="TYP764" s="43"/>
      <c r="TYQ764" s="43"/>
      <c r="TYR764" s="43"/>
      <c r="TYS764" s="43"/>
      <c r="TYT764" s="43"/>
      <c r="TYU764" s="43"/>
      <c r="TYV764" s="43"/>
      <c r="TYW764" s="43"/>
      <c r="TYX764" s="43"/>
      <c r="TYY764" s="43"/>
      <c r="TYZ764" s="43"/>
      <c r="TZA764" s="43"/>
      <c r="TZB764" s="43"/>
      <c r="TZC764" s="43"/>
      <c r="TZD764" s="43"/>
      <c r="TZE764" s="43"/>
      <c r="TZF764" s="43"/>
      <c r="TZG764" s="43"/>
      <c r="TZH764" s="43"/>
      <c r="TZI764" s="43"/>
      <c r="TZJ764" s="43"/>
      <c r="TZK764" s="43"/>
      <c r="TZL764" s="43"/>
      <c r="TZM764" s="43"/>
      <c r="TZN764" s="43"/>
      <c r="TZO764" s="43"/>
      <c r="TZP764" s="43"/>
      <c r="TZQ764" s="43"/>
      <c r="TZR764" s="43"/>
      <c r="TZS764" s="43"/>
      <c r="TZT764" s="43"/>
      <c r="TZU764" s="43"/>
      <c r="TZV764" s="43"/>
      <c r="TZW764" s="43"/>
      <c r="TZX764" s="43"/>
      <c r="TZY764" s="43"/>
      <c r="TZZ764" s="43"/>
      <c r="UAA764" s="43"/>
      <c r="UAB764" s="43"/>
      <c r="UAC764" s="43"/>
      <c r="UAD764" s="43"/>
      <c r="UAE764" s="43"/>
      <c r="UAF764" s="43"/>
      <c r="UAG764" s="43"/>
      <c r="UAH764" s="43"/>
      <c r="UAI764" s="43"/>
      <c r="UAJ764" s="43"/>
      <c r="UAK764" s="43"/>
      <c r="UAL764" s="43"/>
      <c r="UAM764" s="43"/>
      <c r="UAN764" s="43"/>
      <c r="UAO764" s="43"/>
      <c r="UAP764" s="43"/>
      <c r="UAQ764" s="43"/>
      <c r="UAR764" s="43"/>
      <c r="UAS764" s="43"/>
      <c r="UAT764" s="43"/>
      <c r="UAU764" s="43"/>
      <c r="UAV764" s="43"/>
      <c r="UAW764" s="43"/>
      <c r="UAX764" s="43"/>
      <c r="UAY764" s="43"/>
      <c r="UAZ764" s="43"/>
      <c r="UBA764" s="43"/>
      <c r="UBB764" s="43"/>
      <c r="UBC764" s="43"/>
      <c r="UBD764" s="43"/>
      <c r="UBE764" s="43"/>
      <c r="UBF764" s="43"/>
      <c r="UBG764" s="43"/>
      <c r="UBH764" s="43"/>
      <c r="UBI764" s="43"/>
      <c r="UBJ764" s="43"/>
      <c r="UBK764" s="43"/>
      <c r="UBL764" s="43"/>
      <c r="UBM764" s="43"/>
      <c r="UBN764" s="43"/>
      <c r="UBO764" s="43"/>
      <c r="UBP764" s="43"/>
      <c r="UBQ764" s="43"/>
      <c r="UBR764" s="43"/>
      <c r="UBS764" s="43"/>
      <c r="UBT764" s="43"/>
      <c r="UBU764" s="43"/>
      <c r="UBV764" s="43"/>
      <c r="UBW764" s="43"/>
      <c r="UBX764" s="43"/>
      <c r="UBY764" s="43"/>
      <c r="UBZ764" s="43"/>
      <c r="UCA764" s="43"/>
      <c r="UCB764" s="43"/>
      <c r="UCC764" s="43"/>
      <c r="UCD764" s="43"/>
      <c r="UCE764" s="43"/>
      <c r="UCF764" s="43"/>
      <c r="UCG764" s="43"/>
      <c r="UCH764" s="43"/>
      <c r="UCI764" s="43"/>
      <c r="UCJ764" s="43"/>
      <c r="UCK764" s="43"/>
      <c r="UCL764" s="43"/>
      <c r="UCM764" s="43"/>
      <c r="UCN764" s="43"/>
      <c r="UCO764" s="43"/>
      <c r="UCP764" s="43"/>
      <c r="UCQ764" s="43"/>
      <c r="UCR764" s="43"/>
      <c r="UCS764" s="43"/>
      <c r="UCT764" s="43"/>
      <c r="UCU764" s="43"/>
      <c r="UCV764" s="43"/>
      <c r="UCW764" s="43"/>
      <c r="UCX764" s="43"/>
      <c r="UCY764" s="43"/>
      <c r="UCZ764" s="43"/>
      <c r="UDA764" s="43"/>
      <c r="UDB764" s="43"/>
      <c r="UDC764" s="43"/>
      <c r="UDD764" s="43"/>
      <c r="UDE764" s="43"/>
      <c r="UDF764" s="43"/>
      <c r="UDG764" s="43"/>
      <c r="UDH764" s="43"/>
      <c r="UDI764" s="43"/>
      <c r="UDJ764" s="43"/>
      <c r="UDK764" s="43"/>
      <c r="UDL764" s="43"/>
      <c r="UDM764" s="43"/>
      <c r="UDN764" s="43"/>
      <c r="UDO764" s="43"/>
      <c r="UDP764" s="43"/>
      <c r="UDQ764" s="43"/>
      <c r="UDR764" s="43"/>
      <c r="UDS764" s="43"/>
      <c r="UDT764" s="43"/>
      <c r="UDU764" s="43"/>
      <c r="UDV764" s="43"/>
      <c r="UDW764" s="43"/>
      <c r="UDX764" s="43"/>
      <c r="UDY764" s="43"/>
      <c r="UDZ764" s="43"/>
      <c r="UEA764" s="43"/>
      <c r="UEB764" s="43"/>
      <c r="UEC764" s="43"/>
      <c r="UED764" s="43"/>
      <c r="UEE764" s="43"/>
      <c r="UEF764" s="43"/>
      <c r="UEG764" s="43"/>
      <c r="UEH764" s="43"/>
      <c r="UEI764" s="43"/>
      <c r="UEJ764" s="43"/>
      <c r="UEK764" s="43"/>
      <c r="UEL764" s="43"/>
      <c r="UEM764" s="43"/>
      <c r="UEN764" s="43"/>
      <c r="UEO764" s="43"/>
      <c r="UEP764" s="43"/>
      <c r="UEQ764" s="43"/>
      <c r="UER764" s="43"/>
      <c r="UES764" s="43"/>
      <c r="UET764" s="43"/>
      <c r="UEU764" s="43"/>
      <c r="UEV764" s="43"/>
      <c r="UEW764" s="43"/>
      <c r="UEX764" s="43"/>
      <c r="UEY764" s="43"/>
      <c r="UEZ764" s="43"/>
      <c r="UFA764" s="43"/>
      <c r="UFB764" s="43"/>
      <c r="UFC764" s="43"/>
      <c r="UFD764" s="43"/>
      <c r="UFE764" s="43"/>
      <c r="UFF764" s="43"/>
      <c r="UFG764" s="43"/>
      <c r="UFH764" s="43"/>
      <c r="UFI764" s="43"/>
      <c r="UFJ764" s="43"/>
      <c r="UFK764" s="43"/>
      <c r="UFL764" s="43"/>
      <c r="UFM764" s="43"/>
      <c r="UFN764" s="43"/>
      <c r="UFO764" s="43"/>
      <c r="UFP764" s="43"/>
      <c r="UFQ764" s="43"/>
      <c r="UFR764" s="43"/>
      <c r="UFS764" s="43"/>
      <c r="UFT764" s="43"/>
      <c r="UFU764" s="43"/>
      <c r="UFV764" s="43"/>
      <c r="UFW764" s="43"/>
      <c r="UFX764" s="43"/>
      <c r="UFY764" s="43"/>
      <c r="UFZ764" s="43"/>
      <c r="UGA764" s="43"/>
      <c r="UGB764" s="43"/>
      <c r="UGC764" s="43"/>
      <c r="UGD764" s="43"/>
      <c r="UGE764" s="43"/>
      <c r="UGF764" s="43"/>
      <c r="UGG764" s="43"/>
      <c r="UGH764" s="43"/>
      <c r="UGI764" s="43"/>
      <c r="UGJ764" s="43"/>
      <c r="UGK764" s="43"/>
      <c r="UGL764" s="43"/>
      <c r="UGM764" s="43"/>
      <c r="UGN764" s="43"/>
      <c r="UGO764" s="43"/>
      <c r="UGP764" s="43"/>
      <c r="UGQ764" s="43"/>
      <c r="UGR764" s="43"/>
      <c r="UGS764" s="43"/>
      <c r="UGT764" s="43"/>
      <c r="UGU764" s="43"/>
      <c r="UGV764" s="43"/>
      <c r="UGW764" s="43"/>
      <c r="UGX764" s="43"/>
      <c r="UGY764" s="43"/>
      <c r="UGZ764" s="43"/>
      <c r="UHA764" s="43"/>
      <c r="UHB764" s="43"/>
      <c r="UHC764" s="43"/>
      <c r="UHD764" s="43"/>
      <c r="UHE764" s="43"/>
      <c r="UHF764" s="43"/>
      <c r="UHG764" s="43"/>
      <c r="UHH764" s="43"/>
      <c r="UHI764" s="43"/>
      <c r="UHJ764" s="43"/>
      <c r="UHK764" s="43"/>
      <c r="UHL764" s="43"/>
      <c r="UHM764" s="43"/>
      <c r="UHN764" s="43"/>
      <c r="UHO764" s="43"/>
      <c r="UHP764" s="43"/>
      <c r="UHQ764" s="43"/>
      <c r="UHR764" s="43"/>
      <c r="UHS764" s="43"/>
      <c r="UHT764" s="43"/>
      <c r="UHU764" s="43"/>
      <c r="UHV764" s="43"/>
      <c r="UHW764" s="43"/>
      <c r="UHX764" s="43"/>
      <c r="UHY764" s="43"/>
      <c r="UHZ764" s="43"/>
      <c r="UIA764" s="43"/>
      <c r="UIB764" s="43"/>
      <c r="UIC764" s="43"/>
      <c r="UID764" s="43"/>
      <c r="UIE764" s="43"/>
      <c r="UIF764" s="43"/>
      <c r="UIG764" s="43"/>
      <c r="UIH764" s="43"/>
      <c r="UII764" s="43"/>
      <c r="UIJ764" s="43"/>
      <c r="UIK764" s="43"/>
      <c r="UIL764" s="43"/>
      <c r="UIM764" s="43"/>
      <c r="UIN764" s="43"/>
      <c r="UIO764" s="43"/>
      <c r="UIP764" s="43"/>
      <c r="UIQ764" s="43"/>
      <c r="UIR764" s="43"/>
      <c r="UIS764" s="43"/>
      <c r="UIT764" s="43"/>
      <c r="UIU764" s="43"/>
      <c r="UIV764" s="43"/>
      <c r="UIW764" s="43"/>
      <c r="UIX764" s="43"/>
      <c r="UIY764" s="43"/>
      <c r="UIZ764" s="43"/>
      <c r="UJA764" s="43"/>
      <c r="UJB764" s="43"/>
      <c r="UJC764" s="43"/>
      <c r="UJD764" s="43"/>
      <c r="UJE764" s="43"/>
      <c r="UJF764" s="43"/>
      <c r="UJG764" s="43"/>
      <c r="UJH764" s="43"/>
      <c r="UJI764" s="43"/>
      <c r="UJJ764" s="43"/>
      <c r="UJK764" s="43"/>
      <c r="UJL764" s="43"/>
      <c r="UJM764" s="43"/>
      <c r="UJN764" s="43"/>
      <c r="UJO764" s="43"/>
      <c r="UJP764" s="43"/>
      <c r="UJQ764" s="43"/>
      <c r="UJR764" s="43"/>
      <c r="UJS764" s="43"/>
      <c r="UJT764" s="43"/>
      <c r="UJU764" s="43"/>
      <c r="UJV764" s="43"/>
      <c r="UJW764" s="43"/>
      <c r="UJX764" s="43"/>
      <c r="UJY764" s="43"/>
      <c r="UJZ764" s="43"/>
      <c r="UKA764" s="43"/>
      <c r="UKB764" s="43"/>
      <c r="UKC764" s="43"/>
      <c r="UKD764" s="43"/>
      <c r="UKE764" s="43"/>
      <c r="UKF764" s="43"/>
      <c r="UKG764" s="43"/>
      <c r="UKH764" s="43"/>
      <c r="UKI764" s="43"/>
      <c r="UKJ764" s="43"/>
      <c r="UKK764" s="43"/>
      <c r="UKL764" s="43"/>
      <c r="UKM764" s="43"/>
      <c r="UKN764" s="43"/>
      <c r="UKO764" s="43"/>
      <c r="UKP764" s="43"/>
      <c r="UKQ764" s="43"/>
      <c r="UKR764" s="43"/>
      <c r="UKS764" s="43"/>
      <c r="UKT764" s="43"/>
      <c r="UKU764" s="43"/>
      <c r="UKV764" s="43"/>
      <c r="UKW764" s="43"/>
      <c r="UKX764" s="43"/>
      <c r="UKY764" s="43"/>
      <c r="UKZ764" s="43"/>
      <c r="ULA764" s="43"/>
      <c r="ULB764" s="43"/>
      <c r="ULC764" s="43"/>
      <c r="ULD764" s="43"/>
      <c r="ULE764" s="43"/>
      <c r="ULF764" s="43"/>
      <c r="ULG764" s="43"/>
      <c r="ULH764" s="43"/>
      <c r="ULI764" s="43"/>
      <c r="ULJ764" s="43"/>
      <c r="ULK764" s="43"/>
      <c r="ULL764" s="43"/>
      <c r="ULM764" s="43"/>
      <c r="ULN764" s="43"/>
      <c r="ULO764" s="43"/>
      <c r="ULP764" s="43"/>
      <c r="ULQ764" s="43"/>
      <c r="ULR764" s="43"/>
      <c r="ULS764" s="43"/>
      <c r="ULT764" s="43"/>
      <c r="ULU764" s="43"/>
      <c r="ULV764" s="43"/>
      <c r="ULW764" s="43"/>
      <c r="ULX764" s="43"/>
      <c r="ULY764" s="43"/>
      <c r="ULZ764" s="43"/>
      <c r="UMA764" s="43"/>
      <c r="UMB764" s="43"/>
      <c r="UMC764" s="43"/>
      <c r="UMD764" s="43"/>
      <c r="UME764" s="43"/>
      <c r="UMF764" s="43"/>
      <c r="UMG764" s="43"/>
      <c r="UMH764" s="43"/>
      <c r="UMI764" s="43"/>
      <c r="UMJ764" s="43"/>
      <c r="UMK764" s="43"/>
      <c r="UML764" s="43"/>
      <c r="UMM764" s="43"/>
      <c r="UMN764" s="43"/>
      <c r="UMO764" s="43"/>
      <c r="UMP764" s="43"/>
      <c r="UMQ764" s="43"/>
      <c r="UMR764" s="43"/>
      <c r="UMS764" s="43"/>
      <c r="UMT764" s="43"/>
      <c r="UMU764" s="43"/>
      <c r="UMV764" s="43"/>
      <c r="UMW764" s="43"/>
      <c r="UMX764" s="43"/>
      <c r="UMY764" s="43"/>
      <c r="UMZ764" s="43"/>
      <c r="UNA764" s="43"/>
      <c r="UNB764" s="43"/>
      <c r="UNC764" s="43"/>
      <c r="UND764" s="43"/>
      <c r="UNE764" s="43"/>
      <c r="UNF764" s="43"/>
      <c r="UNG764" s="43"/>
      <c r="UNH764" s="43"/>
      <c r="UNI764" s="43"/>
      <c r="UNJ764" s="43"/>
      <c r="UNK764" s="43"/>
      <c r="UNL764" s="43"/>
      <c r="UNM764" s="43"/>
      <c r="UNN764" s="43"/>
      <c r="UNO764" s="43"/>
      <c r="UNP764" s="43"/>
      <c r="UNQ764" s="43"/>
      <c r="UNR764" s="43"/>
      <c r="UNS764" s="43"/>
      <c r="UNT764" s="43"/>
      <c r="UNU764" s="43"/>
      <c r="UNV764" s="43"/>
      <c r="UNW764" s="43"/>
      <c r="UNX764" s="43"/>
      <c r="UNY764" s="43"/>
      <c r="UNZ764" s="43"/>
      <c r="UOA764" s="43"/>
      <c r="UOB764" s="43"/>
      <c r="UOC764" s="43"/>
      <c r="UOD764" s="43"/>
      <c r="UOE764" s="43"/>
      <c r="UOF764" s="43"/>
      <c r="UOG764" s="43"/>
      <c r="UOH764" s="43"/>
      <c r="UOI764" s="43"/>
      <c r="UOJ764" s="43"/>
      <c r="UOK764" s="43"/>
      <c r="UOL764" s="43"/>
      <c r="UOM764" s="43"/>
      <c r="UON764" s="43"/>
      <c r="UOO764" s="43"/>
      <c r="UOP764" s="43"/>
      <c r="UOQ764" s="43"/>
      <c r="UOR764" s="43"/>
      <c r="UOS764" s="43"/>
      <c r="UOT764" s="43"/>
      <c r="UOU764" s="43"/>
      <c r="UOV764" s="43"/>
      <c r="UOW764" s="43"/>
      <c r="UOX764" s="43"/>
      <c r="UOY764" s="43"/>
      <c r="UOZ764" s="43"/>
      <c r="UPA764" s="43"/>
      <c r="UPB764" s="43"/>
      <c r="UPC764" s="43"/>
      <c r="UPD764" s="43"/>
      <c r="UPE764" s="43"/>
      <c r="UPF764" s="43"/>
      <c r="UPG764" s="43"/>
      <c r="UPH764" s="43"/>
      <c r="UPI764" s="43"/>
      <c r="UPJ764" s="43"/>
      <c r="UPK764" s="43"/>
      <c r="UPL764" s="43"/>
      <c r="UPM764" s="43"/>
      <c r="UPN764" s="43"/>
      <c r="UPO764" s="43"/>
      <c r="UPP764" s="43"/>
      <c r="UPQ764" s="43"/>
      <c r="UPR764" s="43"/>
      <c r="UPS764" s="43"/>
      <c r="UPT764" s="43"/>
      <c r="UPU764" s="43"/>
      <c r="UPV764" s="43"/>
      <c r="UPW764" s="43"/>
      <c r="UPX764" s="43"/>
      <c r="UPY764" s="43"/>
      <c r="UPZ764" s="43"/>
      <c r="UQA764" s="43"/>
      <c r="UQB764" s="43"/>
      <c r="UQC764" s="43"/>
      <c r="UQD764" s="43"/>
      <c r="UQE764" s="43"/>
      <c r="UQF764" s="43"/>
      <c r="UQG764" s="43"/>
      <c r="UQH764" s="43"/>
      <c r="UQI764" s="43"/>
      <c r="UQJ764" s="43"/>
      <c r="UQK764" s="43"/>
      <c r="UQL764" s="43"/>
      <c r="UQM764" s="43"/>
      <c r="UQN764" s="43"/>
      <c r="UQO764" s="43"/>
      <c r="UQP764" s="43"/>
      <c r="UQQ764" s="43"/>
      <c r="UQR764" s="43"/>
      <c r="UQS764" s="43"/>
      <c r="UQT764" s="43"/>
      <c r="UQU764" s="43"/>
      <c r="UQV764" s="43"/>
      <c r="UQW764" s="43"/>
      <c r="UQX764" s="43"/>
      <c r="UQY764" s="43"/>
      <c r="UQZ764" s="43"/>
      <c r="URA764" s="43"/>
      <c r="URB764" s="43"/>
      <c r="URC764" s="43"/>
      <c r="URD764" s="43"/>
      <c r="URE764" s="43"/>
      <c r="URF764" s="43"/>
      <c r="URG764" s="43"/>
      <c r="URH764" s="43"/>
      <c r="URI764" s="43"/>
      <c r="URJ764" s="43"/>
      <c r="URK764" s="43"/>
      <c r="URL764" s="43"/>
      <c r="URM764" s="43"/>
      <c r="URN764" s="43"/>
      <c r="URO764" s="43"/>
      <c r="URP764" s="43"/>
      <c r="URQ764" s="43"/>
      <c r="URR764" s="43"/>
      <c r="URS764" s="43"/>
      <c r="URT764" s="43"/>
      <c r="URU764" s="43"/>
      <c r="URV764" s="43"/>
      <c r="URW764" s="43"/>
      <c r="URX764" s="43"/>
      <c r="URY764" s="43"/>
      <c r="URZ764" s="43"/>
      <c r="USA764" s="43"/>
      <c r="USB764" s="43"/>
      <c r="USC764" s="43"/>
      <c r="USD764" s="43"/>
      <c r="USE764" s="43"/>
      <c r="USF764" s="43"/>
      <c r="USG764" s="43"/>
      <c r="USH764" s="43"/>
      <c r="USI764" s="43"/>
      <c r="USJ764" s="43"/>
      <c r="USK764" s="43"/>
      <c r="USL764" s="43"/>
      <c r="USM764" s="43"/>
      <c r="USN764" s="43"/>
      <c r="USO764" s="43"/>
      <c r="USP764" s="43"/>
      <c r="USQ764" s="43"/>
      <c r="USR764" s="43"/>
      <c r="USS764" s="43"/>
      <c r="UST764" s="43"/>
      <c r="USU764" s="43"/>
      <c r="USV764" s="43"/>
      <c r="USW764" s="43"/>
      <c r="USX764" s="43"/>
      <c r="USY764" s="43"/>
      <c r="USZ764" s="43"/>
      <c r="UTA764" s="43"/>
      <c r="UTB764" s="43"/>
      <c r="UTC764" s="43"/>
      <c r="UTD764" s="43"/>
      <c r="UTE764" s="43"/>
      <c r="UTF764" s="43"/>
      <c r="UTG764" s="43"/>
      <c r="UTH764" s="43"/>
      <c r="UTI764" s="43"/>
      <c r="UTJ764" s="43"/>
      <c r="UTK764" s="43"/>
      <c r="UTL764" s="43"/>
      <c r="UTM764" s="43"/>
      <c r="UTN764" s="43"/>
      <c r="UTO764" s="43"/>
      <c r="UTP764" s="43"/>
      <c r="UTQ764" s="43"/>
      <c r="UTR764" s="43"/>
      <c r="UTS764" s="43"/>
      <c r="UTT764" s="43"/>
      <c r="UTU764" s="43"/>
      <c r="UTV764" s="43"/>
      <c r="UTW764" s="43"/>
      <c r="UTX764" s="43"/>
      <c r="UTY764" s="43"/>
      <c r="UTZ764" s="43"/>
      <c r="UUA764" s="43"/>
      <c r="UUB764" s="43"/>
      <c r="UUC764" s="43"/>
      <c r="UUD764" s="43"/>
      <c r="UUE764" s="43"/>
      <c r="UUF764" s="43"/>
      <c r="UUG764" s="43"/>
      <c r="UUH764" s="43"/>
      <c r="UUI764" s="43"/>
      <c r="UUJ764" s="43"/>
      <c r="UUK764" s="43"/>
      <c r="UUL764" s="43"/>
      <c r="UUM764" s="43"/>
      <c r="UUN764" s="43"/>
      <c r="UUO764" s="43"/>
      <c r="UUP764" s="43"/>
      <c r="UUQ764" s="43"/>
      <c r="UUR764" s="43"/>
      <c r="UUS764" s="43"/>
      <c r="UUT764" s="43"/>
      <c r="UUU764" s="43"/>
      <c r="UUV764" s="43"/>
      <c r="UUW764" s="43"/>
      <c r="UUX764" s="43"/>
      <c r="UUY764" s="43"/>
      <c r="UUZ764" s="43"/>
      <c r="UVA764" s="43"/>
      <c r="UVB764" s="43"/>
      <c r="UVC764" s="43"/>
      <c r="UVD764" s="43"/>
      <c r="UVE764" s="43"/>
      <c r="UVF764" s="43"/>
      <c r="UVG764" s="43"/>
      <c r="UVH764" s="43"/>
      <c r="UVI764" s="43"/>
      <c r="UVJ764" s="43"/>
      <c r="UVK764" s="43"/>
      <c r="UVL764" s="43"/>
      <c r="UVM764" s="43"/>
      <c r="UVN764" s="43"/>
      <c r="UVO764" s="43"/>
      <c r="UVP764" s="43"/>
      <c r="UVQ764" s="43"/>
      <c r="UVR764" s="43"/>
      <c r="UVS764" s="43"/>
      <c r="UVT764" s="43"/>
      <c r="UVU764" s="43"/>
      <c r="UVV764" s="43"/>
      <c r="UVW764" s="43"/>
      <c r="UVX764" s="43"/>
      <c r="UVY764" s="43"/>
      <c r="UVZ764" s="43"/>
      <c r="UWA764" s="43"/>
      <c r="UWB764" s="43"/>
      <c r="UWC764" s="43"/>
      <c r="UWD764" s="43"/>
      <c r="UWE764" s="43"/>
      <c r="UWF764" s="43"/>
      <c r="UWG764" s="43"/>
      <c r="UWH764" s="43"/>
      <c r="UWI764" s="43"/>
      <c r="UWJ764" s="43"/>
      <c r="UWK764" s="43"/>
      <c r="UWL764" s="43"/>
      <c r="UWM764" s="43"/>
      <c r="UWN764" s="43"/>
      <c r="UWO764" s="43"/>
      <c r="UWP764" s="43"/>
      <c r="UWQ764" s="43"/>
      <c r="UWR764" s="43"/>
      <c r="UWS764" s="43"/>
      <c r="UWT764" s="43"/>
      <c r="UWU764" s="43"/>
      <c r="UWV764" s="43"/>
      <c r="UWW764" s="43"/>
      <c r="UWX764" s="43"/>
      <c r="UWY764" s="43"/>
      <c r="UWZ764" s="43"/>
      <c r="UXA764" s="43"/>
      <c r="UXB764" s="43"/>
      <c r="UXC764" s="43"/>
      <c r="UXD764" s="43"/>
      <c r="UXE764" s="43"/>
      <c r="UXF764" s="43"/>
      <c r="UXG764" s="43"/>
      <c r="UXH764" s="43"/>
      <c r="UXI764" s="43"/>
      <c r="UXJ764" s="43"/>
      <c r="UXK764" s="43"/>
      <c r="UXL764" s="43"/>
      <c r="UXM764" s="43"/>
      <c r="UXN764" s="43"/>
      <c r="UXO764" s="43"/>
      <c r="UXP764" s="43"/>
      <c r="UXQ764" s="43"/>
      <c r="UXR764" s="43"/>
      <c r="UXS764" s="43"/>
      <c r="UXT764" s="43"/>
      <c r="UXU764" s="43"/>
      <c r="UXV764" s="43"/>
      <c r="UXW764" s="43"/>
      <c r="UXX764" s="43"/>
      <c r="UXY764" s="43"/>
      <c r="UXZ764" s="43"/>
      <c r="UYA764" s="43"/>
      <c r="UYB764" s="43"/>
      <c r="UYC764" s="43"/>
      <c r="UYD764" s="43"/>
      <c r="UYE764" s="43"/>
      <c r="UYF764" s="43"/>
      <c r="UYG764" s="43"/>
      <c r="UYH764" s="43"/>
      <c r="UYI764" s="43"/>
      <c r="UYJ764" s="43"/>
      <c r="UYK764" s="43"/>
      <c r="UYL764" s="43"/>
      <c r="UYM764" s="43"/>
      <c r="UYN764" s="43"/>
      <c r="UYO764" s="43"/>
      <c r="UYP764" s="43"/>
      <c r="UYQ764" s="43"/>
      <c r="UYR764" s="43"/>
      <c r="UYS764" s="43"/>
      <c r="UYT764" s="43"/>
      <c r="UYU764" s="43"/>
      <c r="UYV764" s="43"/>
      <c r="UYW764" s="43"/>
      <c r="UYX764" s="43"/>
      <c r="UYY764" s="43"/>
      <c r="UYZ764" s="43"/>
      <c r="UZA764" s="43"/>
      <c r="UZB764" s="43"/>
      <c r="UZC764" s="43"/>
      <c r="UZD764" s="43"/>
      <c r="UZE764" s="43"/>
      <c r="UZF764" s="43"/>
      <c r="UZG764" s="43"/>
      <c r="UZH764" s="43"/>
      <c r="UZI764" s="43"/>
      <c r="UZJ764" s="43"/>
      <c r="UZK764" s="43"/>
      <c r="UZL764" s="43"/>
      <c r="UZM764" s="43"/>
      <c r="UZN764" s="43"/>
      <c r="UZO764" s="43"/>
      <c r="UZP764" s="43"/>
      <c r="UZQ764" s="43"/>
      <c r="UZR764" s="43"/>
      <c r="UZS764" s="43"/>
      <c r="UZT764" s="43"/>
      <c r="UZU764" s="43"/>
      <c r="UZV764" s="43"/>
      <c r="UZW764" s="43"/>
      <c r="UZX764" s="43"/>
      <c r="UZY764" s="43"/>
      <c r="UZZ764" s="43"/>
      <c r="VAA764" s="43"/>
      <c r="VAB764" s="43"/>
      <c r="VAC764" s="43"/>
      <c r="VAD764" s="43"/>
      <c r="VAE764" s="43"/>
      <c r="VAF764" s="43"/>
      <c r="VAG764" s="43"/>
      <c r="VAH764" s="43"/>
      <c r="VAI764" s="43"/>
      <c r="VAJ764" s="43"/>
      <c r="VAK764" s="43"/>
      <c r="VAL764" s="43"/>
      <c r="VAM764" s="43"/>
      <c r="VAN764" s="43"/>
      <c r="VAO764" s="43"/>
      <c r="VAP764" s="43"/>
      <c r="VAQ764" s="43"/>
      <c r="VAR764" s="43"/>
      <c r="VAS764" s="43"/>
      <c r="VAT764" s="43"/>
      <c r="VAU764" s="43"/>
      <c r="VAV764" s="43"/>
      <c r="VAW764" s="43"/>
      <c r="VAX764" s="43"/>
      <c r="VAY764" s="43"/>
      <c r="VAZ764" s="43"/>
      <c r="VBA764" s="43"/>
      <c r="VBB764" s="43"/>
      <c r="VBC764" s="43"/>
      <c r="VBD764" s="43"/>
      <c r="VBE764" s="43"/>
      <c r="VBF764" s="43"/>
      <c r="VBG764" s="43"/>
      <c r="VBH764" s="43"/>
      <c r="VBI764" s="43"/>
      <c r="VBJ764" s="43"/>
      <c r="VBK764" s="43"/>
      <c r="VBL764" s="43"/>
      <c r="VBM764" s="43"/>
      <c r="VBN764" s="43"/>
      <c r="VBO764" s="43"/>
      <c r="VBP764" s="43"/>
      <c r="VBQ764" s="43"/>
      <c r="VBR764" s="43"/>
      <c r="VBS764" s="43"/>
      <c r="VBT764" s="43"/>
      <c r="VBU764" s="43"/>
      <c r="VBV764" s="43"/>
      <c r="VBW764" s="43"/>
      <c r="VBX764" s="43"/>
      <c r="VBY764" s="43"/>
      <c r="VBZ764" s="43"/>
      <c r="VCA764" s="43"/>
      <c r="VCB764" s="43"/>
      <c r="VCC764" s="43"/>
      <c r="VCD764" s="43"/>
      <c r="VCE764" s="43"/>
      <c r="VCF764" s="43"/>
      <c r="VCG764" s="43"/>
      <c r="VCH764" s="43"/>
      <c r="VCI764" s="43"/>
      <c r="VCJ764" s="43"/>
      <c r="VCK764" s="43"/>
      <c r="VCL764" s="43"/>
      <c r="VCM764" s="43"/>
      <c r="VCN764" s="43"/>
      <c r="VCO764" s="43"/>
      <c r="VCP764" s="43"/>
      <c r="VCQ764" s="43"/>
      <c r="VCR764" s="43"/>
      <c r="VCS764" s="43"/>
      <c r="VCT764" s="43"/>
      <c r="VCU764" s="43"/>
      <c r="VCV764" s="43"/>
      <c r="VCW764" s="43"/>
      <c r="VCX764" s="43"/>
      <c r="VCY764" s="43"/>
      <c r="VCZ764" s="43"/>
      <c r="VDA764" s="43"/>
      <c r="VDB764" s="43"/>
      <c r="VDC764" s="43"/>
      <c r="VDD764" s="43"/>
      <c r="VDE764" s="43"/>
      <c r="VDF764" s="43"/>
      <c r="VDG764" s="43"/>
      <c r="VDH764" s="43"/>
      <c r="VDI764" s="43"/>
      <c r="VDJ764" s="43"/>
      <c r="VDK764" s="43"/>
      <c r="VDL764" s="43"/>
      <c r="VDM764" s="43"/>
      <c r="VDN764" s="43"/>
      <c r="VDO764" s="43"/>
      <c r="VDP764" s="43"/>
      <c r="VDQ764" s="43"/>
      <c r="VDR764" s="43"/>
      <c r="VDS764" s="43"/>
      <c r="VDT764" s="43"/>
      <c r="VDU764" s="43"/>
      <c r="VDV764" s="43"/>
      <c r="VDW764" s="43"/>
      <c r="VDX764" s="43"/>
      <c r="VDY764" s="43"/>
      <c r="VDZ764" s="43"/>
      <c r="VEA764" s="43"/>
      <c r="VEB764" s="43"/>
      <c r="VEC764" s="43"/>
      <c r="VED764" s="43"/>
      <c r="VEE764" s="43"/>
      <c r="VEF764" s="43"/>
      <c r="VEG764" s="43"/>
      <c r="VEH764" s="43"/>
      <c r="VEI764" s="43"/>
      <c r="VEJ764" s="43"/>
      <c r="VEK764" s="43"/>
      <c r="VEL764" s="43"/>
      <c r="VEM764" s="43"/>
      <c r="VEN764" s="43"/>
      <c r="VEO764" s="43"/>
      <c r="VEP764" s="43"/>
      <c r="VEQ764" s="43"/>
      <c r="VER764" s="43"/>
      <c r="VES764" s="43"/>
      <c r="VET764" s="43"/>
      <c r="VEU764" s="43"/>
      <c r="VEV764" s="43"/>
      <c r="VEW764" s="43"/>
      <c r="VEX764" s="43"/>
      <c r="VEY764" s="43"/>
      <c r="VEZ764" s="43"/>
      <c r="VFA764" s="43"/>
      <c r="VFB764" s="43"/>
      <c r="VFC764" s="43"/>
      <c r="VFD764" s="43"/>
      <c r="VFE764" s="43"/>
      <c r="VFF764" s="43"/>
      <c r="VFG764" s="43"/>
      <c r="VFH764" s="43"/>
      <c r="VFI764" s="43"/>
      <c r="VFJ764" s="43"/>
      <c r="VFK764" s="43"/>
      <c r="VFL764" s="43"/>
      <c r="VFM764" s="43"/>
      <c r="VFN764" s="43"/>
      <c r="VFO764" s="43"/>
      <c r="VFP764" s="43"/>
      <c r="VFQ764" s="43"/>
      <c r="VFR764" s="43"/>
      <c r="VFS764" s="43"/>
      <c r="VFT764" s="43"/>
      <c r="VFU764" s="43"/>
      <c r="VFV764" s="43"/>
      <c r="VFW764" s="43"/>
      <c r="VFX764" s="43"/>
      <c r="VFY764" s="43"/>
      <c r="VFZ764" s="43"/>
      <c r="VGA764" s="43"/>
      <c r="VGB764" s="43"/>
      <c r="VGC764" s="43"/>
      <c r="VGD764" s="43"/>
      <c r="VGE764" s="43"/>
      <c r="VGF764" s="43"/>
      <c r="VGG764" s="43"/>
      <c r="VGH764" s="43"/>
      <c r="VGI764" s="43"/>
      <c r="VGJ764" s="43"/>
      <c r="VGK764" s="43"/>
      <c r="VGL764" s="43"/>
      <c r="VGM764" s="43"/>
      <c r="VGN764" s="43"/>
      <c r="VGO764" s="43"/>
      <c r="VGP764" s="43"/>
      <c r="VGQ764" s="43"/>
      <c r="VGR764" s="43"/>
      <c r="VGS764" s="43"/>
      <c r="VGT764" s="43"/>
      <c r="VGU764" s="43"/>
      <c r="VGV764" s="43"/>
      <c r="VGW764" s="43"/>
      <c r="VGX764" s="43"/>
      <c r="VGY764" s="43"/>
      <c r="VGZ764" s="43"/>
      <c r="VHA764" s="43"/>
      <c r="VHB764" s="43"/>
      <c r="VHC764" s="43"/>
      <c r="VHD764" s="43"/>
      <c r="VHE764" s="43"/>
      <c r="VHF764" s="43"/>
      <c r="VHG764" s="43"/>
      <c r="VHH764" s="43"/>
      <c r="VHI764" s="43"/>
      <c r="VHJ764" s="43"/>
      <c r="VHK764" s="43"/>
      <c r="VHL764" s="43"/>
      <c r="VHM764" s="43"/>
      <c r="VHN764" s="43"/>
      <c r="VHO764" s="43"/>
      <c r="VHP764" s="43"/>
      <c r="VHQ764" s="43"/>
      <c r="VHR764" s="43"/>
      <c r="VHS764" s="43"/>
      <c r="VHT764" s="43"/>
      <c r="VHU764" s="43"/>
      <c r="VHV764" s="43"/>
      <c r="VHW764" s="43"/>
      <c r="VHX764" s="43"/>
      <c r="VHY764" s="43"/>
      <c r="VHZ764" s="43"/>
      <c r="VIA764" s="43"/>
      <c r="VIB764" s="43"/>
      <c r="VIC764" s="43"/>
      <c r="VID764" s="43"/>
      <c r="VIE764" s="43"/>
      <c r="VIF764" s="43"/>
      <c r="VIG764" s="43"/>
      <c r="VIH764" s="43"/>
      <c r="VII764" s="43"/>
      <c r="VIJ764" s="43"/>
      <c r="VIK764" s="43"/>
      <c r="VIL764" s="43"/>
      <c r="VIM764" s="43"/>
      <c r="VIN764" s="43"/>
      <c r="VIO764" s="43"/>
      <c r="VIP764" s="43"/>
      <c r="VIQ764" s="43"/>
      <c r="VIR764" s="43"/>
      <c r="VIS764" s="43"/>
      <c r="VIT764" s="43"/>
      <c r="VIU764" s="43"/>
      <c r="VIV764" s="43"/>
      <c r="VIW764" s="43"/>
      <c r="VIX764" s="43"/>
      <c r="VIY764" s="43"/>
      <c r="VIZ764" s="43"/>
      <c r="VJA764" s="43"/>
      <c r="VJB764" s="43"/>
      <c r="VJC764" s="43"/>
      <c r="VJD764" s="43"/>
      <c r="VJE764" s="43"/>
      <c r="VJF764" s="43"/>
      <c r="VJG764" s="43"/>
      <c r="VJH764" s="43"/>
      <c r="VJI764" s="43"/>
      <c r="VJJ764" s="43"/>
      <c r="VJK764" s="43"/>
      <c r="VJL764" s="43"/>
      <c r="VJM764" s="43"/>
      <c r="VJN764" s="43"/>
      <c r="VJO764" s="43"/>
      <c r="VJP764" s="43"/>
      <c r="VJQ764" s="43"/>
      <c r="VJR764" s="43"/>
      <c r="VJS764" s="43"/>
      <c r="VJT764" s="43"/>
      <c r="VJU764" s="43"/>
      <c r="VJV764" s="43"/>
      <c r="VJW764" s="43"/>
      <c r="VJX764" s="43"/>
      <c r="VJY764" s="43"/>
      <c r="VJZ764" s="43"/>
      <c r="VKA764" s="43"/>
      <c r="VKB764" s="43"/>
      <c r="VKC764" s="43"/>
      <c r="VKD764" s="43"/>
      <c r="VKE764" s="43"/>
      <c r="VKF764" s="43"/>
      <c r="VKG764" s="43"/>
      <c r="VKH764" s="43"/>
      <c r="VKI764" s="43"/>
      <c r="VKJ764" s="43"/>
      <c r="VKK764" s="43"/>
      <c r="VKL764" s="43"/>
      <c r="VKM764" s="43"/>
      <c r="VKN764" s="43"/>
      <c r="VKO764" s="43"/>
      <c r="VKP764" s="43"/>
      <c r="VKQ764" s="43"/>
      <c r="VKR764" s="43"/>
      <c r="VKS764" s="43"/>
      <c r="VKT764" s="43"/>
      <c r="VKU764" s="43"/>
      <c r="VKV764" s="43"/>
      <c r="VKW764" s="43"/>
      <c r="VKX764" s="43"/>
      <c r="VKY764" s="43"/>
      <c r="VKZ764" s="43"/>
      <c r="VLA764" s="43"/>
      <c r="VLB764" s="43"/>
      <c r="VLC764" s="43"/>
      <c r="VLD764" s="43"/>
      <c r="VLE764" s="43"/>
      <c r="VLF764" s="43"/>
      <c r="VLG764" s="43"/>
      <c r="VLH764" s="43"/>
      <c r="VLI764" s="43"/>
      <c r="VLJ764" s="43"/>
      <c r="VLK764" s="43"/>
      <c r="VLL764" s="43"/>
      <c r="VLM764" s="43"/>
      <c r="VLN764" s="43"/>
      <c r="VLO764" s="43"/>
      <c r="VLP764" s="43"/>
      <c r="VLQ764" s="43"/>
      <c r="VLR764" s="43"/>
      <c r="VLS764" s="43"/>
      <c r="VLT764" s="43"/>
      <c r="VLU764" s="43"/>
      <c r="VLV764" s="43"/>
      <c r="VLW764" s="43"/>
      <c r="VLX764" s="43"/>
      <c r="VLY764" s="43"/>
      <c r="VLZ764" s="43"/>
      <c r="VMA764" s="43"/>
      <c r="VMB764" s="43"/>
      <c r="VMC764" s="43"/>
      <c r="VMD764" s="43"/>
      <c r="VME764" s="43"/>
      <c r="VMF764" s="43"/>
      <c r="VMG764" s="43"/>
      <c r="VMH764" s="43"/>
      <c r="VMI764" s="43"/>
      <c r="VMJ764" s="43"/>
      <c r="VMK764" s="43"/>
      <c r="VML764" s="43"/>
      <c r="VMM764" s="43"/>
      <c r="VMN764" s="43"/>
      <c r="VMO764" s="43"/>
      <c r="VMP764" s="43"/>
      <c r="VMQ764" s="43"/>
      <c r="VMR764" s="43"/>
      <c r="VMS764" s="43"/>
      <c r="VMT764" s="43"/>
      <c r="VMU764" s="43"/>
      <c r="VMV764" s="43"/>
      <c r="VMW764" s="43"/>
      <c r="VMX764" s="43"/>
      <c r="VMY764" s="43"/>
      <c r="VMZ764" s="43"/>
      <c r="VNA764" s="43"/>
      <c r="VNB764" s="43"/>
      <c r="VNC764" s="43"/>
      <c r="VND764" s="43"/>
      <c r="VNE764" s="43"/>
      <c r="VNF764" s="43"/>
      <c r="VNG764" s="43"/>
      <c r="VNH764" s="43"/>
      <c r="VNI764" s="43"/>
      <c r="VNJ764" s="43"/>
      <c r="VNK764" s="43"/>
      <c r="VNL764" s="43"/>
      <c r="VNM764" s="43"/>
      <c r="VNN764" s="43"/>
      <c r="VNO764" s="43"/>
      <c r="VNP764" s="43"/>
      <c r="VNQ764" s="43"/>
      <c r="VNR764" s="43"/>
      <c r="VNS764" s="43"/>
      <c r="VNT764" s="43"/>
      <c r="VNU764" s="43"/>
      <c r="VNV764" s="43"/>
      <c r="VNW764" s="43"/>
      <c r="VNX764" s="43"/>
      <c r="VNY764" s="43"/>
      <c r="VNZ764" s="43"/>
      <c r="VOA764" s="43"/>
      <c r="VOB764" s="43"/>
      <c r="VOC764" s="43"/>
      <c r="VOD764" s="43"/>
      <c r="VOE764" s="43"/>
      <c r="VOF764" s="43"/>
      <c r="VOG764" s="43"/>
      <c r="VOH764" s="43"/>
      <c r="VOI764" s="43"/>
      <c r="VOJ764" s="43"/>
      <c r="VOK764" s="43"/>
      <c r="VOL764" s="43"/>
      <c r="VOM764" s="43"/>
      <c r="VON764" s="43"/>
      <c r="VOO764" s="43"/>
      <c r="VOP764" s="43"/>
      <c r="VOQ764" s="43"/>
      <c r="VOR764" s="43"/>
      <c r="VOS764" s="43"/>
      <c r="VOT764" s="43"/>
      <c r="VOU764" s="43"/>
      <c r="VOV764" s="43"/>
      <c r="VOW764" s="43"/>
      <c r="VOX764" s="43"/>
      <c r="VOY764" s="43"/>
      <c r="VOZ764" s="43"/>
      <c r="VPA764" s="43"/>
      <c r="VPB764" s="43"/>
      <c r="VPC764" s="43"/>
      <c r="VPD764" s="43"/>
      <c r="VPE764" s="43"/>
      <c r="VPF764" s="43"/>
      <c r="VPG764" s="43"/>
      <c r="VPH764" s="43"/>
      <c r="VPI764" s="43"/>
      <c r="VPJ764" s="43"/>
      <c r="VPK764" s="43"/>
      <c r="VPL764" s="43"/>
      <c r="VPM764" s="43"/>
      <c r="VPN764" s="43"/>
      <c r="VPO764" s="43"/>
      <c r="VPP764" s="43"/>
      <c r="VPQ764" s="43"/>
      <c r="VPR764" s="43"/>
      <c r="VPS764" s="43"/>
      <c r="VPT764" s="43"/>
      <c r="VPU764" s="43"/>
      <c r="VPV764" s="43"/>
      <c r="VPW764" s="43"/>
      <c r="VPX764" s="43"/>
      <c r="VPY764" s="43"/>
      <c r="VPZ764" s="43"/>
      <c r="VQA764" s="43"/>
      <c r="VQB764" s="43"/>
      <c r="VQC764" s="43"/>
      <c r="VQD764" s="43"/>
      <c r="VQE764" s="43"/>
      <c r="VQF764" s="43"/>
      <c r="VQG764" s="43"/>
      <c r="VQH764" s="43"/>
      <c r="VQI764" s="43"/>
      <c r="VQJ764" s="43"/>
      <c r="VQK764" s="43"/>
      <c r="VQL764" s="43"/>
      <c r="VQM764" s="43"/>
      <c r="VQN764" s="43"/>
      <c r="VQO764" s="43"/>
      <c r="VQP764" s="43"/>
      <c r="VQQ764" s="43"/>
      <c r="VQR764" s="43"/>
      <c r="VQS764" s="43"/>
      <c r="VQT764" s="43"/>
      <c r="VQU764" s="43"/>
      <c r="VQV764" s="43"/>
      <c r="VQW764" s="43"/>
      <c r="VQX764" s="43"/>
      <c r="VQY764" s="43"/>
      <c r="VQZ764" s="43"/>
      <c r="VRA764" s="43"/>
      <c r="VRB764" s="43"/>
      <c r="VRC764" s="43"/>
      <c r="VRD764" s="43"/>
      <c r="VRE764" s="43"/>
      <c r="VRF764" s="43"/>
      <c r="VRG764" s="43"/>
      <c r="VRH764" s="43"/>
      <c r="VRI764" s="43"/>
      <c r="VRJ764" s="43"/>
      <c r="VRK764" s="43"/>
      <c r="VRL764" s="43"/>
      <c r="VRM764" s="43"/>
      <c r="VRN764" s="43"/>
      <c r="VRO764" s="43"/>
      <c r="VRP764" s="43"/>
      <c r="VRQ764" s="43"/>
      <c r="VRR764" s="43"/>
      <c r="VRS764" s="43"/>
      <c r="VRT764" s="43"/>
      <c r="VRU764" s="43"/>
      <c r="VRV764" s="43"/>
      <c r="VRW764" s="43"/>
      <c r="VRX764" s="43"/>
      <c r="VRY764" s="43"/>
      <c r="VRZ764" s="43"/>
      <c r="VSA764" s="43"/>
      <c r="VSB764" s="43"/>
      <c r="VSC764" s="43"/>
      <c r="VSD764" s="43"/>
      <c r="VSE764" s="43"/>
      <c r="VSF764" s="43"/>
      <c r="VSG764" s="43"/>
      <c r="VSH764" s="43"/>
      <c r="VSI764" s="43"/>
      <c r="VSJ764" s="43"/>
      <c r="VSK764" s="43"/>
      <c r="VSL764" s="43"/>
      <c r="VSM764" s="43"/>
      <c r="VSN764" s="43"/>
      <c r="VSO764" s="43"/>
      <c r="VSP764" s="43"/>
      <c r="VSQ764" s="43"/>
      <c r="VSR764" s="43"/>
      <c r="VSS764" s="43"/>
      <c r="VST764" s="43"/>
      <c r="VSU764" s="43"/>
      <c r="VSV764" s="43"/>
      <c r="VSW764" s="43"/>
      <c r="VSX764" s="43"/>
      <c r="VSY764" s="43"/>
      <c r="VSZ764" s="43"/>
      <c r="VTA764" s="43"/>
      <c r="VTB764" s="43"/>
      <c r="VTC764" s="43"/>
      <c r="VTD764" s="43"/>
      <c r="VTE764" s="43"/>
      <c r="VTF764" s="43"/>
      <c r="VTG764" s="43"/>
      <c r="VTH764" s="43"/>
      <c r="VTI764" s="43"/>
      <c r="VTJ764" s="43"/>
      <c r="VTK764" s="43"/>
      <c r="VTL764" s="43"/>
      <c r="VTM764" s="43"/>
      <c r="VTN764" s="43"/>
      <c r="VTO764" s="43"/>
      <c r="VTP764" s="43"/>
      <c r="VTQ764" s="43"/>
      <c r="VTR764" s="43"/>
      <c r="VTS764" s="43"/>
      <c r="VTT764" s="43"/>
      <c r="VTU764" s="43"/>
      <c r="VTV764" s="43"/>
      <c r="VTW764" s="43"/>
      <c r="VTX764" s="43"/>
      <c r="VTY764" s="43"/>
      <c r="VTZ764" s="43"/>
      <c r="VUA764" s="43"/>
      <c r="VUB764" s="43"/>
      <c r="VUC764" s="43"/>
      <c r="VUD764" s="43"/>
      <c r="VUE764" s="43"/>
      <c r="VUF764" s="43"/>
      <c r="VUG764" s="43"/>
      <c r="VUH764" s="43"/>
      <c r="VUI764" s="43"/>
      <c r="VUJ764" s="43"/>
      <c r="VUK764" s="43"/>
      <c r="VUL764" s="43"/>
      <c r="VUM764" s="43"/>
      <c r="VUN764" s="43"/>
      <c r="VUO764" s="43"/>
      <c r="VUP764" s="43"/>
      <c r="VUQ764" s="43"/>
      <c r="VUR764" s="43"/>
      <c r="VUS764" s="43"/>
      <c r="VUT764" s="43"/>
      <c r="VUU764" s="43"/>
      <c r="VUV764" s="43"/>
      <c r="VUW764" s="43"/>
      <c r="VUX764" s="43"/>
      <c r="VUY764" s="43"/>
      <c r="VUZ764" s="43"/>
      <c r="VVA764" s="43"/>
      <c r="VVB764" s="43"/>
      <c r="VVC764" s="43"/>
      <c r="VVD764" s="43"/>
      <c r="VVE764" s="43"/>
      <c r="VVF764" s="43"/>
      <c r="VVG764" s="43"/>
      <c r="VVH764" s="43"/>
      <c r="VVI764" s="43"/>
      <c r="VVJ764" s="43"/>
      <c r="VVK764" s="43"/>
      <c r="VVL764" s="43"/>
      <c r="VVM764" s="43"/>
      <c r="VVN764" s="43"/>
      <c r="VVO764" s="43"/>
      <c r="VVP764" s="43"/>
      <c r="VVQ764" s="43"/>
      <c r="VVR764" s="43"/>
      <c r="VVS764" s="43"/>
      <c r="VVT764" s="43"/>
      <c r="VVU764" s="43"/>
      <c r="VVV764" s="43"/>
      <c r="VVW764" s="43"/>
      <c r="VVX764" s="43"/>
      <c r="VVY764" s="43"/>
      <c r="VVZ764" s="43"/>
      <c r="VWA764" s="43"/>
      <c r="VWB764" s="43"/>
      <c r="VWC764" s="43"/>
      <c r="VWD764" s="43"/>
      <c r="VWE764" s="43"/>
      <c r="VWF764" s="43"/>
      <c r="VWG764" s="43"/>
      <c r="VWH764" s="43"/>
      <c r="VWI764" s="43"/>
      <c r="VWJ764" s="43"/>
      <c r="VWK764" s="43"/>
      <c r="VWL764" s="43"/>
      <c r="VWM764" s="43"/>
      <c r="VWN764" s="43"/>
      <c r="VWO764" s="43"/>
      <c r="VWP764" s="43"/>
      <c r="VWQ764" s="43"/>
      <c r="VWR764" s="43"/>
      <c r="VWS764" s="43"/>
      <c r="VWT764" s="43"/>
      <c r="VWU764" s="43"/>
      <c r="VWV764" s="43"/>
      <c r="VWW764" s="43"/>
      <c r="VWX764" s="43"/>
      <c r="VWY764" s="43"/>
      <c r="VWZ764" s="43"/>
      <c r="VXA764" s="43"/>
      <c r="VXB764" s="43"/>
      <c r="VXC764" s="43"/>
      <c r="VXD764" s="43"/>
      <c r="VXE764" s="43"/>
      <c r="VXF764" s="43"/>
      <c r="VXG764" s="43"/>
      <c r="VXH764" s="43"/>
      <c r="VXI764" s="43"/>
      <c r="VXJ764" s="43"/>
      <c r="VXK764" s="43"/>
      <c r="VXL764" s="43"/>
      <c r="VXM764" s="43"/>
      <c r="VXN764" s="43"/>
      <c r="VXO764" s="43"/>
      <c r="VXP764" s="43"/>
      <c r="VXQ764" s="43"/>
      <c r="VXR764" s="43"/>
      <c r="VXS764" s="43"/>
      <c r="VXT764" s="43"/>
      <c r="VXU764" s="43"/>
      <c r="VXV764" s="43"/>
      <c r="VXW764" s="43"/>
      <c r="VXX764" s="43"/>
      <c r="VXY764" s="43"/>
      <c r="VXZ764" s="43"/>
      <c r="VYA764" s="43"/>
      <c r="VYB764" s="43"/>
      <c r="VYC764" s="43"/>
      <c r="VYD764" s="43"/>
      <c r="VYE764" s="43"/>
      <c r="VYF764" s="43"/>
      <c r="VYG764" s="43"/>
      <c r="VYH764" s="43"/>
      <c r="VYI764" s="43"/>
      <c r="VYJ764" s="43"/>
      <c r="VYK764" s="43"/>
      <c r="VYL764" s="43"/>
      <c r="VYM764" s="43"/>
      <c r="VYN764" s="43"/>
      <c r="VYO764" s="43"/>
      <c r="VYP764" s="43"/>
      <c r="VYQ764" s="43"/>
      <c r="VYR764" s="43"/>
      <c r="VYS764" s="43"/>
      <c r="VYT764" s="43"/>
      <c r="VYU764" s="43"/>
      <c r="VYV764" s="43"/>
      <c r="VYW764" s="43"/>
      <c r="VYX764" s="43"/>
      <c r="VYY764" s="43"/>
      <c r="VYZ764" s="43"/>
      <c r="VZA764" s="43"/>
      <c r="VZB764" s="43"/>
      <c r="VZC764" s="43"/>
      <c r="VZD764" s="43"/>
      <c r="VZE764" s="43"/>
      <c r="VZF764" s="43"/>
      <c r="VZG764" s="43"/>
      <c r="VZH764" s="43"/>
      <c r="VZI764" s="43"/>
      <c r="VZJ764" s="43"/>
      <c r="VZK764" s="43"/>
      <c r="VZL764" s="43"/>
      <c r="VZM764" s="43"/>
      <c r="VZN764" s="43"/>
      <c r="VZO764" s="43"/>
      <c r="VZP764" s="43"/>
      <c r="VZQ764" s="43"/>
      <c r="VZR764" s="43"/>
      <c r="VZS764" s="43"/>
      <c r="VZT764" s="43"/>
      <c r="VZU764" s="43"/>
      <c r="VZV764" s="43"/>
      <c r="VZW764" s="43"/>
      <c r="VZX764" s="43"/>
      <c r="VZY764" s="43"/>
      <c r="VZZ764" s="43"/>
      <c r="WAA764" s="43"/>
      <c r="WAB764" s="43"/>
      <c r="WAC764" s="43"/>
      <c r="WAD764" s="43"/>
      <c r="WAE764" s="43"/>
      <c r="WAF764" s="43"/>
      <c r="WAG764" s="43"/>
      <c r="WAH764" s="43"/>
      <c r="WAI764" s="43"/>
      <c r="WAJ764" s="43"/>
      <c r="WAK764" s="43"/>
      <c r="WAL764" s="43"/>
      <c r="WAM764" s="43"/>
      <c r="WAN764" s="43"/>
      <c r="WAO764" s="43"/>
      <c r="WAP764" s="43"/>
      <c r="WAQ764" s="43"/>
      <c r="WAR764" s="43"/>
      <c r="WAS764" s="43"/>
      <c r="WAT764" s="43"/>
      <c r="WAU764" s="43"/>
      <c r="WAV764" s="43"/>
      <c r="WAW764" s="43"/>
      <c r="WAX764" s="43"/>
      <c r="WAY764" s="43"/>
      <c r="WAZ764" s="43"/>
      <c r="WBA764" s="43"/>
      <c r="WBB764" s="43"/>
      <c r="WBC764" s="43"/>
      <c r="WBD764" s="43"/>
      <c r="WBE764" s="43"/>
      <c r="WBF764" s="43"/>
      <c r="WBG764" s="43"/>
      <c r="WBH764" s="43"/>
      <c r="WBI764" s="43"/>
      <c r="WBJ764" s="43"/>
      <c r="WBK764" s="43"/>
      <c r="WBL764" s="43"/>
      <c r="WBM764" s="43"/>
      <c r="WBN764" s="43"/>
      <c r="WBO764" s="43"/>
      <c r="WBP764" s="43"/>
      <c r="WBQ764" s="43"/>
      <c r="WBR764" s="43"/>
      <c r="WBS764" s="43"/>
      <c r="WBT764" s="43"/>
      <c r="WBU764" s="43"/>
      <c r="WBV764" s="43"/>
      <c r="WBW764" s="43"/>
      <c r="WBX764" s="43"/>
      <c r="WBY764" s="43"/>
      <c r="WBZ764" s="43"/>
      <c r="WCA764" s="43"/>
      <c r="WCB764" s="43"/>
      <c r="WCC764" s="43"/>
      <c r="WCD764" s="43"/>
      <c r="WCE764" s="43"/>
      <c r="WCF764" s="43"/>
      <c r="WCG764" s="43"/>
      <c r="WCH764" s="43"/>
      <c r="WCI764" s="43"/>
      <c r="WCJ764" s="43"/>
      <c r="WCK764" s="43"/>
      <c r="WCL764" s="43"/>
      <c r="WCM764" s="43"/>
      <c r="WCN764" s="43"/>
      <c r="WCO764" s="43"/>
      <c r="WCP764" s="43"/>
      <c r="WCQ764" s="43"/>
      <c r="WCR764" s="43"/>
      <c r="WCS764" s="43"/>
      <c r="WCT764" s="43"/>
      <c r="WCU764" s="43"/>
      <c r="WCV764" s="43"/>
      <c r="WCW764" s="43"/>
      <c r="WCX764" s="43"/>
      <c r="WCY764" s="43"/>
      <c r="WCZ764" s="43"/>
      <c r="WDA764" s="43"/>
      <c r="WDB764" s="43"/>
      <c r="WDC764" s="43"/>
      <c r="WDD764" s="43"/>
      <c r="WDE764" s="43"/>
      <c r="WDF764" s="43"/>
      <c r="WDG764" s="43"/>
      <c r="WDH764" s="43"/>
      <c r="WDI764" s="43"/>
      <c r="WDJ764" s="43"/>
      <c r="WDK764" s="43"/>
      <c r="WDL764" s="43"/>
      <c r="WDM764" s="43"/>
      <c r="WDN764" s="43"/>
      <c r="WDO764" s="43"/>
      <c r="WDP764" s="43"/>
      <c r="WDQ764" s="43"/>
      <c r="WDR764" s="43"/>
      <c r="WDS764" s="43"/>
      <c r="WDT764" s="43"/>
      <c r="WDU764" s="43"/>
      <c r="WDV764" s="43"/>
      <c r="WDW764" s="43"/>
      <c r="WDX764" s="43"/>
      <c r="WDY764" s="43"/>
      <c r="WDZ764" s="43"/>
      <c r="WEA764" s="43"/>
      <c r="WEB764" s="43"/>
      <c r="WEC764" s="43"/>
      <c r="WED764" s="43"/>
      <c r="WEE764" s="43"/>
      <c r="WEF764" s="43"/>
      <c r="WEG764" s="43"/>
      <c r="WEH764" s="43"/>
      <c r="WEI764" s="43"/>
      <c r="WEJ764" s="43"/>
      <c r="WEK764" s="43"/>
      <c r="WEL764" s="43"/>
      <c r="WEM764" s="43"/>
      <c r="WEN764" s="43"/>
      <c r="WEO764" s="43"/>
      <c r="WEP764" s="43"/>
      <c r="WEQ764" s="43"/>
      <c r="WER764" s="349"/>
      <c r="WES764" s="343"/>
      <c r="WET764" s="347"/>
      <c r="WEU764" s="347"/>
      <c r="WEV764" s="349"/>
      <c r="WEW764" s="343"/>
      <c r="WEX764" s="343"/>
      <c r="WEY764" s="343"/>
      <c r="WEZ764" s="343"/>
      <c r="WFA764" s="343"/>
      <c r="WFB764" s="338"/>
      <c r="WFC764" s="352"/>
      <c r="WFD764" s="352"/>
      <c r="WFE764" s="353"/>
      <c r="WFF764" s="348"/>
      <c r="WFG764" s="343"/>
      <c r="WFH764" s="350"/>
      <c r="WFI764" s="339"/>
    </row>
    <row r="765" spans="1:15713" s="340" customFormat="1" ht="90" customHeight="1">
      <c r="A765" s="164" t="s">
        <v>4897</v>
      </c>
      <c r="B765" s="71" t="s">
        <v>4800</v>
      </c>
      <c r="C765" s="98">
        <v>44713</v>
      </c>
      <c r="D765" s="42" t="s">
        <v>4285</v>
      </c>
      <c r="E765" s="164" t="s">
        <v>1107</v>
      </c>
      <c r="F765" s="332" t="s">
        <v>9495</v>
      </c>
      <c r="G765" s="71" t="s">
        <v>4824</v>
      </c>
      <c r="H765" s="71" t="s">
        <v>4828</v>
      </c>
      <c r="I765" s="71" t="s">
        <v>4834</v>
      </c>
      <c r="J765" s="71" t="s">
        <v>4835</v>
      </c>
      <c r="K765" s="149">
        <v>4</v>
      </c>
      <c r="L765" s="372">
        <v>45046</v>
      </c>
      <c r="M765" s="372">
        <v>45412</v>
      </c>
      <c r="N765" s="116">
        <f t="shared" si="39"/>
        <v>53</v>
      </c>
      <c r="O765" s="207">
        <v>1</v>
      </c>
      <c r="P765" s="71" t="s">
        <v>24</v>
      </c>
      <c r="Q765" s="71" t="s">
        <v>4836</v>
      </c>
      <c r="R765" s="178" t="s">
        <v>10177</v>
      </c>
      <c r="S765" s="120">
        <f t="shared" si="40"/>
        <v>238</v>
      </c>
      <c r="T765" s="71"/>
      <c r="U765" s="71"/>
      <c r="V765" s="71"/>
      <c r="W765" s="71"/>
      <c r="X765" s="71"/>
      <c r="Y765" s="71"/>
      <c r="Z765" s="71"/>
      <c r="AA765" s="71"/>
      <c r="AB765" s="71"/>
      <c r="AC765" s="71"/>
      <c r="AD765" s="71"/>
      <c r="AE765" s="71"/>
      <c r="AF765" s="71"/>
      <c r="AG765" s="71" t="s">
        <v>936</v>
      </c>
      <c r="AH765" s="71" t="s">
        <v>936</v>
      </c>
      <c r="AI765" s="71" t="s">
        <v>936</v>
      </c>
      <c r="AJ765" s="71" t="s">
        <v>936</v>
      </c>
      <c r="AK765" s="71" t="s">
        <v>936</v>
      </c>
      <c r="AL765" s="71" t="s">
        <v>936</v>
      </c>
      <c r="AM765" s="71" t="s">
        <v>936</v>
      </c>
      <c r="AN765" s="71" t="s">
        <v>936</v>
      </c>
      <c r="AO765" s="71" t="s">
        <v>936</v>
      </c>
      <c r="AP765" s="71" t="s">
        <v>936</v>
      </c>
      <c r="AQ765" s="71" t="s">
        <v>936</v>
      </c>
      <c r="AR765" s="71" t="s">
        <v>936</v>
      </c>
      <c r="AS765" s="71" t="s">
        <v>936</v>
      </c>
      <c r="AT765" s="71" t="s">
        <v>936</v>
      </c>
      <c r="AU765" s="71" t="s">
        <v>8371</v>
      </c>
      <c r="AV765" s="71" t="s">
        <v>9082</v>
      </c>
      <c r="AW765" s="71" t="s">
        <v>8372</v>
      </c>
      <c r="AX765" s="123" t="s">
        <v>9083</v>
      </c>
      <c r="AY765" s="71" t="s">
        <v>8446</v>
      </c>
      <c r="AZ765" s="71" t="s">
        <v>9497</v>
      </c>
      <c r="BA765" s="71" t="s">
        <v>9433</v>
      </c>
      <c r="BB765" s="66" t="s">
        <v>9607</v>
      </c>
      <c r="BC765" s="71" t="s">
        <v>9636</v>
      </c>
      <c r="BD765" s="357" t="s">
        <v>10133</v>
      </c>
      <c r="BE765" s="71" t="s">
        <v>10178</v>
      </c>
      <c r="BF765" s="29" t="s">
        <v>782</v>
      </c>
      <c r="BG765" s="42">
        <v>45212</v>
      </c>
      <c r="BH765" s="29" t="s">
        <v>782</v>
      </c>
      <c r="BI765" s="42"/>
      <c r="BJ765" s="33"/>
      <c r="BK765" s="39"/>
      <c r="BL765" s="46"/>
      <c r="BM765" s="46"/>
      <c r="BN765" s="39" t="s">
        <v>955</v>
      </c>
      <c r="BO765" s="27"/>
      <c r="BP765" s="27"/>
      <c r="BR765" s="31" t="s">
        <v>5375</v>
      </c>
      <c r="BS765" s="39" t="s">
        <v>5376</v>
      </c>
      <c r="BT765" s="39" t="s">
        <v>5378</v>
      </c>
      <c r="BU765" s="71"/>
    </row>
    <row r="766" spans="1:15713" s="340" customFormat="1" ht="90" hidden="1" customHeight="1">
      <c r="A766" s="164" t="s">
        <v>4898</v>
      </c>
      <c r="B766" s="71" t="s">
        <v>4800</v>
      </c>
      <c r="C766" s="98">
        <v>44713</v>
      </c>
      <c r="D766" s="42" t="s">
        <v>4285</v>
      </c>
      <c r="E766" s="164" t="s">
        <v>1107</v>
      </c>
      <c r="F766" s="332" t="s">
        <v>9495</v>
      </c>
      <c r="G766" s="71" t="s">
        <v>4824</v>
      </c>
      <c r="H766" s="71" t="s">
        <v>4818</v>
      </c>
      <c r="I766" s="71" t="s">
        <v>4818</v>
      </c>
      <c r="J766" s="71" t="s">
        <v>4819</v>
      </c>
      <c r="K766" s="149">
        <v>12</v>
      </c>
      <c r="L766" s="372">
        <v>44743</v>
      </c>
      <c r="M766" s="372">
        <v>45107</v>
      </c>
      <c r="N766" s="116">
        <f t="shared" si="39"/>
        <v>52</v>
      </c>
      <c r="O766" s="209">
        <v>12</v>
      </c>
      <c r="P766" s="71" t="s">
        <v>116</v>
      </c>
      <c r="Q766" s="71" t="s">
        <v>4820</v>
      </c>
      <c r="R766" s="71" t="s">
        <v>9676</v>
      </c>
      <c r="S766" s="120">
        <f t="shared" si="40"/>
        <v>206</v>
      </c>
      <c r="T766" s="71" t="s">
        <v>936</v>
      </c>
      <c r="U766" s="71" t="s">
        <v>936</v>
      </c>
      <c r="V766" s="71" t="s">
        <v>936</v>
      </c>
      <c r="W766" s="71" t="s">
        <v>936</v>
      </c>
      <c r="X766" s="71" t="s">
        <v>936</v>
      </c>
      <c r="Y766" s="71" t="s">
        <v>936</v>
      </c>
      <c r="Z766" s="71" t="s">
        <v>936</v>
      </c>
      <c r="AA766" s="71" t="s">
        <v>936</v>
      </c>
      <c r="AB766" s="71" t="s">
        <v>936</v>
      </c>
      <c r="AC766" s="71" t="s">
        <v>936</v>
      </c>
      <c r="AD766" s="71" t="s">
        <v>936</v>
      </c>
      <c r="AE766" s="71" t="s">
        <v>936</v>
      </c>
      <c r="AF766" s="71" t="s">
        <v>936</v>
      </c>
      <c r="AG766" s="71" t="s">
        <v>936</v>
      </c>
      <c r="AH766" s="71" t="s">
        <v>936</v>
      </c>
      <c r="AI766" s="71" t="s">
        <v>936</v>
      </c>
      <c r="AJ766" s="71" t="s">
        <v>936</v>
      </c>
      <c r="AK766" s="71" t="s">
        <v>936</v>
      </c>
      <c r="AL766" s="71" t="s">
        <v>936</v>
      </c>
      <c r="AM766" s="71" t="s">
        <v>936</v>
      </c>
      <c r="AN766" s="71" t="s">
        <v>936</v>
      </c>
      <c r="AO766" s="71" t="s">
        <v>936</v>
      </c>
      <c r="AP766" s="71" t="s">
        <v>936</v>
      </c>
      <c r="AQ766" s="71" t="s">
        <v>936</v>
      </c>
      <c r="AR766" s="71" t="s">
        <v>936</v>
      </c>
      <c r="AS766" s="71" t="s">
        <v>936</v>
      </c>
      <c r="AT766" s="71" t="s">
        <v>936</v>
      </c>
      <c r="AU766" s="71" t="s">
        <v>8358</v>
      </c>
      <c r="AV766" s="155" t="s">
        <v>9084</v>
      </c>
      <c r="AW766" s="178" t="s">
        <v>8363</v>
      </c>
      <c r="AX766" s="71" t="s">
        <v>9077</v>
      </c>
      <c r="AY766" s="178" t="s">
        <v>9160</v>
      </c>
      <c r="AZ766" s="93" t="s">
        <v>9403</v>
      </c>
      <c r="BA766" s="178" t="s">
        <v>9469</v>
      </c>
      <c r="BB766" s="178" t="s">
        <v>9672</v>
      </c>
      <c r="BC766" s="178" t="s">
        <v>9675</v>
      </c>
      <c r="BD766" s="71" t="s">
        <v>936</v>
      </c>
      <c r="BE766" s="71" t="s">
        <v>9900</v>
      </c>
      <c r="BF766" s="29" t="s">
        <v>780</v>
      </c>
      <c r="BG766" s="98">
        <v>45125</v>
      </c>
      <c r="BH766" s="29" t="s">
        <v>902</v>
      </c>
      <c r="BI766" s="42"/>
      <c r="BJ766" s="33"/>
      <c r="BK766" s="39"/>
      <c r="BL766" s="46"/>
      <c r="BM766" s="46"/>
      <c r="BN766" s="39" t="s">
        <v>955</v>
      </c>
      <c r="BO766" s="27"/>
      <c r="BP766" s="27"/>
      <c r="BR766" s="31" t="s">
        <v>5375</v>
      </c>
      <c r="BS766" s="39" t="s">
        <v>5376</v>
      </c>
      <c r="BT766" s="39" t="s">
        <v>5378</v>
      </c>
      <c r="BU766" s="71"/>
    </row>
    <row r="767" spans="1:15713" s="340" customFormat="1" ht="90" hidden="1" customHeight="1">
      <c r="A767" s="166" t="s">
        <v>4899</v>
      </c>
      <c r="B767" s="74" t="s">
        <v>4800</v>
      </c>
      <c r="C767" s="206">
        <v>44713</v>
      </c>
      <c r="D767" s="85" t="s">
        <v>4285</v>
      </c>
      <c r="E767" s="166" t="s">
        <v>1107</v>
      </c>
      <c r="F767" s="5" t="s">
        <v>8396</v>
      </c>
      <c r="G767" s="74" t="s">
        <v>4824</v>
      </c>
      <c r="H767" s="74" t="s">
        <v>4837</v>
      </c>
      <c r="I767" s="74" t="s">
        <v>4838</v>
      </c>
      <c r="J767" s="71" t="s">
        <v>4839</v>
      </c>
      <c r="K767" s="149">
        <v>1</v>
      </c>
      <c r="L767" s="372">
        <v>44743</v>
      </c>
      <c r="M767" s="372">
        <v>44925</v>
      </c>
      <c r="N767" s="34">
        <f t="shared" si="39"/>
        <v>26</v>
      </c>
      <c r="O767" s="209">
        <v>1</v>
      </c>
      <c r="P767" s="71" t="s">
        <v>1133</v>
      </c>
      <c r="Q767" s="71" t="s">
        <v>60</v>
      </c>
      <c r="R767" s="71" t="s">
        <v>8417</v>
      </c>
      <c r="S767" s="120">
        <f t="shared" si="40"/>
        <v>274</v>
      </c>
      <c r="T767" s="71" t="s">
        <v>936</v>
      </c>
      <c r="U767" s="71" t="s">
        <v>936</v>
      </c>
      <c r="V767" s="71" t="s">
        <v>936</v>
      </c>
      <c r="W767" s="71" t="s">
        <v>936</v>
      </c>
      <c r="X767" s="71" t="s">
        <v>936</v>
      </c>
      <c r="Y767" s="71" t="s">
        <v>936</v>
      </c>
      <c r="Z767" s="71" t="s">
        <v>936</v>
      </c>
      <c r="AA767" s="71" t="s">
        <v>936</v>
      </c>
      <c r="AB767" s="71" t="s">
        <v>936</v>
      </c>
      <c r="AC767" s="71" t="s">
        <v>936</v>
      </c>
      <c r="AD767" s="71" t="s">
        <v>936</v>
      </c>
      <c r="AE767" s="71" t="s">
        <v>936</v>
      </c>
      <c r="AF767" s="71" t="s">
        <v>936</v>
      </c>
      <c r="AG767" s="71" t="s">
        <v>936</v>
      </c>
      <c r="AH767" s="71" t="s">
        <v>936</v>
      </c>
      <c r="AI767" s="71" t="s">
        <v>936</v>
      </c>
      <c r="AJ767" s="71" t="s">
        <v>936</v>
      </c>
      <c r="AK767" s="71" t="s">
        <v>936</v>
      </c>
      <c r="AL767" s="71" t="s">
        <v>936</v>
      </c>
      <c r="AM767" s="71" t="s">
        <v>936</v>
      </c>
      <c r="AN767" s="71" t="s">
        <v>936</v>
      </c>
      <c r="AO767" s="71" t="s">
        <v>936</v>
      </c>
      <c r="AP767" s="71" t="s">
        <v>936</v>
      </c>
      <c r="AQ767" s="71" t="s">
        <v>936</v>
      </c>
      <c r="AR767" s="71" t="s">
        <v>936</v>
      </c>
      <c r="AS767" s="71" t="s">
        <v>936</v>
      </c>
      <c r="AT767" s="71" t="s">
        <v>936</v>
      </c>
      <c r="AU767" s="71" t="s">
        <v>8360</v>
      </c>
      <c r="AV767" s="71" t="s">
        <v>5393</v>
      </c>
      <c r="AW767" s="71" t="s">
        <v>8373</v>
      </c>
      <c r="AX767" s="71" t="s">
        <v>9085</v>
      </c>
      <c r="AY767" s="71" t="s">
        <v>8424</v>
      </c>
      <c r="AZ767" s="74" t="s">
        <v>936</v>
      </c>
      <c r="BA767" s="74" t="s">
        <v>9233</v>
      </c>
      <c r="BB767" s="74" t="s">
        <v>936</v>
      </c>
      <c r="BC767" s="74" t="s">
        <v>9233</v>
      </c>
      <c r="BD767" s="74" t="s">
        <v>936</v>
      </c>
      <c r="BE767" s="74" t="s">
        <v>9233</v>
      </c>
      <c r="BF767" s="29" t="s">
        <v>780</v>
      </c>
      <c r="BG767" s="98">
        <v>44944</v>
      </c>
      <c r="BH767" s="29" t="s">
        <v>902</v>
      </c>
      <c r="BI767" s="85"/>
      <c r="BJ767" s="57"/>
      <c r="BK767" s="4"/>
      <c r="BL767" s="81"/>
      <c r="BM767" s="81"/>
      <c r="BN767" s="4" t="s">
        <v>955</v>
      </c>
      <c r="BO767" s="89"/>
      <c r="BP767" s="89"/>
      <c r="BR767" s="13" t="s">
        <v>5375</v>
      </c>
      <c r="BS767" s="4" t="s">
        <v>5376</v>
      </c>
      <c r="BT767" s="4" t="s">
        <v>5378</v>
      </c>
      <c r="BU767" s="71"/>
    </row>
    <row r="768" spans="1:15713" s="340" customFormat="1" ht="90" hidden="1" customHeight="1">
      <c r="A768" s="164" t="s">
        <v>4900</v>
      </c>
      <c r="B768" s="71" t="s">
        <v>4800</v>
      </c>
      <c r="C768" s="98">
        <v>44713</v>
      </c>
      <c r="D768" s="42" t="s">
        <v>4285</v>
      </c>
      <c r="E768" s="164" t="s">
        <v>1020</v>
      </c>
      <c r="F768" s="332" t="s">
        <v>9869</v>
      </c>
      <c r="G768" s="71" t="s">
        <v>4840</v>
      </c>
      <c r="H768" s="71" t="s">
        <v>4841</v>
      </c>
      <c r="I768" s="71" t="s">
        <v>4842</v>
      </c>
      <c r="J768" s="71" t="s">
        <v>4843</v>
      </c>
      <c r="K768" s="149">
        <v>6</v>
      </c>
      <c r="L768" s="372">
        <v>44743</v>
      </c>
      <c r="M768" s="372">
        <v>45107</v>
      </c>
      <c r="N768" s="116">
        <f t="shared" si="39"/>
        <v>52</v>
      </c>
      <c r="O768" s="209">
        <v>6</v>
      </c>
      <c r="P768" s="71" t="s">
        <v>116</v>
      </c>
      <c r="Q768" s="71"/>
      <c r="R768" s="71" t="s">
        <v>9691</v>
      </c>
      <c r="S768" s="120">
        <f t="shared" si="40"/>
        <v>201</v>
      </c>
      <c r="T768" s="71" t="s">
        <v>936</v>
      </c>
      <c r="U768" s="71" t="s">
        <v>936</v>
      </c>
      <c r="V768" s="71" t="s">
        <v>936</v>
      </c>
      <c r="W768" s="71" t="s">
        <v>936</v>
      </c>
      <c r="X768" s="71" t="s">
        <v>936</v>
      </c>
      <c r="Y768" s="71" t="s">
        <v>936</v>
      </c>
      <c r="Z768" s="71" t="s">
        <v>936</v>
      </c>
      <c r="AA768" s="71" t="s">
        <v>936</v>
      </c>
      <c r="AB768" s="71" t="s">
        <v>936</v>
      </c>
      <c r="AC768" s="71" t="s">
        <v>936</v>
      </c>
      <c r="AD768" s="71" t="s">
        <v>936</v>
      </c>
      <c r="AE768" s="71" t="s">
        <v>936</v>
      </c>
      <c r="AF768" s="71" t="s">
        <v>936</v>
      </c>
      <c r="AG768" s="71" t="s">
        <v>936</v>
      </c>
      <c r="AH768" s="71" t="s">
        <v>936</v>
      </c>
      <c r="AI768" s="71" t="s">
        <v>936</v>
      </c>
      <c r="AJ768" s="71" t="s">
        <v>936</v>
      </c>
      <c r="AK768" s="71" t="s">
        <v>936</v>
      </c>
      <c r="AL768" s="71" t="s">
        <v>936</v>
      </c>
      <c r="AM768" s="71" t="s">
        <v>936</v>
      </c>
      <c r="AN768" s="71" t="s">
        <v>936</v>
      </c>
      <c r="AO768" s="71" t="s">
        <v>936</v>
      </c>
      <c r="AP768" s="71" t="s">
        <v>936</v>
      </c>
      <c r="AQ768" s="71" t="s">
        <v>936</v>
      </c>
      <c r="AR768" s="71" t="s">
        <v>936</v>
      </c>
      <c r="AS768" s="71" t="s">
        <v>936</v>
      </c>
      <c r="AT768" s="71" t="s">
        <v>936</v>
      </c>
      <c r="AU768" s="71" t="s">
        <v>8358</v>
      </c>
      <c r="AV768" s="155" t="s">
        <v>5394</v>
      </c>
      <c r="AW768" s="71" t="s">
        <v>8374</v>
      </c>
      <c r="AX768" s="71" t="s">
        <v>9086</v>
      </c>
      <c r="AY768" s="71" t="s">
        <v>8432</v>
      </c>
      <c r="AZ768" s="71" t="s">
        <v>9405</v>
      </c>
      <c r="BA768" s="71" t="s">
        <v>9677</v>
      </c>
      <c r="BB768" s="178" t="s">
        <v>9690</v>
      </c>
      <c r="BC768" s="71" t="s">
        <v>9694</v>
      </c>
      <c r="BD768" s="71" t="s">
        <v>936</v>
      </c>
      <c r="BE768" s="71" t="s">
        <v>9900</v>
      </c>
      <c r="BF768" s="29" t="s">
        <v>780</v>
      </c>
      <c r="BG768" s="98">
        <v>45132</v>
      </c>
      <c r="BH768" s="29" t="s">
        <v>902</v>
      </c>
      <c r="BI768" s="42"/>
      <c r="BJ768" s="33"/>
      <c r="BK768" s="39"/>
      <c r="BL768" s="46"/>
      <c r="BM768" s="46"/>
      <c r="BN768" s="39" t="s">
        <v>955</v>
      </c>
      <c r="BO768" s="27"/>
      <c r="BP768" s="328"/>
      <c r="BR768" s="31" t="s">
        <v>5110</v>
      </c>
      <c r="BS768" s="31" t="s">
        <v>5379</v>
      </c>
      <c r="BT768" s="31"/>
      <c r="BU768" s="71"/>
    </row>
    <row r="769" spans="1:73" s="340" customFormat="1" ht="90" hidden="1" customHeight="1">
      <c r="A769" s="166" t="s">
        <v>4901</v>
      </c>
      <c r="B769" s="74" t="s">
        <v>4800</v>
      </c>
      <c r="C769" s="206">
        <v>44713</v>
      </c>
      <c r="D769" s="85" t="s">
        <v>4285</v>
      </c>
      <c r="E769" s="166" t="s">
        <v>1036</v>
      </c>
      <c r="F769" s="74" t="s">
        <v>5084</v>
      </c>
      <c r="G769" s="74" t="s">
        <v>4844</v>
      </c>
      <c r="H769" s="74" t="s">
        <v>4845</v>
      </c>
      <c r="I769" s="74" t="s">
        <v>5085</v>
      </c>
      <c r="J769" s="71" t="s">
        <v>4846</v>
      </c>
      <c r="K769" s="149">
        <v>1</v>
      </c>
      <c r="L769" s="372">
        <v>44743</v>
      </c>
      <c r="M769" s="372">
        <v>44925</v>
      </c>
      <c r="N769" s="34">
        <f t="shared" si="39"/>
        <v>26</v>
      </c>
      <c r="O769" s="209">
        <v>1</v>
      </c>
      <c r="P769" s="71" t="s">
        <v>116</v>
      </c>
      <c r="Q769" s="71" t="s">
        <v>60</v>
      </c>
      <c r="R769" s="71" t="s">
        <v>8416</v>
      </c>
      <c r="S769" s="120">
        <f t="shared" si="40"/>
        <v>281</v>
      </c>
      <c r="T769" s="71" t="s">
        <v>936</v>
      </c>
      <c r="U769" s="71" t="s">
        <v>936</v>
      </c>
      <c r="V769" s="71" t="s">
        <v>936</v>
      </c>
      <c r="W769" s="71" t="s">
        <v>936</v>
      </c>
      <c r="X769" s="71" t="s">
        <v>936</v>
      </c>
      <c r="Y769" s="71" t="s">
        <v>936</v>
      </c>
      <c r="Z769" s="71" t="s">
        <v>936</v>
      </c>
      <c r="AA769" s="71" t="s">
        <v>936</v>
      </c>
      <c r="AB769" s="71" t="s">
        <v>936</v>
      </c>
      <c r="AC769" s="71" t="s">
        <v>936</v>
      </c>
      <c r="AD769" s="71" t="s">
        <v>936</v>
      </c>
      <c r="AE769" s="71" t="s">
        <v>936</v>
      </c>
      <c r="AF769" s="71" t="s">
        <v>936</v>
      </c>
      <c r="AG769" s="71" t="s">
        <v>936</v>
      </c>
      <c r="AH769" s="71" t="s">
        <v>936</v>
      </c>
      <c r="AI769" s="71" t="s">
        <v>936</v>
      </c>
      <c r="AJ769" s="71" t="s">
        <v>936</v>
      </c>
      <c r="AK769" s="71" t="s">
        <v>936</v>
      </c>
      <c r="AL769" s="71" t="s">
        <v>936</v>
      </c>
      <c r="AM769" s="71" t="s">
        <v>936</v>
      </c>
      <c r="AN769" s="71" t="s">
        <v>936</v>
      </c>
      <c r="AO769" s="71" t="s">
        <v>936</v>
      </c>
      <c r="AP769" s="71" t="s">
        <v>936</v>
      </c>
      <c r="AQ769" s="71" t="s">
        <v>936</v>
      </c>
      <c r="AR769" s="71" t="s">
        <v>936</v>
      </c>
      <c r="AS769" s="71" t="s">
        <v>936</v>
      </c>
      <c r="AT769" s="71" t="s">
        <v>936</v>
      </c>
      <c r="AU769" s="71" t="s">
        <v>8358</v>
      </c>
      <c r="AV769" s="71" t="s">
        <v>9074</v>
      </c>
      <c r="AW769" s="71" t="s">
        <v>8375</v>
      </c>
      <c r="AX769" s="71" t="s">
        <v>9087</v>
      </c>
      <c r="AY769" s="71" t="s">
        <v>8433</v>
      </c>
      <c r="AZ769" s="74" t="s">
        <v>936</v>
      </c>
      <c r="BA769" s="74" t="s">
        <v>9233</v>
      </c>
      <c r="BB769" s="74" t="s">
        <v>936</v>
      </c>
      <c r="BC769" s="74" t="s">
        <v>9233</v>
      </c>
      <c r="BD769" s="74" t="s">
        <v>936</v>
      </c>
      <c r="BE769" s="74" t="s">
        <v>9233</v>
      </c>
      <c r="BF769" s="29" t="s">
        <v>780</v>
      </c>
      <c r="BG769" s="98">
        <v>44944</v>
      </c>
      <c r="BH769" s="29" t="s">
        <v>902</v>
      </c>
      <c r="BI769" s="85"/>
      <c r="BJ769" s="57"/>
      <c r="BK769" s="4"/>
      <c r="BL769" s="81"/>
      <c r="BM769" s="81"/>
      <c r="BN769" s="4" t="s">
        <v>955</v>
      </c>
      <c r="BO769" s="89"/>
      <c r="BP769" s="103"/>
      <c r="BR769" s="13" t="s">
        <v>5110</v>
      </c>
      <c r="BS769" s="13" t="s">
        <v>9088</v>
      </c>
      <c r="BT769" s="13" t="s">
        <v>9089</v>
      </c>
      <c r="BU769" s="71"/>
    </row>
    <row r="770" spans="1:73" s="340" customFormat="1" ht="90" hidden="1" customHeight="1">
      <c r="A770" s="164" t="s">
        <v>4902</v>
      </c>
      <c r="B770" s="71" t="s">
        <v>4800</v>
      </c>
      <c r="C770" s="98">
        <v>44713</v>
      </c>
      <c r="D770" s="42" t="s">
        <v>4285</v>
      </c>
      <c r="E770" s="164" t="s">
        <v>1036</v>
      </c>
      <c r="F770" s="332" t="s">
        <v>9498</v>
      </c>
      <c r="G770" s="71" t="s">
        <v>4844</v>
      </c>
      <c r="H770" s="71" t="s">
        <v>4845</v>
      </c>
      <c r="I770" s="71" t="s">
        <v>4847</v>
      </c>
      <c r="J770" s="71" t="s">
        <v>4825</v>
      </c>
      <c r="K770" s="149">
        <v>1</v>
      </c>
      <c r="L770" s="372">
        <v>44928</v>
      </c>
      <c r="M770" s="372">
        <v>44985</v>
      </c>
      <c r="N770" s="116">
        <f t="shared" si="39"/>
        <v>9</v>
      </c>
      <c r="O770" s="209">
        <v>1</v>
      </c>
      <c r="P770" s="71" t="s">
        <v>116</v>
      </c>
      <c r="Q770" s="71" t="s">
        <v>60</v>
      </c>
      <c r="R770" s="71" t="s">
        <v>8427</v>
      </c>
      <c r="S770" s="120">
        <f t="shared" si="40"/>
        <v>134</v>
      </c>
      <c r="T770" s="71" t="s">
        <v>936</v>
      </c>
      <c r="U770" s="71" t="s">
        <v>936</v>
      </c>
      <c r="V770" s="71" t="s">
        <v>936</v>
      </c>
      <c r="W770" s="71" t="s">
        <v>936</v>
      </c>
      <c r="X770" s="71" t="s">
        <v>936</v>
      </c>
      <c r="Y770" s="71" t="s">
        <v>936</v>
      </c>
      <c r="Z770" s="71" t="s">
        <v>936</v>
      </c>
      <c r="AA770" s="71" t="s">
        <v>936</v>
      </c>
      <c r="AB770" s="71" t="s">
        <v>936</v>
      </c>
      <c r="AC770" s="71" t="s">
        <v>936</v>
      </c>
      <c r="AD770" s="71" t="s">
        <v>936</v>
      </c>
      <c r="AE770" s="71" t="s">
        <v>936</v>
      </c>
      <c r="AF770" s="71" t="s">
        <v>936</v>
      </c>
      <c r="AG770" s="71" t="s">
        <v>936</v>
      </c>
      <c r="AH770" s="71" t="s">
        <v>936</v>
      </c>
      <c r="AI770" s="71" t="s">
        <v>936</v>
      </c>
      <c r="AJ770" s="71" t="s">
        <v>936</v>
      </c>
      <c r="AK770" s="71" t="s">
        <v>936</v>
      </c>
      <c r="AL770" s="71" t="s">
        <v>936</v>
      </c>
      <c r="AM770" s="71" t="s">
        <v>936</v>
      </c>
      <c r="AN770" s="71" t="s">
        <v>936</v>
      </c>
      <c r="AO770" s="71" t="s">
        <v>936</v>
      </c>
      <c r="AP770" s="71" t="s">
        <v>936</v>
      </c>
      <c r="AQ770" s="71" t="s">
        <v>936</v>
      </c>
      <c r="AR770" s="71" t="s">
        <v>936</v>
      </c>
      <c r="AS770" s="71" t="s">
        <v>936</v>
      </c>
      <c r="AT770" s="71" t="s">
        <v>936</v>
      </c>
      <c r="AU770" s="71" t="s">
        <v>8358</v>
      </c>
      <c r="AV770" s="71" t="s">
        <v>5392</v>
      </c>
      <c r="AW770" s="71" t="s">
        <v>8362</v>
      </c>
      <c r="AX770" s="71" t="s">
        <v>8404</v>
      </c>
      <c r="AY770" s="71" t="s">
        <v>8420</v>
      </c>
      <c r="AZ770" s="93" t="s">
        <v>9402</v>
      </c>
      <c r="BA770" s="71" t="s">
        <v>9437</v>
      </c>
      <c r="BB770" s="71" t="s">
        <v>936</v>
      </c>
      <c r="BC770" s="71" t="s">
        <v>9557</v>
      </c>
      <c r="BD770" s="71" t="s">
        <v>936</v>
      </c>
      <c r="BE770" s="71" t="s">
        <v>9557</v>
      </c>
      <c r="BF770" s="29" t="s">
        <v>901</v>
      </c>
      <c r="BG770" s="98">
        <v>45035</v>
      </c>
      <c r="BH770" s="29" t="s">
        <v>902</v>
      </c>
      <c r="BI770" s="42"/>
      <c r="BJ770" s="33"/>
      <c r="BK770" s="39"/>
      <c r="BL770" s="46"/>
      <c r="BM770" s="46"/>
      <c r="BN770" s="39" t="s">
        <v>955</v>
      </c>
      <c r="BO770" s="27"/>
      <c r="BP770" s="328"/>
      <c r="BR770" s="31" t="s">
        <v>5110</v>
      </c>
      <c r="BS770" s="31" t="s">
        <v>9088</v>
      </c>
      <c r="BT770" s="31" t="s">
        <v>9089</v>
      </c>
      <c r="BU770" s="71"/>
    </row>
    <row r="771" spans="1:73" s="340" customFormat="1" ht="90" hidden="1" customHeight="1">
      <c r="A771" s="166" t="s">
        <v>4903</v>
      </c>
      <c r="B771" s="74" t="s">
        <v>4800</v>
      </c>
      <c r="C771" s="206">
        <v>44713</v>
      </c>
      <c r="D771" s="85" t="s">
        <v>4285</v>
      </c>
      <c r="E771" s="166" t="s">
        <v>1036</v>
      </c>
      <c r="F771" s="74" t="s">
        <v>5084</v>
      </c>
      <c r="G771" s="74" t="s">
        <v>4844</v>
      </c>
      <c r="H771" s="74" t="s">
        <v>4848</v>
      </c>
      <c r="I771" s="74" t="s">
        <v>4849</v>
      </c>
      <c r="J771" s="71" t="s">
        <v>4850</v>
      </c>
      <c r="K771" s="149">
        <v>4</v>
      </c>
      <c r="L771" s="372">
        <v>44743</v>
      </c>
      <c r="M771" s="372">
        <v>44895</v>
      </c>
      <c r="N771" s="34">
        <f t="shared" si="39"/>
        <v>22</v>
      </c>
      <c r="O771" s="208">
        <v>0</v>
      </c>
      <c r="P771" s="71" t="s">
        <v>116</v>
      </c>
      <c r="Q771" s="71" t="s">
        <v>60</v>
      </c>
      <c r="R771" s="71" t="s">
        <v>8357</v>
      </c>
      <c r="S771" s="120">
        <f t="shared" ref="S771:S773" si="41">LEN(R771)</f>
        <v>381</v>
      </c>
      <c r="T771" s="71" t="s">
        <v>936</v>
      </c>
      <c r="U771" s="71" t="s">
        <v>936</v>
      </c>
      <c r="V771" s="71" t="s">
        <v>936</v>
      </c>
      <c r="W771" s="71" t="s">
        <v>936</v>
      </c>
      <c r="X771" s="71" t="s">
        <v>936</v>
      </c>
      <c r="Y771" s="71" t="s">
        <v>936</v>
      </c>
      <c r="Z771" s="71" t="s">
        <v>936</v>
      </c>
      <c r="AA771" s="71" t="s">
        <v>936</v>
      </c>
      <c r="AB771" s="71" t="s">
        <v>936</v>
      </c>
      <c r="AC771" s="71" t="s">
        <v>936</v>
      </c>
      <c r="AD771" s="71" t="s">
        <v>936</v>
      </c>
      <c r="AE771" s="71" t="s">
        <v>936</v>
      </c>
      <c r="AF771" s="71" t="s">
        <v>936</v>
      </c>
      <c r="AG771" s="71" t="s">
        <v>936</v>
      </c>
      <c r="AH771" s="71" t="s">
        <v>936</v>
      </c>
      <c r="AI771" s="71" t="s">
        <v>936</v>
      </c>
      <c r="AJ771" s="71" t="s">
        <v>936</v>
      </c>
      <c r="AK771" s="71" t="s">
        <v>936</v>
      </c>
      <c r="AL771" s="71" t="s">
        <v>936</v>
      </c>
      <c r="AM771" s="71" t="s">
        <v>936</v>
      </c>
      <c r="AN771" s="71" t="s">
        <v>936</v>
      </c>
      <c r="AO771" s="71" t="s">
        <v>936</v>
      </c>
      <c r="AP771" s="71" t="s">
        <v>936</v>
      </c>
      <c r="AQ771" s="71" t="s">
        <v>936</v>
      </c>
      <c r="AR771" s="71" t="s">
        <v>936</v>
      </c>
      <c r="AS771" s="71" t="s">
        <v>936</v>
      </c>
      <c r="AT771" s="71" t="s">
        <v>936</v>
      </c>
      <c r="AU771" s="71" t="s">
        <v>8358</v>
      </c>
      <c r="AV771" s="71" t="s">
        <v>9090</v>
      </c>
      <c r="AW771" s="71" t="s">
        <v>8376</v>
      </c>
      <c r="AX771" s="71" t="s">
        <v>1152</v>
      </c>
      <c r="AY771" s="71" t="s">
        <v>8377</v>
      </c>
      <c r="AZ771" s="1" t="s">
        <v>936</v>
      </c>
      <c r="BA771" s="1" t="s">
        <v>9245</v>
      </c>
      <c r="BB771" s="1" t="s">
        <v>936</v>
      </c>
      <c r="BC771" s="1" t="s">
        <v>9245</v>
      </c>
      <c r="BD771" s="1" t="s">
        <v>936</v>
      </c>
      <c r="BE771" s="1" t="s">
        <v>9245</v>
      </c>
      <c r="BF771" s="29" t="s">
        <v>1326</v>
      </c>
      <c r="BG771" s="98">
        <v>44908</v>
      </c>
      <c r="BH771" s="29" t="s">
        <v>1806</v>
      </c>
      <c r="BI771" s="85">
        <v>44908</v>
      </c>
      <c r="BJ771" s="57" t="s">
        <v>8392</v>
      </c>
      <c r="BK771" s="81" t="s">
        <v>936</v>
      </c>
      <c r="BL771" s="81" t="s">
        <v>9192</v>
      </c>
      <c r="BM771" s="81" t="s">
        <v>9201</v>
      </c>
      <c r="BN771" s="39" t="s">
        <v>4365</v>
      </c>
      <c r="BO771" s="89" t="s">
        <v>936</v>
      </c>
      <c r="BP771" s="89" t="s">
        <v>4903</v>
      </c>
      <c r="BR771" s="13" t="s">
        <v>5110</v>
      </c>
      <c r="BS771" s="13" t="s">
        <v>9088</v>
      </c>
      <c r="BT771" s="13" t="s">
        <v>9089</v>
      </c>
      <c r="BU771" s="71"/>
    </row>
    <row r="772" spans="1:73" s="340" customFormat="1" ht="102.75" customHeight="1">
      <c r="A772" s="164" t="s">
        <v>4903</v>
      </c>
      <c r="B772" s="71" t="s">
        <v>1325</v>
      </c>
      <c r="C772" s="85">
        <v>43991</v>
      </c>
      <c r="D772" s="42" t="s">
        <v>4285</v>
      </c>
      <c r="E772" s="164" t="s">
        <v>1036</v>
      </c>
      <c r="F772" s="332" t="s">
        <v>9499</v>
      </c>
      <c r="G772" s="71" t="s">
        <v>4844</v>
      </c>
      <c r="H772" s="71" t="s">
        <v>4848</v>
      </c>
      <c r="I772" s="71" t="s">
        <v>4849</v>
      </c>
      <c r="J772" s="71" t="s">
        <v>4850</v>
      </c>
      <c r="K772" s="149">
        <v>4</v>
      </c>
      <c r="L772" s="372">
        <v>44743</v>
      </c>
      <c r="M772" s="372">
        <v>45016</v>
      </c>
      <c r="N772" s="116">
        <f t="shared" si="39"/>
        <v>39</v>
      </c>
      <c r="O772" s="208">
        <v>0</v>
      </c>
      <c r="P772" s="71" t="s">
        <v>116</v>
      </c>
      <c r="Q772" s="71" t="s">
        <v>60</v>
      </c>
      <c r="R772" s="57" t="s">
        <v>10116</v>
      </c>
      <c r="S772" s="120">
        <f t="shared" si="41"/>
        <v>273</v>
      </c>
      <c r="T772" s="71" t="s">
        <v>936</v>
      </c>
      <c r="U772" s="71" t="s">
        <v>936</v>
      </c>
      <c r="V772" s="71" t="s">
        <v>936</v>
      </c>
      <c r="W772" s="71" t="s">
        <v>936</v>
      </c>
      <c r="X772" s="71" t="s">
        <v>936</v>
      </c>
      <c r="Y772" s="71" t="s">
        <v>936</v>
      </c>
      <c r="Z772" s="71" t="s">
        <v>936</v>
      </c>
      <c r="AA772" s="71" t="s">
        <v>936</v>
      </c>
      <c r="AB772" s="71" t="s">
        <v>936</v>
      </c>
      <c r="AC772" s="71" t="s">
        <v>936</v>
      </c>
      <c r="AD772" s="71" t="s">
        <v>936</v>
      </c>
      <c r="AE772" s="71" t="s">
        <v>936</v>
      </c>
      <c r="AF772" s="71" t="s">
        <v>936</v>
      </c>
      <c r="AG772" s="71" t="s">
        <v>936</v>
      </c>
      <c r="AH772" s="71" t="s">
        <v>936</v>
      </c>
      <c r="AI772" s="71" t="s">
        <v>936</v>
      </c>
      <c r="AJ772" s="71" t="s">
        <v>936</v>
      </c>
      <c r="AK772" s="71" t="s">
        <v>936</v>
      </c>
      <c r="AL772" s="71" t="s">
        <v>936</v>
      </c>
      <c r="AM772" s="71" t="s">
        <v>936</v>
      </c>
      <c r="AN772" s="71" t="s">
        <v>936</v>
      </c>
      <c r="AO772" s="71" t="s">
        <v>936</v>
      </c>
      <c r="AP772" s="71" t="s">
        <v>936</v>
      </c>
      <c r="AQ772" s="71" t="s">
        <v>936</v>
      </c>
      <c r="AR772" s="71" t="s">
        <v>936</v>
      </c>
      <c r="AS772" s="71" t="s">
        <v>936</v>
      </c>
      <c r="AT772" s="71" t="s">
        <v>936</v>
      </c>
      <c r="AU772" s="71" t="s">
        <v>8358</v>
      </c>
      <c r="AV772" s="71" t="s">
        <v>9090</v>
      </c>
      <c r="AW772" s="71" t="s">
        <v>8376</v>
      </c>
      <c r="AX772" s="71" t="s">
        <v>9091</v>
      </c>
      <c r="AY772" s="71" t="s">
        <v>9161</v>
      </c>
      <c r="AZ772" s="93" t="s">
        <v>9406</v>
      </c>
      <c r="BA772" s="178" t="s">
        <v>9680</v>
      </c>
      <c r="BB772" s="178" t="s">
        <v>9673</v>
      </c>
      <c r="BC772" s="178" t="s">
        <v>9681</v>
      </c>
      <c r="BD772" s="1" t="s">
        <v>936</v>
      </c>
      <c r="BE772" s="57" t="s">
        <v>10227</v>
      </c>
      <c r="BF772" s="29" t="s">
        <v>1326</v>
      </c>
      <c r="BG772" s="42">
        <v>45198</v>
      </c>
      <c r="BH772" s="29" t="s">
        <v>1806</v>
      </c>
      <c r="BI772" s="42">
        <v>45198</v>
      </c>
      <c r="BJ772" s="57" t="s">
        <v>10090</v>
      </c>
      <c r="BK772" s="39" t="s">
        <v>10117</v>
      </c>
      <c r="BL772" s="39" t="s">
        <v>10109</v>
      </c>
      <c r="BM772" s="46" t="s">
        <v>9201</v>
      </c>
      <c r="BN772" s="39" t="s">
        <v>4365</v>
      </c>
      <c r="BO772" s="89" t="s">
        <v>936</v>
      </c>
      <c r="BP772" s="89" t="s">
        <v>4903</v>
      </c>
      <c r="BR772" s="31" t="s">
        <v>5110</v>
      </c>
      <c r="BS772" s="31" t="s">
        <v>9088</v>
      </c>
      <c r="BT772" s="31" t="s">
        <v>9089</v>
      </c>
      <c r="BU772" s="71"/>
    </row>
    <row r="773" spans="1:73" s="340" customFormat="1" ht="90" customHeight="1">
      <c r="A773" s="164" t="s">
        <v>4903</v>
      </c>
      <c r="B773" s="74" t="s">
        <v>4800</v>
      </c>
      <c r="C773" s="85">
        <v>43991</v>
      </c>
      <c r="D773" s="42" t="s">
        <v>4285</v>
      </c>
      <c r="E773" s="164" t="s">
        <v>1036</v>
      </c>
      <c r="F773" s="332" t="s">
        <v>9499</v>
      </c>
      <c r="G773" s="71" t="s">
        <v>4844</v>
      </c>
      <c r="H773" s="71" t="s">
        <v>4848</v>
      </c>
      <c r="I773" s="71" t="s">
        <v>4849</v>
      </c>
      <c r="J773" s="71" t="s">
        <v>4850</v>
      </c>
      <c r="K773" s="149">
        <v>4</v>
      </c>
      <c r="L773" s="372">
        <v>44743</v>
      </c>
      <c r="M773" s="372">
        <v>45260</v>
      </c>
      <c r="N773" s="116">
        <f t="shared" si="39"/>
        <v>22</v>
      </c>
      <c r="O773" s="167">
        <v>0</v>
      </c>
      <c r="P773" s="71" t="s">
        <v>116</v>
      </c>
      <c r="Q773" s="71" t="s">
        <v>60</v>
      </c>
      <c r="R773" s="71" t="s">
        <v>10235</v>
      </c>
      <c r="S773" s="120">
        <f t="shared" si="41"/>
        <v>169</v>
      </c>
      <c r="T773" s="71" t="s">
        <v>936</v>
      </c>
      <c r="U773" s="71" t="s">
        <v>936</v>
      </c>
      <c r="V773" s="71" t="s">
        <v>936</v>
      </c>
      <c r="W773" s="71" t="s">
        <v>936</v>
      </c>
      <c r="X773" s="71" t="s">
        <v>936</v>
      </c>
      <c r="Y773" s="71" t="s">
        <v>936</v>
      </c>
      <c r="Z773" s="71" t="s">
        <v>936</v>
      </c>
      <c r="AA773" s="71" t="s">
        <v>936</v>
      </c>
      <c r="AB773" s="71" t="s">
        <v>936</v>
      </c>
      <c r="AC773" s="71" t="s">
        <v>936</v>
      </c>
      <c r="AD773" s="71" t="s">
        <v>936</v>
      </c>
      <c r="AE773" s="71" t="s">
        <v>936</v>
      </c>
      <c r="AF773" s="71" t="s">
        <v>936</v>
      </c>
      <c r="AG773" s="71" t="s">
        <v>936</v>
      </c>
      <c r="AH773" s="71" t="s">
        <v>936</v>
      </c>
      <c r="AI773" s="71" t="s">
        <v>936</v>
      </c>
      <c r="AJ773" s="71" t="s">
        <v>936</v>
      </c>
      <c r="AK773" s="71" t="s">
        <v>936</v>
      </c>
      <c r="AL773" s="71" t="s">
        <v>936</v>
      </c>
      <c r="AM773" s="71" t="s">
        <v>936</v>
      </c>
      <c r="AN773" s="71" t="s">
        <v>936</v>
      </c>
      <c r="AO773" s="71" t="s">
        <v>936</v>
      </c>
      <c r="AP773" s="71" t="s">
        <v>936</v>
      </c>
      <c r="AQ773" s="71" t="s">
        <v>936</v>
      </c>
      <c r="AR773" s="71" t="s">
        <v>936</v>
      </c>
      <c r="AS773" s="71" t="s">
        <v>936</v>
      </c>
      <c r="AT773" s="71" t="s">
        <v>936</v>
      </c>
      <c r="AU773" s="71" t="s">
        <v>8358</v>
      </c>
      <c r="AV773" s="71" t="s">
        <v>9090</v>
      </c>
      <c r="AW773" s="71" t="s">
        <v>8376</v>
      </c>
      <c r="AX773" s="71" t="s">
        <v>9091</v>
      </c>
      <c r="AY773" s="71" t="s">
        <v>9161</v>
      </c>
      <c r="AZ773" s="93" t="s">
        <v>9406</v>
      </c>
      <c r="BA773" s="178" t="s">
        <v>9680</v>
      </c>
      <c r="BB773" s="178" t="s">
        <v>9673</v>
      </c>
      <c r="BC773" s="178" t="s">
        <v>9681</v>
      </c>
      <c r="BD773" s="71" t="s">
        <v>10141</v>
      </c>
      <c r="BE773" s="57" t="s">
        <v>10237</v>
      </c>
      <c r="BF773" s="29" t="s">
        <v>2580</v>
      </c>
      <c r="BG773" s="98">
        <v>45217</v>
      </c>
      <c r="BH773" s="29" t="s">
        <v>782</v>
      </c>
      <c r="BI773" s="42"/>
      <c r="BJ773" s="33"/>
      <c r="BK773" s="39"/>
      <c r="BL773" s="46"/>
      <c r="BM773" s="46"/>
      <c r="BN773" s="39" t="s">
        <v>955</v>
      </c>
      <c r="BO773" s="27"/>
      <c r="BP773" s="328"/>
      <c r="BR773" s="31" t="s">
        <v>5110</v>
      </c>
      <c r="BS773" s="31" t="s">
        <v>9088</v>
      </c>
      <c r="BT773" s="31" t="s">
        <v>9089</v>
      </c>
      <c r="BU773" s="71"/>
    </row>
    <row r="774" spans="1:73" s="340" customFormat="1" ht="90" customHeight="1">
      <c r="A774" s="164" t="s">
        <v>4904</v>
      </c>
      <c r="B774" s="71" t="s">
        <v>4800</v>
      </c>
      <c r="C774" s="98">
        <v>44713</v>
      </c>
      <c r="D774" s="42" t="s">
        <v>4285</v>
      </c>
      <c r="E774" s="164" t="s">
        <v>1026</v>
      </c>
      <c r="F774" s="332" t="s">
        <v>9500</v>
      </c>
      <c r="G774" s="71" t="s">
        <v>4851</v>
      </c>
      <c r="H774" s="71" t="s">
        <v>4852</v>
      </c>
      <c r="I774" s="71" t="s">
        <v>4853</v>
      </c>
      <c r="J774" s="71" t="s">
        <v>4819</v>
      </c>
      <c r="K774" s="149">
        <v>6</v>
      </c>
      <c r="L774" s="372">
        <v>44743</v>
      </c>
      <c r="M774" s="372">
        <v>45291</v>
      </c>
      <c r="N774" s="116">
        <f t="shared" si="39"/>
        <v>27</v>
      </c>
      <c r="O774" s="207">
        <v>3</v>
      </c>
      <c r="P774" s="71" t="s">
        <v>116</v>
      </c>
      <c r="Q774" s="71" t="s">
        <v>4854</v>
      </c>
      <c r="R774" s="71" t="s">
        <v>10236</v>
      </c>
      <c r="S774" s="120">
        <f>LEN(R774)</f>
        <v>245</v>
      </c>
      <c r="T774" s="71" t="s">
        <v>936</v>
      </c>
      <c r="U774" s="71" t="s">
        <v>936</v>
      </c>
      <c r="V774" s="71" t="s">
        <v>936</v>
      </c>
      <c r="W774" s="71" t="s">
        <v>936</v>
      </c>
      <c r="X774" s="71" t="s">
        <v>936</v>
      </c>
      <c r="Y774" s="71" t="s">
        <v>936</v>
      </c>
      <c r="Z774" s="71" t="s">
        <v>936</v>
      </c>
      <c r="AA774" s="71" t="s">
        <v>936</v>
      </c>
      <c r="AB774" s="71" t="s">
        <v>936</v>
      </c>
      <c r="AC774" s="71" t="s">
        <v>936</v>
      </c>
      <c r="AD774" s="71" t="s">
        <v>936</v>
      </c>
      <c r="AE774" s="71" t="s">
        <v>936</v>
      </c>
      <c r="AF774" s="71" t="s">
        <v>936</v>
      </c>
      <c r="AG774" s="71" t="s">
        <v>936</v>
      </c>
      <c r="AH774" s="71" t="s">
        <v>936</v>
      </c>
      <c r="AI774" s="71" t="s">
        <v>936</v>
      </c>
      <c r="AJ774" s="71" t="s">
        <v>936</v>
      </c>
      <c r="AK774" s="71" t="s">
        <v>936</v>
      </c>
      <c r="AL774" s="71" t="s">
        <v>936</v>
      </c>
      <c r="AM774" s="71" t="s">
        <v>936</v>
      </c>
      <c r="AN774" s="71" t="s">
        <v>936</v>
      </c>
      <c r="AO774" s="71" t="s">
        <v>936</v>
      </c>
      <c r="AP774" s="71" t="s">
        <v>936</v>
      </c>
      <c r="AQ774" s="71" t="s">
        <v>936</v>
      </c>
      <c r="AR774" s="71" t="s">
        <v>936</v>
      </c>
      <c r="AS774" s="71" t="s">
        <v>936</v>
      </c>
      <c r="AT774" s="71" t="s">
        <v>936</v>
      </c>
      <c r="AU774" s="71" t="s">
        <v>8358</v>
      </c>
      <c r="AV774" s="71" t="s">
        <v>9092</v>
      </c>
      <c r="AW774" s="71" t="s">
        <v>8378</v>
      </c>
      <c r="AX774" s="71" t="s">
        <v>8405</v>
      </c>
      <c r="AY774" s="71" t="s">
        <v>8434</v>
      </c>
      <c r="AZ774" s="93" t="s">
        <v>9406</v>
      </c>
      <c r="BA774" s="71" t="s">
        <v>9436</v>
      </c>
      <c r="BB774" s="178" t="s">
        <v>9678</v>
      </c>
      <c r="BC774" s="71" t="s">
        <v>9679</v>
      </c>
      <c r="BD774" s="71" t="s">
        <v>10142</v>
      </c>
      <c r="BE774" s="71" t="s">
        <v>10238</v>
      </c>
      <c r="BF774" s="29" t="s">
        <v>782</v>
      </c>
      <c r="BG774" s="98">
        <v>45217</v>
      </c>
      <c r="BH774" s="29" t="s">
        <v>782</v>
      </c>
      <c r="BI774" s="42"/>
      <c r="BJ774" s="33"/>
      <c r="BK774" s="39"/>
      <c r="BL774" s="46"/>
      <c r="BM774" s="46"/>
      <c r="BN774" s="39" t="s">
        <v>955</v>
      </c>
      <c r="BO774" s="27"/>
      <c r="BP774" s="328"/>
      <c r="BR774" s="31" t="s">
        <v>5110</v>
      </c>
      <c r="BS774" s="31" t="s">
        <v>5380</v>
      </c>
      <c r="BT774" s="71"/>
      <c r="BU774" s="71"/>
    </row>
    <row r="775" spans="1:73" s="340" customFormat="1" ht="90" customHeight="1">
      <c r="A775" s="164" t="s">
        <v>4905</v>
      </c>
      <c r="B775" s="71" t="s">
        <v>4800</v>
      </c>
      <c r="C775" s="98">
        <v>44713</v>
      </c>
      <c r="D775" s="149" t="s">
        <v>4284</v>
      </c>
      <c r="E775" s="164" t="s">
        <v>1024</v>
      </c>
      <c r="F775" s="332" t="s">
        <v>9576</v>
      </c>
      <c r="G775" s="71" t="s">
        <v>4855</v>
      </c>
      <c r="H775" s="71" t="s">
        <v>4856</v>
      </c>
      <c r="I775" s="71" t="s">
        <v>4857</v>
      </c>
      <c r="J775" s="71" t="s">
        <v>4858</v>
      </c>
      <c r="K775" s="149">
        <v>5</v>
      </c>
      <c r="L775" s="372">
        <v>44757</v>
      </c>
      <c r="M775" s="372">
        <v>45657</v>
      </c>
      <c r="N775" s="116">
        <f t="shared" si="39"/>
        <v>25</v>
      </c>
      <c r="O775" s="208">
        <v>2</v>
      </c>
      <c r="P775" s="71" t="s">
        <v>757</v>
      </c>
      <c r="Q775" s="71" t="s">
        <v>4854</v>
      </c>
      <c r="R775" s="57" t="s">
        <v>10118</v>
      </c>
      <c r="S775" s="120">
        <f t="shared" ref="S775:S776" si="42">LEN(R775)</f>
        <v>282</v>
      </c>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t="s">
        <v>936</v>
      </c>
      <c r="AS775" s="71" t="s">
        <v>936</v>
      </c>
      <c r="AT775" s="71" t="s">
        <v>936</v>
      </c>
      <c r="AU775" s="71" t="s">
        <v>8364</v>
      </c>
      <c r="AV775" s="71" t="s">
        <v>5402</v>
      </c>
      <c r="AW775" s="71" t="s">
        <v>8379</v>
      </c>
      <c r="AX775" s="74" t="s">
        <v>6151</v>
      </c>
      <c r="AY775" s="71" t="s">
        <v>8484</v>
      </c>
      <c r="AZ775" s="71" t="s">
        <v>9410</v>
      </c>
      <c r="BA775" s="71" t="s">
        <v>9467</v>
      </c>
      <c r="BB775" s="71" t="s">
        <v>9575</v>
      </c>
      <c r="BC775" s="71" t="s">
        <v>9899</v>
      </c>
      <c r="BD775" s="1" t="s">
        <v>936</v>
      </c>
      <c r="BE775" s="57" t="s">
        <v>10160</v>
      </c>
      <c r="BF775" s="29" t="s">
        <v>1326</v>
      </c>
      <c r="BG775" s="42">
        <v>45198</v>
      </c>
      <c r="BH775" s="29" t="s">
        <v>1806</v>
      </c>
      <c r="BI775" s="42">
        <v>45198</v>
      </c>
      <c r="BJ775" s="57" t="s">
        <v>10091</v>
      </c>
      <c r="BK775" s="39" t="s">
        <v>10119</v>
      </c>
      <c r="BL775" s="39" t="s">
        <v>10109</v>
      </c>
      <c r="BM775" s="46" t="s">
        <v>9201</v>
      </c>
      <c r="BN775" s="39" t="s">
        <v>4365</v>
      </c>
      <c r="BO775" s="89" t="s">
        <v>936</v>
      </c>
      <c r="BP775" s="89" t="s">
        <v>4905</v>
      </c>
      <c r="BR775" s="31" t="s">
        <v>5117</v>
      </c>
      <c r="BS775" s="31" t="s">
        <v>5381</v>
      </c>
      <c r="BT775" s="31" t="s">
        <v>9849</v>
      </c>
      <c r="BU775" s="71" t="s">
        <v>9850</v>
      </c>
    </row>
    <row r="776" spans="1:73" s="340" customFormat="1" ht="90" customHeight="1">
      <c r="A776" s="164" t="s">
        <v>4905</v>
      </c>
      <c r="B776" s="71" t="s">
        <v>4800</v>
      </c>
      <c r="C776" s="98">
        <v>44713</v>
      </c>
      <c r="D776" s="149" t="s">
        <v>4284</v>
      </c>
      <c r="E776" s="164" t="s">
        <v>1024</v>
      </c>
      <c r="F776" s="332" t="s">
        <v>9576</v>
      </c>
      <c r="G776" s="71" t="s">
        <v>4855</v>
      </c>
      <c r="H776" s="71" t="s">
        <v>4856</v>
      </c>
      <c r="I776" s="71" t="s">
        <v>4857</v>
      </c>
      <c r="J776" s="71" t="s">
        <v>4858</v>
      </c>
      <c r="K776" s="149">
        <v>2</v>
      </c>
      <c r="L776" s="364">
        <v>44757</v>
      </c>
      <c r="M776" s="372">
        <v>45169</v>
      </c>
      <c r="N776" s="116">
        <f t="shared" ref="N776:N786" si="43">+WEEKNUM(M776-L776)</f>
        <v>7</v>
      </c>
      <c r="O776" s="122">
        <v>2</v>
      </c>
      <c r="P776" s="71" t="s">
        <v>757</v>
      </c>
      <c r="Q776" s="71" t="s">
        <v>4854</v>
      </c>
      <c r="R776" s="71" t="s">
        <v>10222</v>
      </c>
      <c r="S776" s="120">
        <f t="shared" si="42"/>
        <v>354</v>
      </c>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t="s">
        <v>936</v>
      </c>
      <c r="AS776" s="71" t="s">
        <v>936</v>
      </c>
      <c r="AT776" s="71" t="s">
        <v>936</v>
      </c>
      <c r="AU776" s="71" t="s">
        <v>8364</v>
      </c>
      <c r="AV776" s="71" t="s">
        <v>5402</v>
      </c>
      <c r="AW776" s="71" t="s">
        <v>8379</v>
      </c>
      <c r="AX776" s="74" t="s">
        <v>6151</v>
      </c>
      <c r="AY776" s="71" t="s">
        <v>8484</v>
      </c>
      <c r="AZ776" s="71" t="s">
        <v>9410</v>
      </c>
      <c r="BA776" s="71" t="s">
        <v>9467</v>
      </c>
      <c r="BB776" s="71" t="s">
        <v>9575</v>
      </c>
      <c r="BC776" s="71" t="s">
        <v>9899</v>
      </c>
      <c r="BD776" s="71" t="s">
        <v>10156</v>
      </c>
      <c r="BE776" s="57" t="s">
        <v>10369</v>
      </c>
      <c r="BF776" s="29" t="s">
        <v>780</v>
      </c>
      <c r="BG776" s="42">
        <v>45210</v>
      </c>
      <c r="BH776" s="29" t="s">
        <v>902</v>
      </c>
      <c r="BI776" s="42"/>
      <c r="BJ776" s="33"/>
      <c r="BK776" s="39"/>
      <c r="BL776" s="46"/>
      <c r="BM776" s="46"/>
      <c r="BN776" s="39" t="s">
        <v>955</v>
      </c>
      <c r="BO776" s="27"/>
      <c r="BP776" s="328"/>
      <c r="BR776" s="31" t="s">
        <v>5117</v>
      </c>
      <c r="BS776" s="31" t="s">
        <v>5381</v>
      </c>
      <c r="BT776" s="31" t="s">
        <v>9849</v>
      </c>
      <c r="BU776" s="71" t="s">
        <v>9850</v>
      </c>
    </row>
    <row r="777" spans="1:73" s="340" customFormat="1" ht="90" hidden="1" customHeight="1">
      <c r="A777" s="164" t="s">
        <v>4906</v>
      </c>
      <c r="B777" s="71" t="s">
        <v>4800</v>
      </c>
      <c r="C777" s="98">
        <v>44713</v>
      </c>
      <c r="D777" s="42" t="s">
        <v>4285</v>
      </c>
      <c r="E777" s="164" t="s">
        <v>1113</v>
      </c>
      <c r="F777" s="332" t="s">
        <v>9501</v>
      </c>
      <c r="G777" s="71" t="s">
        <v>4859</v>
      </c>
      <c r="H777" s="71" t="s">
        <v>4860</v>
      </c>
      <c r="I777" s="71" t="s">
        <v>4861</v>
      </c>
      <c r="J777" s="71" t="s">
        <v>4819</v>
      </c>
      <c r="K777" s="149">
        <v>12</v>
      </c>
      <c r="L777" s="372">
        <v>44743</v>
      </c>
      <c r="M777" s="372">
        <v>45107</v>
      </c>
      <c r="N777" s="116">
        <f t="shared" si="43"/>
        <v>52</v>
      </c>
      <c r="O777" s="209">
        <v>12</v>
      </c>
      <c r="P777" s="71" t="s">
        <v>116</v>
      </c>
      <c r="Q777" s="71" t="s">
        <v>4924</v>
      </c>
      <c r="R777" s="71" t="s">
        <v>9696</v>
      </c>
      <c r="S777" s="120">
        <f t="shared" ref="S777:S786" si="44">LEN(R777)</f>
        <v>136</v>
      </c>
      <c r="T777" s="71" t="s">
        <v>936</v>
      </c>
      <c r="U777" s="71" t="s">
        <v>936</v>
      </c>
      <c r="V777" s="71" t="s">
        <v>936</v>
      </c>
      <c r="W777" s="71" t="s">
        <v>936</v>
      </c>
      <c r="X777" s="71" t="s">
        <v>936</v>
      </c>
      <c r="Y777" s="71" t="s">
        <v>936</v>
      </c>
      <c r="Z777" s="71" t="s">
        <v>936</v>
      </c>
      <c r="AA777" s="71" t="s">
        <v>936</v>
      </c>
      <c r="AB777" s="71" t="s">
        <v>936</v>
      </c>
      <c r="AC777" s="71" t="s">
        <v>936</v>
      </c>
      <c r="AD777" s="71" t="s">
        <v>936</v>
      </c>
      <c r="AE777" s="71" t="s">
        <v>936</v>
      </c>
      <c r="AF777" s="71" t="s">
        <v>936</v>
      </c>
      <c r="AG777" s="71" t="s">
        <v>936</v>
      </c>
      <c r="AH777" s="71" t="s">
        <v>936</v>
      </c>
      <c r="AI777" s="71" t="s">
        <v>936</v>
      </c>
      <c r="AJ777" s="71" t="s">
        <v>936</v>
      </c>
      <c r="AK777" s="71" t="s">
        <v>936</v>
      </c>
      <c r="AL777" s="71" t="s">
        <v>936</v>
      </c>
      <c r="AM777" s="71" t="s">
        <v>936</v>
      </c>
      <c r="AN777" s="71" t="s">
        <v>936</v>
      </c>
      <c r="AO777" s="71" t="s">
        <v>936</v>
      </c>
      <c r="AP777" s="71" t="s">
        <v>936</v>
      </c>
      <c r="AQ777" s="71" t="s">
        <v>936</v>
      </c>
      <c r="AR777" s="71" t="s">
        <v>936</v>
      </c>
      <c r="AS777" s="71" t="s">
        <v>936</v>
      </c>
      <c r="AT777" s="71" t="s">
        <v>936</v>
      </c>
      <c r="AU777" s="71" t="s">
        <v>8358</v>
      </c>
      <c r="AV777" s="71" t="s">
        <v>5395</v>
      </c>
      <c r="AW777" s="178" t="s">
        <v>8419</v>
      </c>
      <c r="AX777" s="71" t="s">
        <v>8406</v>
      </c>
      <c r="AY777" s="178" t="s">
        <v>8425</v>
      </c>
      <c r="AZ777" s="93" t="s">
        <v>9407</v>
      </c>
      <c r="BA777" s="178" t="s">
        <v>9439</v>
      </c>
      <c r="BB777" s="178" t="s">
        <v>9695</v>
      </c>
      <c r="BC777" s="178" t="s">
        <v>9698</v>
      </c>
      <c r="BD777" s="71" t="s">
        <v>936</v>
      </c>
      <c r="BE777" s="71" t="s">
        <v>9902</v>
      </c>
      <c r="BF777" s="29" t="s">
        <v>901</v>
      </c>
      <c r="BG777" s="98">
        <v>45132</v>
      </c>
      <c r="BH777" s="29" t="s">
        <v>902</v>
      </c>
      <c r="BI777" s="42"/>
      <c r="BJ777" s="33"/>
      <c r="BK777" s="39"/>
      <c r="BL777" s="46"/>
      <c r="BM777" s="46"/>
      <c r="BN777" s="39" t="s">
        <v>955</v>
      </c>
      <c r="BO777" s="27"/>
      <c r="BP777" s="328"/>
      <c r="BR777" s="31" t="s">
        <v>5120</v>
      </c>
      <c r="BS777" s="31" t="s">
        <v>5382</v>
      </c>
      <c r="BT777" s="71"/>
      <c r="BU777" s="71"/>
    </row>
    <row r="778" spans="1:73" s="340" customFormat="1" ht="90" hidden="1" customHeight="1">
      <c r="A778" s="166" t="s">
        <v>4907</v>
      </c>
      <c r="B778" s="74" t="s">
        <v>4800</v>
      </c>
      <c r="C778" s="206">
        <v>44713</v>
      </c>
      <c r="D778" s="147" t="s">
        <v>4284</v>
      </c>
      <c r="E778" s="166" t="s">
        <v>1025</v>
      </c>
      <c r="F778" s="5" t="s">
        <v>5086</v>
      </c>
      <c r="G778" s="74" t="s">
        <v>4862</v>
      </c>
      <c r="H778" s="74" t="s">
        <v>4863</v>
      </c>
      <c r="I778" s="74" t="s">
        <v>4863</v>
      </c>
      <c r="J778" s="71" t="s">
        <v>4864</v>
      </c>
      <c r="K778" s="149">
        <v>1</v>
      </c>
      <c r="L778" s="372">
        <v>44743</v>
      </c>
      <c r="M778" s="372">
        <v>44925</v>
      </c>
      <c r="N778" s="34">
        <f t="shared" si="43"/>
        <v>26</v>
      </c>
      <c r="O778" s="209">
        <v>1</v>
      </c>
      <c r="P778" s="71" t="s">
        <v>60</v>
      </c>
      <c r="Q778" s="71"/>
      <c r="R778" s="71" t="s">
        <v>8418</v>
      </c>
      <c r="S778" s="120">
        <f t="shared" si="44"/>
        <v>188</v>
      </c>
      <c r="T778" s="71" t="s">
        <v>936</v>
      </c>
      <c r="U778" s="71" t="s">
        <v>936</v>
      </c>
      <c r="V778" s="71" t="s">
        <v>936</v>
      </c>
      <c r="W778" s="71" t="s">
        <v>936</v>
      </c>
      <c r="X778" s="71" t="s">
        <v>936</v>
      </c>
      <c r="Y778" s="71" t="s">
        <v>936</v>
      </c>
      <c r="Z778" s="71" t="s">
        <v>936</v>
      </c>
      <c r="AA778" s="71" t="s">
        <v>936</v>
      </c>
      <c r="AB778" s="71" t="s">
        <v>936</v>
      </c>
      <c r="AC778" s="71" t="s">
        <v>936</v>
      </c>
      <c r="AD778" s="71" t="s">
        <v>936</v>
      </c>
      <c r="AE778" s="71" t="s">
        <v>936</v>
      </c>
      <c r="AF778" s="71" t="s">
        <v>936</v>
      </c>
      <c r="AG778" s="71" t="s">
        <v>936</v>
      </c>
      <c r="AH778" s="71" t="s">
        <v>936</v>
      </c>
      <c r="AI778" s="71" t="s">
        <v>936</v>
      </c>
      <c r="AJ778" s="71" t="s">
        <v>936</v>
      </c>
      <c r="AK778" s="71" t="s">
        <v>936</v>
      </c>
      <c r="AL778" s="71" t="s">
        <v>936</v>
      </c>
      <c r="AM778" s="71" t="s">
        <v>936</v>
      </c>
      <c r="AN778" s="71" t="s">
        <v>936</v>
      </c>
      <c r="AO778" s="71" t="s">
        <v>936</v>
      </c>
      <c r="AP778" s="71" t="s">
        <v>936</v>
      </c>
      <c r="AQ778" s="71" t="s">
        <v>936</v>
      </c>
      <c r="AR778" s="71" t="s">
        <v>936</v>
      </c>
      <c r="AS778" s="71" t="s">
        <v>936</v>
      </c>
      <c r="AT778" s="71" t="s">
        <v>936</v>
      </c>
      <c r="AU778" s="71" t="s">
        <v>8360</v>
      </c>
      <c r="AV778" s="71" t="s">
        <v>9093</v>
      </c>
      <c r="AW778" s="71" t="s">
        <v>8380</v>
      </c>
      <c r="AX778" s="71" t="s">
        <v>8407</v>
      </c>
      <c r="AY778" s="71" t="s">
        <v>8426</v>
      </c>
      <c r="AZ778" s="74" t="s">
        <v>936</v>
      </c>
      <c r="BA778" s="74" t="s">
        <v>9233</v>
      </c>
      <c r="BB778" s="74" t="s">
        <v>936</v>
      </c>
      <c r="BC778" s="74" t="s">
        <v>9233</v>
      </c>
      <c r="BD778" s="74" t="s">
        <v>936</v>
      </c>
      <c r="BE778" s="74" t="s">
        <v>9233</v>
      </c>
      <c r="BF778" s="29" t="s">
        <v>780</v>
      </c>
      <c r="BG778" s="98">
        <v>44944</v>
      </c>
      <c r="BH778" s="29" t="s">
        <v>902</v>
      </c>
      <c r="BI778" s="85"/>
      <c r="BJ778" s="57"/>
      <c r="BK778" s="4"/>
      <c r="BL778" s="81"/>
      <c r="BM778" s="81"/>
      <c r="BN778" s="4" t="s">
        <v>955</v>
      </c>
      <c r="BO778" s="89"/>
      <c r="BP778" s="103"/>
      <c r="BR778" s="13" t="s">
        <v>5383</v>
      </c>
      <c r="BS778" s="13" t="s">
        <v>9867</v>
      </c>
      <c r="BT778" s="13" t="s">
        <v>9094</v>
      </c>
      <c r="BU778" s="71" t="s">
        <v>9868</v>
      </c>
    </row>
    <row r="779" spans="1:73" s="340" customFormat="1" ht="90" hidden="1" customHeight="1">
      <c r="A779" s="164" t="s">
        <v>4908</v>
      </c>
      <c r="B779" s="71" t="s">
        <v>4800</v>
      </c>
      <c r="C779" s="98">
        <v>44713</v>
      </c>
      <c r="D779" s="149" t="s">
        <v>4284</v>
      </c>
      <c r="E779" s="164" t="s">
        <v>1025</v>
      </c>
      <c r="F779" s="71" t="s">
        <v>9502</v>
      </c>
      <c r="G779" s="71" t="s">
        <v>4862</v>
      </c>
      <c r="H779" s="71" t="s">
        <v>4865</v>
      </c>
      <c r="I779" s="71" t="s">
        <v>4866</v>
      </c>
      <c r="J779" s="71" t="s">
        <v>4867</v>
      </c>
      <c r="K779" s="149">
        <v>12</v>
      </c>
      <c r="L779" s="372">
        <v>44743</v>
      </c>
      <c r="M779" s="372">
        <v>45107</v>
      </c>
      <c r="N779" s="116">
        <f t="shared" si="43"/>
        <v>52</v>
      </c>
      <c r="O779" s="209">
        <v>12</v>
      </c>
      <c r="P779" s="71" t="s">
        <v>116</v>
      </c>
      <c r="Q779" s="71"/>
      <c r="R779" s="71" t="s">
        <v>9697</v>
      </c>
      <c r="S779" s="120">
        <f t="shared" si="44"/>
        <v>193</v>
      </c>
      <c r="T779" s="71" t="s">
        <v>936</v>
      </c>
      <c r="U779" s="71" t="s">
        <v>936</v>
      </c>
      <c r="V779" s="71" t="s">
        <v>936</v>
      </c>
      <c r="W779" s="71" t="s">
        <v>936</v>
      </c>
      <c r="X779" s="71" t="s">
        <v>936</v>
      </c>
      <c r="Y779" s="71" t="s">
        <v>936</v>
      </c>
      <c r="Z779" s="71" t="s">
        <v>936</v>
      </c>
      <c r="AA779" s="71" t="s">
        <v>936</v>
      </c>
      <c r="AB779" s="71" t="s">
        <v>936</v>
      </c>
      <c r="AC779" s="71" t="s">
        <v>936</v>
      </c>
      <c r="AD779" s="71" t="s">
        <v>936</v>
      </c>
      <c r="AE779" s="71" t="s">
        <v>936</v>
      </c>
      <c r="AF779" s="71" t="s">
        <v>936</v>
      </c>
      <c r="AG779" s="71" t="s">
        <v>936</v>
      </c>
      <c r="AH779" s="71" t="s">
        <v>936</v>
      </c>
      <c r="AI779" s="71" t="s">
        <v>936</v>
      </c>
      <c r="AJ779" s="71" t="s">
        <v>936</v>
      </c>
      <c r="AK779" s="71" t="s">
        <v>936</v>
      </c>
      <c r="AL779" s="71" t="s">
        <v>936</v>
      </c>
      <c r="AM779" s="71" t="s">
        <v>936</v>
      </c>
      <c r="AN779" s="71" t="s">
        <v>936</v>
      </c>
      <c r="AO779" s="71" t="s">
        <v>936</v>
      </c>
      <c r="AP779" s="71" t="s">
        <v>936</v>
      </c>
      <c r="AQ779" s="71" t="s">
        <v>936</v>
      </c>
      <c r="AR779" s="71" t="s">
        <v>936</v>
      </c>
      <c r="AS779" s="71" t="s">
        <v>936</v>
      </c>
      <c r="AT779" s="71" t="s">
        <v>936</v>
      </c>
      <c r="AU779" s="71" t="s">
        <v>8358</v>
      </c>
      <c r="AV779" s="71" t="s">
        <v>8381</v>
      </c>
      <c r="AW779" s="71" t="s">
        <v>8382</v>
      </c>
      <c r="AX779" s="71" t="s">
        <v>9577</v>
      </c>
      <c r="AY779" s="178" t="s">
        <v>8435</v>
      </c>
      <c r="AZ779" s="93" t="s">
        <v>9408</v>
      </c>
      <c r="BA779" s="178" t="s">
        <v>9470</v>
      </c>
      <c r="BB779" s="178" t="s">
        <v>9692</v>
      </c>
      <c r="BC779" s="178" t="s">
        <v>9699</v>
      </c>
      <c r="BD779" s="71" t="s">
        <v>936</v>
      </c>
      <c r="BE779" s="71" t="s">
        <v>9900</v>
      </c>
      <c r="BF779" s="29" t="s">
        <v>780</v>
      </c>
      <c r="BG779" s="98">
        <v>45132</v>
      </c>
      <c r="BH779" s="29" t="s">
        <v>902</v>
      </c>
      <c r="BI779" s="42"/>
      <c r="BJ779" s="33"/>
      <c r="BK779" s="39"/>
      <c r="BL779" s="46"/>
      <c r="BM779" s="46"/>
      <c r="BN779" s="39" t="s">
        <v>955</v>
      </c>
      <c r="BO779" s="27"/>
      <c r="BP779" s="328"/>
      <c r="BR779" s="31" t="s">
        <v>5383</v>
      </c>
      <c r="BS779" s="13" t="s">
        <v>9867</v>
      </c>
      <c r="BT779" s="13" t="s">
        <v>9094</v>
      </c>
      <c r="BU779" s="71" t="s">
        <v>9868</v>
      </c>
    </row>
    <row r="780" spans="1:73" s="340" customFormat="1" ht="90" hidden="1" customHeight="1">
      <c r="A780" s="166" t="s">
        <v>4909</v>
      </c>
      <c r="B780" s="74" t="s">
        <v>4800</v>
      </c>
      <c r="C780" s="206">
        <v>44713</v>
      </c>
      <c r="D780" s="85" t="s">
        <v>4285</v>
      </c>
      <c r="E780" s="166" t="s">
        <v>1114</v>
      </c>
      <c r="F780" s="5" t="s">
        <v>5087</v>
      </c>
      <c r="G780" s="74" t="s">
        <v>4868</v>
      </c>
      <c r="H780" s="74" t="s">
        <v>4869</v>
      </c>
      <c r="I780" s="74" t="s">
        <v>9146</v>
      </c>
      <c r="J780" s="71" t="s">
        <v>93</v>
      </c>
      <c r="K780" s="149">
        <v>1</v>
      </c>
      <c r="L780" s="372">
        <v>44743</v>
      </c>
      <c r="M780" s="372">
        <v>44834</v>
      </c>
      <c r="N780" s="34">
        <f t="shared" si="43"/>
        <v>13</v>
      </c>
      <c r="O780" s="209">
        <v>1</v>
      </c>
      <c r="P780" s="71" t="s">
        <v>1133</v>
      </c>
      <c r="Q780" s="71" t="s">
        <v>116</v>
      </c>
      <c r="R780" s="71" t="s">
        <v>8428</v>
      </c>
      <c r="S780" s="120">
        <f t="shared" si="44"/>
        <v>210</v>
      </c>
      <c r="T780" s="71" t="s">
        <v>936</v>
      </c>
      <c r="U780" s="71" t="s">
        <v>936</v>
      </c>
      <c r="V780" s="71" t="s">
        <v>936</v>
      </c>
      <c r="W780" s="71" t="s">
        <v>936</v>
      </c>
      <c r="X780" s="71" t="s">
        <v>936</v>
      </c>
      <c r="Y780" s="71" t="s">
        <v>936</v>
      </c>
      <c r="Z780" s="71" t="s">
        <v>936</v>
      </c>
      <c r="AA780" s="71" t="s">
        <v>936</v>
      </c>
      <c r="AB780" s="71" t="s">
        <v>936</v>
      </c>
      <c r="AC780" s="71" t="s">
        <v>936</v>
      </c>
      <c r="AD780" s="71" t="s">
        <v>936</v>
      </c>
      <c r="AE780" s="71" t="s">
        <v>936</v>
      </c>
      <c r="AF780" s="71" t="s">
        <v>936</v>
      </c>
      <c r="AG780" s="71" t="s">
        <v>936</v>
      </c>
      <c r="AH780" s="71" t="s">
        <v>936</v>
      </c>
      <c r="AI780" s="71" t="s">
        <v>936</v>
      </c>
      <c r="AJ780" s="71" t="s">
        <v>936</v>
      </c>
      <c r="AK780" s="71" t="s">
        <v>936</v>
      </c>
      <c r="AL780" s="71" t="s">
        <v>936</v>
      </c>
      <c r="AM780" s="71" t="s">
        <v>936</v>
      </c>
      <c r="AN780" s="71" t="s">
        <v>936</v>
      </c>
      <c r="AO780" s="71" t="s">
        <v>936</v>
      </c>
      <c r="AP780" s="71" t="s">
        <v>936</v>
      </c>
      <c r="AQ780" s="71" t="s">
        <v>936</v>
      </c>
      <c r="AR780" s="71" t="s">
        <v>936</v>
      </c>
      <c r="AS780" s="71" t="s">
        <v>936</v>
      </c>
      <c r="AT780" s="71" t="s">
        <v>936</v>
      </c>
      <c r="AU780" s="71" t="s">
        <v>8360</v>
      </c>
      <c r="AV780" s="71" t="s">
        <v>9095</v>
      </c>
      <c r="AW780" s="71" t="s">
        <v>8383</v>
      </c>
      <c r="AX780" s="1" t="s">
        <v>936</v>
      </c>
      <c r="AY780" s="1" t="s">
        <v>5697</v>
      </c>
      <c r="AZ780" s="1" t="s">
        <v>936</v>
      </c>
      <c r="BA780" s="1" t="s">
        <v>5697</v>
      </c>
      <c r="BB780" s="1" t="s">
        <v>936</v>
      </c>
      <c r="BC780" s="1" t="s">
        <v>5697</v>
      </c>
      <c r="BD780" s="1" t="s">
        <v>936</v>
      </c>
      <c r="BE780" s="1" t="s">
        <v>5697</v>
      </c>
      <c r="BF780" s="29" t="s">
        <v>780</v>
      </c>
      <c r="BG780" s="98">
        <v>44855</v>
      </c>
      <c r="BH780" s="29" t="s">
        <v>902</v>
      </c>
      <c r="BI780" s="85"/>
      <c r="BJ780" s="57"/>
      <c r="BK780" s="4"/>
      <c r="BL780" s="81"/>
      <c r="BM780" s="81"/>
      <c r="BN780" s="4" t="s">
        <v>955</v>
      </c>
      <c r="BO780" s="89"/>
      <c r="BP780" s="103"/>
      <c r="BR780" s="13" t="s">
        <v>5384</v>
      </c>
      <c r="BS780" s="13" t="s">
        <v>5385</v>
      </c>
      <c r="BT780" s="71"/>
      <c r="BU780" s="71"/>
    </row>
    <row r="781" spans="1:73" s="340" customFormat="1" ht="90" customHeight="1">
      <c r="A781" s="164" t="s">
        <v>4910</v>
      </c>
      <c r="B781" s="71" t="s">
        <v>4800</v>
      </c>
      <c r="C781" s="98">
        <v>44713</v>
      </c>
      <c r="D781" s="42" t="s">
        <v>4285</v>
      </c>
      <c r="E781" s="164" t="s">
        <v>1114</v>
      </c>
      <c r="F781" s="71" t="s">
        <v>9503</v>
      </c>
      <c r="G781" s="71" t="s">
        <v>4868</v>
      </c>
      <c r="H781" s="71" t="s">
        <v>4870</v>
      </c>
      <c r="I781" s="71" t="s">
        <v>4871</v>
      </c>
      <c r="J781" s="71" t="s">
        <v>4872</v>
      </c>
      <c r="K781" s="149">
        <v>4</v>
      </c>
      <c r="L781" s="372">
        <v>44835</v>
      </c>
      <c r="M781" s="372">
        <v>45260</v>
      </c>
      <c r="N781" s="116">
        <f t="shared" si="43"/>
        <v>9</v>
      </c>
      <c r="O781" s="209">
        <v>4</v>
      </c>
      <c r="P781" s="71" t="s">
        <v>1133</v>
      </c>
      <c r="Q781" s="71" t="s">
        <v>4873</v>
      </c>
      <c r="R781" s="178" t="s">
        <v>10242</v>
      </c>
      <c r="S781" s="120">
        <f t="shared" si="44"/>
        <v>381</v>
      </c>
      <c r="T781" s="71" t="s">
        <v>936</v>
      </c>
      <c r="U781" s="71" t="s">
        <v>936</v>
      </c>
      <c r="V781" s="71" t="s">
        <v>936</v>
      </c>
      <c r="W781" s="71" t="s">
        <v>936</v>
      </c>
      <c r="X781" s="71" t="s">
        <v>936</v>
      </c>
      <c r="Y781" s="71" t="s">
        <v>936</v>
      </c>
      <c r="Z781" s="71" t="s">
        <v>936</v>
      </c>
      <c r="AA781" s="71" t="s">
        <v>936</v>
      </c>
      <c r="AB781" s="71" t="s">
        <v>936</v>
      </c>
      <c r="AC781" s="71" t="s">
        <v>936</v>
      </c>
      <c r="AD781" s="71" t="s">
        <v>936</v>
      </c>
      <c r="AE781" s="71" t="s">
        <v>936</v>
      </c>
      <c r="AF781" s="71" t="s">
        <v>936</v>
      </c>
      <c r="AG781" s="71" t="s">
        <v>936</v>
      </c>
      <c r="AH781" s="71" t="s">
        <v>936</v>
      </c>
      <c r="AI781" s="71" t="s">
        <v>936</v>
      </c>
      <c r="AJ781" s="71" t="s">
        <v>936</v>
      </c>
      <c r="AK781" s="71" t="s">
        <v>936</v>
      </c>
      <c r="AL781" s="71" t="s">
        <v>936</v>
      </c>
      <c r="AM781" s="71" t="s">
        <v>936</v>
      </c>
      <c r="AN781" s="71" t="s">
        <v>936</v>
      </c>
      <c r="AO781" s="71" t="s">
        <v>936</v>
      </c>
      <c r="AP781" s="71" t="s">
        <v>936</v>
      </c>
      <c r="AQ781" s="71" t="s">
        <v>936</v>
      </c>
      <c r="AR781" s="71" t="s">
        <v>936</v>
      </c>
      <c r="AS781" s="71" t="s">
        <v>936</v>
      </c>
      <c r="AT781" s="71" t="s">
        <v>936</v>
      </c>
      <c r="AU781" s="71" t="s">
        <v>8360</v>
      </c>
      <c r="AV781" s="71" t="s">
        <v>5396</v>
      </c>
      <c r="AW781" s="71" t="s">
        <v>8384</v>
      </c>
      <c r="AX781" s="155" t="s">
        <v>8408</v>
      </c>
      <c r="AY781" s="1" t="s">
        <v>9400</v>
      </c>
      <c r="AZ781" s="33" t="s">
        <v>9504</v>
      </c>
      <c r="BA781" s="33" t="s">
        <v>9505</v>
      </c>
      <c r="BB781" s="33" t="s">
        <v>9674</v>
      </c>
      <c r="BC781" s="33" t="s">
        <v>9682</v>
      </c>
      <c r="BD781" s="327" t="s">
        <v>10146</v>
      </c>
      <c r="BE781" s="33" t="s">
        <v>10245</v>
      </c>
      <c r="BF781" s="29" t="s">
        <v>3060</v>
      </c>
      <c r="BG781" s="42">
        <v>45217</v>
      </c>
      <c r="BH781" s="29" t="s">
        <v>902</v>
      </c>
      <c r="BI781" s="42"/>
      <c r="BJ781" s="33"/>
      <c r="BK781" s="39"/>
      <c r="BL781" s="46"/>
      <c r="BM781" s="46"/>
      <c r="BN781" s="39" t="s">
        <v>955</v>
      </c>
      <c r="BO781" s="27"/>
      <c r="BP781" s="328"/>
      <c r="BR781" s="31" t="s">
        <v>5384</v>
      </c>
      <c r="BS781" s="31" t="s">
        <v>5385</v>
      </c>
      <c r="BT781" s="71"/>
      <c r="BU781" s="71"/>
    </row>
    <row r="782" spans="1:73" s="340" customFormat="1" ht="90" hidden="1" customHeight="1">
      <c r="A782" s="166" t="s">
        <v>4911</v>
      </c>
      <c r="B782" s="74" t="s">
        <v>4800</v>
      </c>
      <c r="C782" s="206">
        <v>44713</v>
      </c>
      <c r="D782" s="85" t="s">
        <v>4285</v>
      </c>
      <c r="E782" s="166" t="s">
        <v>1114</v>
      </c>
      <c r="F782" s="5" t="s">
        <v>5087</v>
      </c>
      <c r="G782" s="74" t="s">
        <v>4868</v>
      </c>
      <c r="H782" s="74" t="s">
        <v>4874</v>
      </c>
      <c r="I782" s="74" t="s">
        <v>4875</v>
      </c>
      <c r="J782" s="71" t="s">
        <v>4846</v>
      </c>
      <c r="K782" s="149">
        <v>1</v>
      </c>
      <c r="L782" s="372">
        <v>44743</v>
      </c>
      <c r="M782" s="372">
        <v>44834</v>
      </c>
      <c r="N782" s="34">
        <f t="shared" si="43"/>
        <v>13</v>
      </c>
      <c r="O782" s="209">
        <v>1</v>
      </c>
      <c r="P782" s="71" t="s">
        <v>116</v>
      </c>
      <c r="Q782" s="71"/>
      <c r="R782" s="71" t="s">
        <v>8429</v>
      </c>
      <c r="S782" s="120">
        <f t="shared" si="44"/>
        <v>289</v>
      </c>
      <c r="T782" s="71" t="s">
        <v>936</v>
      </c>
      <c r="U782" s="71" t="s">
        <v>936</v>
      </c>
      <c r="V782" s="71" t="s">
        <v>936</v>
      </c>
      <c r="W782" s="71" t="s">
        <v>936</v>
      </c>
      <c r="X782" s="71" t="s">
        <v>936</v>
      </c>
      <c r="Y782" s="71" t="s">
        <v>936</v>
      </c>
      <c r="Z782" s="71" t="s">
        <v>936</v>
      </c>
      <c r="AA782" s="71" t="s">
        <v>936</v>
      </c>
      <c r="AB782" s="71" t="s">
        <v>936</v>
      </c>
      <c r="AC782" s="71" t="s">
        <v>936</v>
      </c>
      <c r="AD782" s="71" t="s">
        <v>936</v>
      </c>
      <c r="AE782" s="71" t="s">
        <v>936</v>
      </c>
      <c r="AF782" s="71" t="s">
        <v>936</v>
      </c>
      <c r="AG782" s="71" t="s">
        <v>936</v>
      </c>
      <c r="AH782" s="71" t="s">
        <v>936</v>
      </c>
      <c r="AI782" s="71" t="s">
        <v>936</v>
      </c>
      <c r="AJ782" s="71" t="s">
        <v>936</v>
      </c>
      <c r="AK782" s="71" t="s">
        <v>936</v>
      </c>
      <c r="AL782" s="71" t="s">
        <v>936</v>
      </c>
      <c r="AM782" s="71" t="s">
        <v>936</v>
      </c>
      <c r="AN782" s="71" t="s">
        <v>936</v>
      </c>
      <c r="AO782" s="71" t="s">
        <v>936</v>
      </c>
      <c r="AP782" s="71" t="s">
        <v>936</v>
      </c>
      <c r="AQ782" s="71" t="s">
        <v>936</v>
      </c>
      <c r="AR782" s="71" t="s">
        <v>936</v>
      </c>
      <c r="AS782" s="71" t="s">
        <v>936</v>
      </c>
      <c r="AT782" s="71" t="s">
        <v>936</v>
      </c>
      <c r="AU782" s="71" t="s">
        <v>8358</v>
      </c>
      <c r="AV782" s="71" t="s">
        <v>5397</v>
      </c>
      <c r="AW782" s="71" t="s">
        <v>8385</v>
      </c>
      <c r="AX782" s="1" t="s">
        <v>936</v>
      </c>
      <c r="AY782" s="1" t="s">
        <v>9241</v>
      </c>
      <c r="AZ782" s="1" t="s">
        <v>936</v>
      </c>
      <c r="BA782" s="1" t="s">
        <v>9241</v>
      </c>
      <c r="BB782" s="1" t="s">
        <v>936</v>
      </c>
      <c r="BC782" s="1" t="s">
        <v>9910</v>
      </c>
      <c r="BD782" s="1" t="s">
        <v>936</v>
      </c>
      <c r="BE782" s="1" t="s">
        <v>9910</v>
      </c>
      <c r="BF782" s="29" t="s">
        <v>901</v>
      </c>
      <c r="BG782" s="98">
        <v>44848</v>
      </c>
      <c r="BH782" s="29" t="s">
        <v>902</v>
      </c>
      <c r="BI782" s="85"/>
      <c r="BJ782" s="57"/>
      <c r="BK782" s="4"/>
      <c r="BL782" s="81"/>
      <c r="BM782" s="81"/>
      <c r="BN782" s="4" t="s">
        <v>955</v>
      </c>
      <c r="BO782" s="89"/>
      <c r="BP782" s="103"/>
      <c r="BR782" s="13" t="s">
        <v>5384</v>
      </c>
      <c r="BS782" s="13" t="s">
        <v>5385</v>
      </c>
      <c r="BT782" s="71"/>
      <c r="BU782" s="71"/>
    </row>
    <row r="783" spans="1:73" s="340" customFormat="1" ht="90" hidden="1" customHeight="1">
      <c r="A783" s="166" t="s">
        <v>4912</v>
      </c>
      <c r="B783" s="74" t="s">
        <v>4800</v>
      </c>
      <c r="C783" s="206">
        <v>44713</v>
      </c>
      <c r="D783" s="147" t="s">
        <v>4284</v>
      </c>
      <c r="E783" s="166" t="s">
        <v>1028</v>
      </c>
      <c r="F783" s="5" t="s">
        <v>9578</v>
      </c>
      <c r="G783" s="74" t="s">
        <v>4824</v>
      </c>
      <c r="H783" s="74" t="s">
        <v>4876</v>
      </c>
      <c r="I783" s="74" t="s">
        <v>4838</v>
      </c>
      <c r="J783" s="71" t="s">
        <v>4839</v>
      </c>
      <c r="K783" s="149">
        <v>1</v>
      </c>
      <c r="L783" s="372">
        <v>44743</v>
      </c>
      <c r="M783" s="372">
        <v>44925</v>
      </c>
      <c r="N783" s="34">
        <f t="shared" si="43"/>
        <v>26</v>
      </c>
      <c r="O783" s="209">
        <v>1</v>
      </c>
      <c r="P783" s="71" t="s">
        <v>1133</v>
      </c>
      <c r="Q783" s="71" t="s">
        <v>60</v>
      </c>
      <c r="R783" s="71" t="s">
        <v>8417</v>
      </c>
      <c r="S783" s="120">
        <f t="shared" si="44"/>
        <v>274</v>
      </c>
      <c r="T783" s="71" t="s">
        <v>936</v>
      </c>
      <c r="U783" s="71" t="s">
        <v>936</v>
      </c>
      <c r="V783" s="71" t="s">
        <v>936</v>
      </c>
      <c r="W783" s="71" t="s">
        <v>936</v>
      </c>
      <c r="X783" s="71" t="s">
        <v>936</v>
      </c>
      <c r="Y783" s="71" t="s">
        <v>936</v>
      </c>
      <c r="Z783" s="71" t="s">
        <v>936</v>
      </c>
      <c r="AA783" s="71" t="s">
        <v>936</v>
      </c>
      <c r="AB783" s="71" t="s">
        <v>936</v>
      </c>
      <c r="AC783" s="71" t="s">
        <v>936</v>
      </c>
      <c r="AD783" s="71" t="s">
        <v>936</v>
      </c>
      <c r="AE783" s="71" t="s">
        <v>936</v>
      </c>
      <c r="AF783" s="71" t="s">
        <v>936</v>
      </c>
      <c r="AG783" s="71" t="s">
        <v>936</v>
      </c>
      <c r="AH783" s="71" t="s">
        <v>936</v>
      </c>
      <c r="AI783" s="71" t="s">
        <v>936</v>
      </c>
      <c r="AJ783" s="71" t="s">
        <v>936</v>
      </c>
      <c r="AK783" s="71" t="s">
        <v>936</v>
      </c>
      <c r="AL783" s="71" t="s">
        <v>936</v>
      </c>
      <c r="AM783" s="71" t="s">
        <v>936</v>
      </c>
      <c r="AN783" s="71" t="s">
        <v>936</v>
      </c>
      <c r="AO783" s="71" t="s">
        <v>936</v>
      </c>
      <c r="AP783" s="71" t="s">
        <v>936</v>
      </c>
      <c r="AQ783" s="71" t="s">
        <v>936</v>
      </c>
      <c r="AR783" s="71" t="s">
        <v>936</v>
      </c>
      <c r="AS783" s="71" t="s">
        <v>936</v>
      </c>
      <c r="AT783" s="71" t="s">
        <v>936</v>
      </c>
      <c r="AU783" s="71" t="s">
        <v>8360</v>
      </c>
      <c r="AV783" s="71" t="s">
        <v>5393</v>
      </c>
      <c r="AW783" s="71" t="s">
        <v>8373</v>
      </c>
      <c r="AX783" s="155" t="s">
        <v>9085</v>
      </c>
      <c r="AY783" s="71" t="s">
        <v>8424</v>
      </c>
      <c r="AZ783" s="74" t="s">
        <v>936</v>
      </c>
      <c r="BA783" s="74" t="s">
        <v>9233</v>
      </c>
      <c r="BB783" s="74" t="s">
        <v>936</v>
      </c>
      <c r="BC783" s="74" t="s">
        <v>9233</v>
      </c>
      <c r="BD783" s="74" t="s">
        <v>936</v>
      </c>
      <c r="BE783" s="74" t="s">
        <v>9233</v>
      </c>
      <c r="BF783" s="29" t="s">
        <v>780</v>
      </c>
      <c r="BG783" s="98">
        <v>44944</v>
      </c>
      <c r="BH783" s="29" t="s">
        <v>902</v>
      </c>
      <c r="BI783" s="85"/>
      <c r="BJ783" s="57"/>
      <c r="BK783" s="4"/>
      <c r="BL783" s="81"/>
      <c r="BM783" s="81"/>
      <c r="BN783" s="4" t="s">
        <v>955</v>
      </c>
      <c r="BO783" s="89"/>
      <c r="BP783" s="103"/>
      <c r="BR783" s="13" t="s">
        <v>5386</v>
      </c>
      <c r="BS783" s="13" t="s">
        <v>5387</v>
      </c>
      <c r="BT783" s="13" t="s">
        <v>9096</v>
      </c>
      <c r="BU783" s="71"/>
    </row>
    <row r="784" spans="1:73" s="340" customFormat="1" ht="90" hidden="1" customHeight="1">
      <c r="A784" s="166" t="s">
        <v>4913</v>
      </c>
      <c r="B784" s="74" t="s">
        <v>4800</v>
      </c>
      <c r="C784" s="206">
        <v>44713</v>
      </c>
      <c r="D784" s="147" t="s">
        <v>4284</v>
      </c>
      <c r="E784" s="166" t="s">
        <v>1028</v>
      </c>
      <c r="F784" s="5" t="s">
        <v>9578</v>
      </c>
      <c r="G784" s="74" t="s">
        <v>4824</v>
      </c>
      <c r="H784" s="74" t="s">
        <v>4876</v>
      </c>
      <c r="I784" s="74" t="s">
        <v>4877</v>
      </c>
      <c r="J784" s="71" t="s">
        <v>1252</v>
      </c>
      <c r="K784" s="149">
        <v>2</v>
      </c>
      <c r="L784" s="372">
        <v>44743</v>
      </c>
      <c r="M784" s="372">
        <v>44925</v>
      </c>
      <c r="N784" s="34">
        <f t="shared" si="43"/>
        <v>26</v>
      </c>
      <c r="O784" s="209">
        <v>2</v>
      </c>
      <c r="P784" s="71" t="s">
        <v>1133</v>
      </c>
      <c r="Q784" s="71" t="s">
        <v>60</v>
      </c>
      <c r="R784" s="71" t="s">
        <v>8414</v>
      </c>
      <c r="S784" s="120">
        <f t="shared" si="44"/>
        <v>206</v>
      </c>
      <c r="T784" s="71" t="s">
        <v>936</v>
      </c>
      <c r="U784" s="71" t="s">
        <v>936</v>
      </c>
      <c r="V784" s="71" t="s">
        <v>936</v>
      </c>
      <c r="W784" s="71" t="s">
        <v>936</v>
      </c>
      <c r="X784" s="71" t="s">
        <v>936</v>
      </c>
      <c r="Y784" s="71" t="s">
        <v>936</v>
      </c>
      <c r="Z784" s="71" t="s">
        <v>936</v>
      </c>
      <c r="AA784" s="71" t="s">
        <v>936</v>
      </c>
      <c r="AB784" s="71" t="s">
        <v>936</v>
      </c>
      <c r="AC784" s="71" t="s">
        <v>936</v>
      </c>
      <c r="AD784" s="71" t="s">
        <v>936</v>
      </c>
      <c r="AE784" s="71" t="s">
        <v>936</v>
      </c>
      <c r="AF784" s="71" t="s">
        <v>936</v>
      </c>
      <c r="AG784" s="71" t="s">
        <v>936</v>
      </c>
      <c r="AH784" s="71" t="s">
        <v>936</v>
      </c>
      <c r="AI784" s="71" t="s">
        <v>936</v>
      </c>
      <c r="AJ784" s="71" t="s">
        <v>936</v>
      </c>
      <c r="AK784" s="71" t="s">
        <v>936</v>
      </c>
      <c r="AL784" s="71" t="s">
        <v>936</v>
      </c>
      <c r="AM784" s="71" t="s">
        <v>936</v>
      </c>
      <c r="AN784" s="71" t="s">
        <v>936</v>
      </c>
      <c r="AO784" s="71" t="s">
        <v>936</v>
      </c>
      <c r="AP784" s="71" t="s">
        <v>936</v>
      </c>
      <c r="AQ784" s="71" t="s">
        <v>936</v>
      </c>
      <c r="AR784" s="71" t="s">
        <v>936</v>
      </c>
      <c r="AS784" s="71" t="s">
        <v>936</v>
      </c>
      <c r="AT784" s="71" t="s">
        <v>936</v>
      </c>
      <c r="AU784" s="71" t="s">
        <v>8360</v>
      </c>
      <c r="AV784" s="71" t="s">
        <v>5391</v>
      </c>
      <c r="AW784" s="71" t="s">
        <v>8361</v>
      </c>
      <c r="AX784" s="71" t="s">
        <v>9097</v>
      </c>
      <c r="AY784" s="71" t="s">
        <v>8422</v>
      </c>
      <c r="AZ784" s="74" t="s">
        <v>936</v>
      </c>
      <c r="BA784" s="74" t="s">
        <v>9233</v>
      </c>
      <c r="BB784" s="74" t="s">
        <v>936</v>
      </c>
      <c r="BC784" s="74" t="s">
        <v>9233</v>
      </c>
      <c r="BD784" s="74" t="s">
        <v>936</v>
      </c>
      <c r="BE784" s="74" t="s">
        <v>9233</v>
      </c>
      <c r="BF784" s="29" t="s">
        <v>780</v>
      </c>
      <c r="BG784" s="98">
        <v>44943</v>
      </c>
      <c r="BH784" s="29" t="s">
        <v>902</v>
      </c>
      <c r="BI784" s="85"/>
      <c r="BJ784" s="57"/>
      <c r="BK784" s="4"/>
      <c r="BL784" s="81"/>
      <c r="BM784" s="81"/>
      <c r="BN784" s="4" t="s">
        <v>955</v>
      </c>
      <c r="BO784" s="89"/>
      <c r="BP784" s="103"/>
      <c r="BR784" s="13" t="s">
        <v>5386</v>
      </c>
      <c r="BS784" s="13" t="s">
        <v>5387</v>
      </c>
      <c r="BT784" s="13" t="s">
        <v>9096</v>
      </c>
      <c r="BU784" s="71"/>
    </row>
    <row r="785" spans="1:15713" s="340" customFormat="1" ht="90" hidden="1" customHeight="1">
      <c r="A785" s="164" t="s">
        <v>4914</v>
      </c>
      <c r="B785" s="71" t="s">
        <v>4800</v>
      </c>
      <c r="C785" s="98">
        <v>44713</v>
      </c>
      <c r="D785" s="149" t="s">
        <v>4284</v>
      </c>
      <c r="E785" s="164" t="s">
        <v>1028</v>
      </c>
      <c r="F785" s="332" t="s">
        <v>9579</v>
      </c>
      <c r="G785" s="71" t="s">
        <v>4824</v>
      </c>
      <c r="H785" s="71" t="s">
        <v>4876</v>
      </c>
      <c r="I785" s="71" t="s">
        <v>4816</v>
      </c>
      <c r="J785" s="71" t="s">
        <v>4817</v>
      </c>
      <c r="K785" s="149">
        <v>1</v>
      </c>
      <c r="L785" s="372">
        <v>44928</v>
      </c>
      <c r="M785" s="372">
        <v>44985</v>
      </c>
      <c r="N785" s="116">
        <f t="shared" si="43"/>
        <v>9</v>
      </c>
      <c r="O785" s="209">
        <v>1</v>
      </c>
      <c r="P785" s="71" t="s">
        <v>1133</v>
      </c>
      <c r="Q785" s="71" t="s">
        <v>60</v>
      </c>
      <c r="R785" s="71" t="s">
        <v>8427</v>
      </c>
      <c r="S785" s="120">
        <f t="shared" si="44"/>
        <v>134</v>
      </c>
      <c r="T785" s="71" t="s">
        <v>936</v>
      </c>
      <c r="U785" s="71" t="s">
        <v>936</v>
      </c>
      <c r="V785" s="71" t="s">
        <v>936</v>
      </c>
      <c r="W785" s="71" t="s">
        <v>936</v>
      </c>
      <c r="X785" s="71" t="s">
        <v>936</v>
      </c>
      <c r="Y785" s="71" t="s">
        <v>936</v>
      </c>
      <c r="Z785" s="71" t="s">
        <v>936</v>
      </c>
      <c r="AA785" s="71" t="s">
        <v>936</v>
      </c>
      <c r="AB785" s="71" t="s">
        <v>936</v>
      </c>
      <c r="AC785" s="71" t="s">
        <v>936</v>
      </c>
      <c r="AD785" s="71" t="s">
        <v>936</v>
      </c>
      <c r="AE785" s="71" t="s">
        <v>936</v>
      </c>
      <c r="AF785" s="71" t="s">
        <v>936</v>
      </c>
      <c r="AG785" s="71" t="s">
        <v>936</v>
      </c>
      <c r="AH785" s="71" t="s">
        <v>936</v>
      </c>
      <c r="AI785" s="71" t="s">
        <v>936</v>
      </c>
      <c r="AJ785" s="71" t="s">
        <v>936</v>
      </c>
      <c r="AK785" s="71" t="s">
        <v>936</v>
      </c>
      <c r="AL785" s="71" t="s">
        <v>936</v>
      </c>
      <c r="AM785" s="71" t="s">
        <v>936</v>
      </c>
      <c r="AN785" s="71" t="s">
        <v>936</v>
      </c>
      <c r="AO785" s="71" t="s">
        <v>936</v>
      </c>
      <c r="AP785" s="71" t="s">
        <v>936</v>
      </c>
      <c r="AQ785" s="71" t="s">
        <v>936</v>
      </c>
      <c r="AR785" s="71" t="s">
        <v>936</v>
      </c>
      <c r="AS785" s="71" t="s">
        <v>936</v>
      </c>
      <c r="AT785" s="71" t="s">
        <v>936</v>
      </c>
      <c r="AU785" s="71" t="s">
        <v>8360</v>
      </c>
      <c r="AV785" s="71" t="s">
        <v>5392</v>
      </c>
      <c r="AW785" s="71" t="s">
        <v>8362</v>
      </c>
      <c r="AX785" s="71" t="s">
        <v>8403</v>
      </c>
      <c r="AY785" s="71" t="s">
        <v>8420</v>
      </c>
      <c r="AZ785" s="71" t="s">
        <v>9580</v>
      </c>
      <c r="BA785" s="71" t="s">
        <v>9438</v>
      </c>
      <c r="BB785" s="71" t="s">
        <v>936</v>
      </c>
      <c r="BC785" s="71" t="s">
        <v>9557</v>
      </c>
      <c r="BD785" s="71" t="s">
        <v>936</v>
      </c>
      <c r="BE785" s="71" t="s">
        <v>9557</v>
      </c>
      <c r="BF785" s="29" t="s">
        <v>780</v>
      </c>
      <c r="BG785" s="98">
        <v>45035</v>
      </c>
      <c r="BH785" s="29" t="s">
        <v>902</v>
      </c>
      <c r="BI785" s="42"/>
      <c r="BJ785" s="33"/>
      <c r="BK785" s="39"/>
      <c r="BL785" s="46"/>
      <c r="BM785" s="46"/>
      <c r="BN785" s="39" t="s">
        <v>955</v>
      </c>
      <c r="BO785" s="27"/>
      <c r="BP785" s="328"/>
      <c r="BR785" s="31" t="s">
        <v>5386</v>
      </c>
      <c r="BS785" s="31" t="s">
        <v>5387</v>
      </c>
      <c r="BT785" s="31" t="s">
        <v>9096</v>
      </c>
      <c r="BU785" s="71"/>
    </row>
    <row r="786" spans="1:15713" s="340" customFormat="1" ht="90" hidden="1" customHeight="1">
      <c r="A786" s="164" t="s">
        <v>4915</v>
      </c>
      <c r="B786" s="71" t="s">
        <v>4800</v>
      </c>
      <c r="C786" s="98">
        <v>44713</v>
      </c>
      <c r="D786" s="149" t="s">
        <v>4284</v>
      </c>
      <c r="E786" s="164" t="s">
        <v>1028</v>
      </c>
      <c r="F786" s="71" t="s">
        <v>9581</v>
      </c>
      <c r="G786" s="71" t="s">
        <v>4824</v>
      </c>
      <c r="H786" s="71" t="s">
        <v>4826</v>
      </c>
      <c r="I786" s="71" t="s">
        <v>4826</v>
      </c>
      <c r="J786" s="71" t="s">
        <v>4827</v>
      </c>
      <c r="K786" s="149">
        <v>4</v>
      </c>
      <c r="L786" s="372">
        <v>44743</v>
      </c>
      <c r="M786" s="372">
        <v>45138</v>
      </c>
      <c r="N786" s="116">
        <f t="shared" si="43"/>
        <v>5</v>
      </c>
      <c r="O786" s="209">
        <v>4</v>
      </c>
      <c r="P786" s="71" t="s">
        <v>48</v>
      </c>
      <c r="Q786" s="71"/>
      <c r="R786" s="71" t="s">
        <v>9596</v>
      </c>
      <c r="S786" s="120">
        <f t="shared" si="44"/>
        <v>155</v>
      </c>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t="s">
        <v>936</v>
      </c>
      <c r="AS786" s="71" t="s">
        <v>936</v>
      </c>
      <c r="AT786" s="71" t="s">
        <v>936</v>
      </c>
      <c r="AU786" s="71" t="s">
        <v>8364</v>
      </c>
      <c r="AV786" s="71" t="s">
        <v>9078</v>
      </c>
      <c r="AW786" s="71" t="s">
        <v>8367</v>
      </c>
      <c r="AX786" s="74" t="s">
        <v>9098</v>
      </c>
      <c r="AY786" s="71" t="s">
        <v>8423</v>
      </c>
      <c r="AZ786" s="71" t="s">
        <v>9582</v>
      </c>
      <c r="BA786" s="71" t="s">
        <v>9466</v>
      </c>
      <c r="BB786" s="71" t="s">
        <v>9594</v>
      </c>
      <c r="BC786" s="71" t="s">
        <v>9600</v>
      </c>
      <c r="BD786" s="71" t="s">
        <v>936</v>
      </c>
      <c r="BE786" s="71" t="s">
        <v>9901</v>
      </c>
      <c r="BF786" s="29" t="s">
        <v>3060</v>
      </c>
      <c r="BG786" s="42">
        <v>45118</v>
      </c>
      <c r="BH786" s="29" t="s">
        <v>902</v>
      </c>
      <c r="BI786" s="42"/>
      <c r="BJ786" s="33"/>
      <c r="BK786" s="39"/>
      <c r="BL786" s="46"/>
      <c r="BM786" s="46"/>
      <c r="BN786" s="39" t="s">
        <v>955</v>
      </c>
      <c r="BO786" s="27"/>
      <c r="BP786" s="328"/>
      <c r="BR786" s="31" t="s">
        <v>5386</v>
      </c>
      <c r="BS786" s="31" t="s">
        <v>5387</v>
      </c>
      <c r="BT786" s="31" t="s">
        <v>9096</v>
      </c>
      <c r="BU786" s="71"/>
    </row>
    <row r="787" spans="1:15713" s="340" customFormat="1" ht="90" hidden="1" customHeight="1">
      <c r="A787" s="164" t="s">
        <v>4916</v>
      </c>
      <c r="B787" s="71" t="s">
        <v>4800</v>
      </c>
      <c r="C787" s="98">
        <v>44713</v>
      </c>
      <c r="D787" s="149" t="s">
        <v>4284</v>
      </c>
      <c r="E787" s="164" t="s">
        <v>1028</v>
      </c>
      <c r="F787" s="332" t="s">
        <v>9579</v>
      </c>
      <c r="G787" s="71" t="s">
        <v>4824</v>
      </c>
      <c r="H787" s="71" t="s">
        <v>4831</v>
      </c>
      <c r="I787" s="71" t="s">
        <v>4829</v>
      </c>
      <c r="J787" s="71" t="s">
        <v>4830</v>
      </c>
      <c r="K787" s="149">
        <v>2</v>
      </c>
      <c r="L787" s="372">
        <v>44835</v>
      </c>
      <c r="M787" s="372">
        <v>45107</v>
      </c>
      <c r="N787" s="116">
        <f t="shared" ref="N787:N823" si="45">+WEEKNUM(M787-L787)</f>
        <v>39</v>
      </c>
      <c r="O787" s="209">
        <v>2</v>
      </c>
      <c r="P787" s="71" t="s">
        <v>757</v>
      </c>
      <c r="Q787" s="71" t="s">
        <v>116</v>
      </c>
      <c r="R787" s="71" t="s">
        <v>9155</v>
      </c>
      <c r="S787" s="120">
        <f t="shared" ref="S787:S849" si="46">LEN(R787)</f>
        <v>282</v>
      </c>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t="s">
        <v>936</v>
      </c>
      <c r="AS787" s="71" t="s">
        <v>936</v>
      </c>
      <c r="AT787" s="71" t="s">
        <v>936</v>
      </c>
      <c r="AU787" s="71" t="s">
        <v>8364</v>
      </c>
      <c r="AV787" s="71" t="s">
        <v>9080</v>
      </c>
      <c r="AW787" s="71" t="s">
        <v>8368</v>
      </c>
      <c r="AX787" s="74" t="s">
        <v>6150</v>
      </c>
      <c r="AY787" s="71" t="s">
        <v>9154</v>
      </c>
      <c r="AZ787" s="71" t="s">
        <v>9409</v>
      </c>
      <c r="BA787" s="71" t="s">
        <v>9465</v>
      </c>
      <c r="BB787" s="71" t="s">
        <v>936</v>
      </c>
      <c r="BC787" s="71" t="s">
        <v>9558</v>
      </c>
      <c r="BD787" s="71" t="s">
        <v>936</v>
      </c>
      <c r="BE787" s="71" t="s">
        <v>9558</v>
      </c>
      <c r="BF787" s="29" t="s">
        <v>3060</v>
      </c>
      <c r="BG787" s="42">
        <v>45036</v>
      </c>
      <c r="BH787" s="29" t="s">
        <v>902</v>
      </c>
      <c r="BI787" s="42"/>
      <c r="BJ787" s="33"/>
      <c r="BK787" s="39"/>
      <c r="BL787" s="46"/>
      <c r="BM787" s="46"/>
      <c r="BN787" s="39" t="s">
        <v>955</v>
      </c>
      <c r="BO787" s="27"/>
      <c r="BP787" s="328"/>
      <c r="BR787" s="31" t="s">
        <v>5386</v>
      </c>
      <c r="BS787" s="31" t="s">
        <v>5387</v>
      </c>
      <c r="BT787" s="31" t="s">
        <v>9096</v>
      </c>
      <c r="BU787" s="71"/>
    </row>
    <row r="788" spans="1:15713" s="340" customFormat="1" ht="90" customHeight="1">
      <c r="A788" s="32" t="s">
        <v>4917</v>
      </c>
      <c r="B788" s="31" t="s">
        <v>4800</v>
      </c>
      <c r="C788" s="42">
        <v>44713</v>
      </c>
      <c r="D788" s="42" t="s">
        <v>4284</v>
      </c>
      <c r="E788" s="32" t="s">
        <v>1028</v>
      </c>
      <c r="F788" s="356" t="s">
        <v>9579</v>
      </c>
      <c r="G788" s="31" t="s">
        <v>4824</v>
      </c>
      <c r="H788" s="31" t="s">
        <v>4831</v>
      </c>
      <c r="I788" s="31" t="s">
        <v>4878</v>
      </c>
      <c r="J788" s="31" t="s">
        <v>4879</v>
      </c>
      <c r="K788" s="29">
        <v>4</v>
      </c>
      <c r="L788" s="366">
        <v>44986</v>
      </c>
      <c r="M788" s="366">
        <v>45291</v>
      </c>
      <c r="N788" s="116">
        <f t="shared" si="45"/>
        <v>44</v>
      </c>
      <c r="O788" s="167">
        <v>2</v>
      </c>
      <c r="P788" s="31" t="s">
        <v>112</v>
      </c>
      <c r="Q788" s="51" t="s">
        <v>4833</v>
      </c>
      <c r="R788" s="33" t="s">
        <v>10162</v>
      </c>
      <c r="S788" s="120">
        <f t="shared" si="46"/>
        <v>190</v>
      </c>
      <c r="T788" s="53" t="s">
        <v>936</v>
      </c>
      <c r="U788" s="53" t="s">
        <v>936</v>
      </c>
      <c r="V788" s="53" t="s">
        <v>936</v>
      </c>
      <c r="W788" s="53" t="s">
        <v>936</v>
      </c>
      <c r="X788" s="53" t="s">
        <v>936</v>
      </c>
      <c r="Y788" s="53" t="s">
        <v>936</v>
      </c>
      <c r="Z788" s="53" t="s">
        <v>936</v>
      </c>
      <c r="AA788" s="53" t="s">
        <v>936</v>
      </c>
      <c r="AB788" s="53" t="s">
        <v>936</v>
      </c>
      <c r="AC788" s="53" t="s">
        <v>936</v>
      </c>
      <c r="AD788" s="53" t="s">
        <v>936</v>
      </c>
      <c r="AE788" s="53" t="s">
        <v>936</v>
      </c>
      <c r="AF788" s="53" t="s">
        <v>936</v>
      </c>
      <c r="AG788" s="53" t="s">
        <v>936</v>
      </c>
      <c r="AH788" s="53" t="s">
        <v>936</v>
      </c>
      <c r="AI788" s="53" t="s">
        <v>936</v>
      </c>
      <c r="AJ788" s="53" t="s">
        <v>936</v>
      </c>
      <c r="AK788" s="53" t="s">
        <v>936</v>
      </c>
      <c r="AL788" s="53" t="s">
        <v>1152</v>
      </c>
      <c r="AM788" s="53" t="s">
        <v>1152</v>
      </c>
      <c r="AN788" s="53" t="s">
        <v>1152</v>
      </c>
      <c r="AO788" s="53" t="s">
        <v>1152</v>
      </c>
      <c r="AP788" s="53" t="s">
        <v>1152</v>
      </c>
      <c r="AQ788" s="53" t="s">
        <v>1152</v>
      </c>
      <c r="AR788" s="53" t="s">
        <v>936</v>
      </c>
      <c r="AS788" s="53" t="s">
        <v>936</v>
      </c>
      <c r="AT788" s="53" t="s">
        <v>936</v>
      </c>
      <c r="AU788" s="39" t="s">
        <v>8369</v>
      </c>
      <c r="AV788" s="39" t="s">
        <v>5407</v>
      </c>
      <c r="AW788" s="39" t="s">
        <v>8370</v>
      </c>
      <c r="AX788" s="4" t="s">
        <v>9081</v>
      </c>
      <c r="AY788" s="33" t="s">
        <v>8370</v>
      </c>
      <c r="AZ788" s="33" t="s">
        <v>9583</v>
      </c>
      <c r="BA788" s="33" t="s">
        <v>9396</v>
      </c>
      <c r="BB788" s="33" t="s">
        <v>9585</v>
      </c>
      <c r="BC788" s="33" t="s">
        <v>9666</v>
      </c>
      <c r="BD788" s="391" t="s">
        <v>10125</v>
      </c>
      <c r="BE788" s="33" t="s">
        <v>10180</v>
      </c>
      <c r="BF788" s="29" t="s">
        <v>782</v>
      </c>
      <c r="BG788" s="42">
        <v>45211</v>
      </c>
      <c r="BH788" s="27" t="s">
        <v>782</v>
      </c>
      <c r="BI788" s="41"/>
      <c r="BJ788" s="41"/>
      <c r="BK788" s="41"/>
      <c r="BL788" s="41"/>
      <c r="BM788" s="41"/>
      <c r="BN788" s="41" t="s">
        <v>955</v>
      </c>
      <c r="BO788" s="27"/>
      <c r="BP788" s="27"/>
      <c r="BQ788" s="43"/>
      <c r="BR788" s="39" t="s">
        <v>5386</v>
      </c>
      <c r="BS788" s="39" t="s">
        <v>9401</v>
      </c>
      <c r="BT788" s="39" t="s">
        <v>9096</v>
      </c>
      <c r="BU788" s="39"/>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c r="FL788" s="43"/>
      <c r="FM788" s="43"/>
      <c r="FN788" s="43"/>
      <c r="FO788" s="43"/>
      <c r="FP788" s="43"/>
      <c r="FQ788" s="43"/>
      <c r="FR788" s="43"/>
      <c r="FS788" s="43"/>
      <c r="FT788" s="43"/>
      <c r="FU788" s="43"/>
      <c r="FV788" s="43"/>
      <c r="FW788" s="43"/>
      <c r="FX788" s="43"/>
      <c r="FY788" s="43"/>
      <c r="FZ788" s="43"/>
      <c r="GA788" s="43"/>
      <c r="GB788" s="43"/>
      <c r="GC788" s="43"/>
      <c r="GD788" s="43"/>
      <c r="GE788" s="43"/>
      <c r="GF788" s="43"/>
      <c r="GG788" s="43"/>
      <c r="GH788" s="43"/>
      <c r="GI788" s="43"/>
      <c r="GJ788" s="43"/>
      <c r="GK788" s="43"/>
      <c r="GL788" s="43"/>
      <c r="GM788" s="43"/>
      <c r="GN788" s="43"/>
      <c r="GO788" s="43"/>
      <c r="GP788" s="43"/>
      <c r="GQ788" s="43"/>
      <c r="GR788" s="43"/>
      <c r="GS788" s="43"/>
      <c r="GT788" s="43"/>
      <c r="GU788" s="43"/>
      <c r="GV788" s="43"/>
      <c r="GW788" s="43"/>
      <c r="GX788" s="43"/>
      <c r="GY788" s="43"/>
      <c r="GZ788" s="43"/>
      <c r="HA788" s="43"/>
      <c r="HB788" s="43"/>
      <c r="HC788" s="43"/>
      <c r="HD788" s="43"/>
      <c r="HE788" s="43"/>
      <c r="HF788" s="43"/>
      <c r="HG788" s="43"/>
      <c r="HH788" s="43"/>
      <c r="HI788" s="43"/>
      <c r="HJ788" s="43"/>
      <c r="HK788" s="43"/>
      <c r="HL788" s="43"/>
      <c r="HM788" s="43"/>
      <c r="HN788" s="43"/>
      <c r="HO788" s="43"/>
      <c r="HP788" s="43"/>
      <c r="HQ788" s="43"/>
      <c r="HR788" s="43"/>
      <c r="HS788" s="43"/>
      <c r="HT788" s="43"/>
      <c r="HU788" s="43"/>
      <c r="HV788" s="43"/>
      <c r="HW788" s="43"/>
      <c r="HX788" s="43"/>
      <c r="HY788" s="43"/>
      <c r="HZ788" s="43"/>
      <c r="IA788" s="43"/>
      <c r="IB788" s="43"/>
      <c r="IC788" s="43"/>
      <c r="ID788" s="43"/>
      <c r="IE788" s="43"/>
      <c r="IF788" s="43"/>
      <c r="IG788" s="43"/>
      <c r="IH788" s="43"/>
      <c r="II788" s="43"/>
      <c r="IJ788" s="43"/>
      <c r="IK788" s="43"/>
      <c r="IL788" s="43"/>
      <c r="IM788" s="43"/>
      <c r="IN788" s="43"/>
      <c r="IO788" s="43"/>
      <c r="IP788" s="43"/>
      <c r="IQ788" s="43"/>
      <c r="IR788" s="43"/>
      <c r="IS788" s="43"/>
      <c r="IT788" s="43"/>
      <c r="IU788" s="43"/>
      <c r="IV788" s="43"/>
      <c r="IW788" s="43"/>
      <c r="IX788" s="43"/>
      <c r="IY788" s="43"/>
      <c r="IZ788" s="43"/>
      <c r="JA788" s="43"/>
      <c r="JB788" s="43"/>
      <c r="JC788" s="43"/>
      <c r="JD788" s="43"/>
      <c r="JE788" s="43"/>
      <c r="JF788" s="43"/>
      <c r="JG788" s="43"/>
      <c r="JH788" s="43"/>
      <c r="JI788" s="43"/>
      <c r="JJ788" s="43"/>
      <c r="JK788" s="43"/>
      <c r="JL788" s="43"/>
      <c r="JM788" s="43"/>
      <c r="JN788" s="43"/>
      <c r="JO788" s="43"/>
      <c r="JP788" s="43"/>
      <c r="JQ788" s="43"/>
      <c r="JR788" s="43"/>
      <c r="JS788" s="43"/>
      <c r="JT788" s="43"/>
      <c r="JU788" s="43"/>
      <c r="JV788" s="43"/>
      <c r="JW788" s="43"/>
      <c r="JX788" s="43"/>
      <c r="JY788" s="43"/>
      <c r="JZ788" s="43"/>
      <c r="KA788" s="43"/>
      <c r="KB788" s="43"/>
      <c r="KC788" s="43"/>
      <c r="KD788" s="43"/>
      <c r="KE788" s="43"/>
      <c r="KF788" s="43"/>
      <c r="KG788" s="43"/>
      <c r="KH788" s="43"/>
      <c r="KI788" s="43"/>
      <c r="KJ788" s="43"/>
      <c r="KK788" s="43"/>
      <c r="KL788" s="43"/>
      <c r="KM788" s="43"/>
      <c r="KN788" s="43"/>
      <c r="KO788" s="43"/>
      <c r="KP788" s="43"/>
      <c r="KQ788" s="43"/>
      <c r="KR788" s="43"/>
      <c r="KS788" s="43"/>
      <c r="KT788" s="43"/>
      <c r="KU788" s="43"/>
      <c r="KV788" s="43"/>
      <c r="KW788" s="43"/>
      <c r="KX788" s="43"/>
      <c r="KY788" s="43"/>
      <c r="KZ788" s="43"/>
      <c r="LA788" s="43"/>
      <c r="LB788" s="43"/>
      <c r="LC788" s="43"/>
      <c r="LD788" s="43"/>
      <c r="LE788" s="43"/>
      <c r="LF788" s="43"/>
      <c r="LG788" s="43"/>
      <c r="LH788" s="43"/>
      <c r="LI788" s="43"/>
      <c r="LJ788" s="43"/>
      <c r="LK788" s="43"/>
      <c r="LL788" s="43"/>
      <c r="LM788" s="43"/>
      <c r="LN788" s="43"/>
      <c r="LO788" s="43"/>
      <c r="LP788" s="43"/>
      <c r="LQ788" s="43"/>
      <c r="LR788" s="43"/>
      <c r="LS788" s="43"/>
      <c r="LT788" s="43"/>
      <c r="LU788" s="43"/>
      <c r="LV788" s="43"/>
      <c r="LW788" s="43"/>
      <c r="LX788" s="43"/>
      <c r="LY788" s="43"/>
      <c r="LZ788" s="43"/>
      <c r="MA788" s="43"/>
      <c r="MB788" s="43"/>
      <c r="MC788" s="43"/>
      <c r="MD788" s="43"/>
      <c r="ME788" s="43"/>
      <c r="MF788" s="43"/>
      <c r="MG788" s="43"/>
      <c r="MH788" s="43"/>
      <c r="MI788" s="43"/>
      <c r="MJ788" s="43"/>
      <c r="MK788" s="43"/>
      <c r="ML788" s="43"/>
      <c r="MM788" s="43"/>
      <c r="MN788" s="43"/>
      <c r="MO788" s="43"/>
      <c r="MP788" s="43"/>
      <c r="MQ788" s="43"/>
      <c r="MR788" s="43"/>
      <c r="MS788" s="43"/>
      <c r="MT788" s="43"/>
      <c r="MU788" s="43"/>
      <c r="MV788" s="43"/>
      <c r="MW788" s="43"/>
      <c r="MX788" s="43"/>
      <c r="MY788" s="43"/>
      <c r="MZ788" s="43"/>
      <c r="NA788" s="43"/>
      <c r="NB788" s="43"/>
      <c r="NC788" s="43"/>
      <c r="ND788" s="43"/>
      <c r="NE788" s="43"/>
      <c r="NF788" s="43"/>
      <c r="NG788" s="43"/>
      <c r="NH788" s="43"/>
      <c r="NI788" s="43"/>
      <c r="NJ788" s="43"/>
      <c r="NK788" s="43"/>
      <c r="NL788" s="43"/>
      <c r="NM788" s="43"/>
      <c r="NN788" s="43"/>
      <c r="NO788" s="43"/>
      <c r="NP788" s="43"/>
      <c r="NQ788" s="43"/>
      <c r="NR788" s="43"/>
      <c r="NS788" s="43"/>
      <c r="NT788" s="43"/>
      <c r="NU788" s="43"/>
      <c r="NV788" s="43"/>
      <c r="NW788" s="43"/>
      <c r="NX788" s="43"/>
      <c r="NY788" s="43"/>
      <c r="NZ788" s="43"/>
      <c r="OA788" s="43"/>
      <c r="OB788" s="43"/>
      <c r="OC788" s="43"/>
      <c r="OD788" s="43"/>
      <c r="OE788" s="43"/>
      <c r="OF788" s="43"/>
      <c r="OG788" s="43"/>
      <c r="OH788" s="43"/>
      <c r="OI788" s="43"/>
      <c r="OJ788" s="43"/>
      <c r="OK788" s="43"/>
      <c r="OL788" s="43"/>
      <c r="OM788" s="43"/>
      <c r="ON788" s="43"/>
      <c r="OO788" s="43"/>
      <c r="OP788" s="43"/>
      <c r="OQ788" s="43"/>
      <c r="OR788" s="43"/>
      <c r="OS788" s="43"/>
      <c r="OT788" s="43"/>
      <c r="OU788" s="43"/>
      <c r="OV788" s="43"/>
      <c r="OW788" s="43"/>
      <c r="OX788" s="43"/>
      <c r="OY788" s="43"/>
      <c r="OZ788" s="43"/>
      <c r="PA788" s="43"/>
      <c r="PB788" s="43"/>
      <c r="PC788" s="43"/>
      <c r="PD788" s="43"/>
      <c r="PE788" s="43"/>
      <c r="PF788" s="43"/>
      <c r="PG788" s="43"/>
      <c r="PH788" s="43"/>
      <c r="PI788" s="43"/>
      <c r="PJ788" s="43"/>
      <c r="PK788" s="43"/>
      <c r="PL788" s="43"/>
      <c r="PM788" s="43"/>
      <c r="PN788" s="43"/>
      <c r="PO788" s="43"/>
      <c r="PP788" s="43"/>
      <c r="PQ788" s="43"/>
      <c r="PR788" s="43"/>
      <c r="PS788" s="43"/>
      <c r="PT788" s="43"/>
      <c r="PU788" s="43"/>
      <c r="PV788" s="43"/>
      <c r="PW788" s="43"/>
      <c r="PX788" s="43"/>
      <c r="PY788" s="43"/>
      <c r="PZ788" s="43"/>
      <c r="QA788" s="43"/>
      <c r="QB788" s="43"/>
      <c r="QC788" s="43"/>
      <c r="QD788" s="43"/>
      <c r="QE788" s="43"/>
      <c r="QF788" s="43"/>
      <c r="QG788" s="43"/>
      <c r="QH788" s="43"/>
      <c r="QI788" s="43"/>
      <c r="QJ788" s="43"/>
      <c r="QK788" s="43"/>
      <c r="QL788" s="43"/>
      <c r="QM788" s="43"/>
      <c r="QN788" s="43"/>
      <c r="QO788" s="43"/>
      <c r="QP788" s="43"/>
      <c r="QQ788" s="43"/>
      <c r="QR788" s="43"/>
      <c r="QS788" s="43"/>
      <c r="QT788" s="43"/>
      <c r="QU788" s="43"/>
      <c r="QV788" s="43"/>
      <c r="QW788" s="43"/>
      <c r="QX788" s="43"/>
      <c r="QY788" s="43"/>
      <c r="QZ788" s="43"/>
      <c r="RA788" s="43"/>
      <c r="RB788" s="43"/>
      <c r="RC788" s="43"/>
      <c r="RD788" s="43"/>
      <c r="RE788" s="43"/>
      <c r="RF788" s="43"/>
      <c r="RG788" s="43"/>
      <c r="RH788" s="43"/>
      <c r="RI788" s="43"/>
      <c r="RJ788" s="43"/>
      <c r="RK788" s="43"/>
      <c r="RL788" s="43"/>
      <c r="RM788" s="43"/>
      <c r="RN788" s="43"/>
      <c r="RO788" s="43"/>
      <c r="RP788" s="43"/>
      <c r="RQ788" s="43"/>
      <c r="RR788" s="43"/>
      <c r="RS788" s="43"/>
      <c r="RT788" s="43"/>
      <c r="RU788" s="43"/>
      <c r="RV788" s="43"/>
      <c r="RW788" s="43"/>
      <c r="RX788" s="43"/>
      <c r="RY788" s="43"/>
      <c r="RZ788" s="43"/>
      <c r="SA788" s="43"/>
      <c r="SB788" s="43"/>
      <c r="SC788" s="43"/>
      <c r="SD788" s="43"/>
      <c r="SE788" s="43"/>
      <c r="SF788" s="43"/>
      <c r="SG788" s="43"/>
      <c r="SH788" s="43"/>
      <c r="SI788" s="43"/>
      <c r="SJ788" s="43"/>
      <c r="SK788" s="43"/>
      <c r="SL788" s="43"/>
      <c r="SM788" s="43"/>
      <c r="SN788" s="43"/>
      <c r="SO788" s="43"/>
      <c r="SP788" s="43"/>
      <c r="SQ788" s="43"/>
      <c r="SR788" s="43"/>
      <c r="SS788" s="43"/>
      <c r="ST788" s="43"/>
      <c r="SU788" s="43"/>
      <c r="SV788" s="43"/>
      <c r="SW788" s="43"/>
      <c r="SX788" s="43"/>
      <c r="SY788" s="43"/>
      <c r="SZ788" s="43"/>
      <c r="TA788" s="43"/>
      <c r="TB788" s="43"/>
      <c r="TC788" s="43"/>
      <c r="TD788" s="43"/>
      <c r="TE788" s="43"/>
      <c r="TF788" s="43"/>
      <c r="TG788" s="43"/>
      <c r="TH788" s="43"/>
      <c r="TI788" s="43"/>
      <c r="TJ788" s="43"/>
      <c r="TK788" s="43"/>
      <c r="TL788" s="43"/>
      <c r="TM788" s="43"/>
      <c r="TN788" s="43"/>
      <c r="TO788" s="43"/>
      <c r="TP788" s="43"/>
      <c r="TQ788" s="43"/>
      <c r="TR788" s="43"/>
      <c r="TS788" s="43"/>
      <c r="TT788" s="43"/>
      <c r="TU788" s="43"/>
      <c r="TV788" s="43"/>
      <c r="TW788" s="43"/>
      <c r="TX788" s="43"/>
      <c r="TY788" s="43"/>
      <c r="TZ788" s="43"/>
      <c r="UA788" s="43"/>
      <c r="UB788" s="43"/>
      <c r="UC788" s="43"/>
      <c r="UD788" s="43"/>
      <c r="UE788" s="43"/>
      <c r="UF788" s="43"/>
      <c r="UG788" s="43"/>
      <c r="UH788" s="43"/>
      <c r="UI788" s="43"/>
      <c r="UJ788" s="43"/>
      <c r="UK788" s="43"/>
      <c r="UL788" s="43"/>
      <c r="UM788" s="43"/>
      <c r="UN788" s="43"/>
      <c r="UO788" s="43"/>
      <c r="UP788" s="43"/>
      <c r="UQ788" s="43"/>
      <c r="UR788" s="43"/>
      <c r="US788" s="43"/>
      <c r="UT788" s="43"/>
      <c r="UU788" s="43"/>
      <c r="UV788" s="43"/>
      <c r="UW788" s="43"/>
      <c r="UX788" s="43"/>
      <c r="UY788" s="43"/>
      <c r="UZ788" s="43"/>
      <c r="VA788" s="43"/>
      <c r="VB788" s="43"/>
      <c r="VC788" s="43"/>
      <c r="VD788" s="43"/>
      <c r="VE788" s="43"/>
      <c r="VF788" s="43"/>
      <c r="VG788" s="43"/>
      <c r="VH788" s="43"/>
      <c r="VI788" s="43"/>
      <c r="VJ788" s="43"/>
      <c r="VK788" s="43"/>
      <c r="VL788" s="43"/>
      <c r="VM788" s="43"/>
      <c r="VN788" s="43"/>
      <c r="VO788" s="43"/>
      <c r="VP788" s="43"/>
      <c r="VQ788" s="43"/>
      <c r="VR788" s="43"/>
      <c r="VS788" s="43"/>
      <c r="VT788" s="43"/>
      <c r="VU788" s="43"/>
      <c r="VV788" s="43"/>
      <c r="VW788" s="43"/>
      <c r="VX788" s="43"/>
      <c r="VY788" s="43"/>
      <c r="VZ788" s="43"/>
      <c r="WA788" s="43"/>
      <c r="WB788" s="43"/>
      <c r="WC788" s="43"/>
      <c r="WD788" s="43"/>
      <c r="WE788" s="43"/>
      <c r="WF788" s="43"/>
      <c r="WG788" s="43"/>
      <c r="WH788" s="43"/>
      <c r="WI788" s="43"/>
      <c r="WJ788" s="43"/>
      <c r="WK788" s="43"/>
      <c r="WL788" s="43"/>
      <c r="WM788" s="43"/>
      <c r="WN788" s="43"/>
      <c r="WO788" s="43"/>
      <c r="WP788" s="43"/>
      <c r="WQ788" s="43"/>
      <c r="WR788" s="43"/>
      <c r="WS788" s="43"/>
      <c r="WT788" s="43"/>
      <c r="WU788" s="43"/>
      <c r="WV788" s="43"/>
      <c r="WW788" s="43"/>
      <c r="WX788" s="43"/>
      <c r="WY788" s="43"/>
      <c r="WZ788" s="43"/>
      <c r="XA788" s="43"/>
      <c r="XB788" s="43"/>
      <c r="XC788" s="43"/>
      <c r="XD788" s="43"/>
      <c r="XE788" s="43"/>
      <c r="XF788" s="43"/>
      <c r="XG788" s="43"/>
      <c r="XH788" s="43"/>
      <c r="XI788" s="43"/>
      <c r="XJ788" s="43"/>
      <c r="XK788" s="43"/>
      <c r="XL788" s="43"/>
      <c r="XM788" s="43"/>
      <c r="XN788" s="43"/>
      <c r="XO788" s="43"/>
      <c r="XP788" s="43"/>
      <c r="XQ788" s="43"/>
      <c r="XR788" s="43"/>
      <c r="XS788" s="43"/>
      <c r="XT788" s="43"/>
      <c r="XU788" s="43"/>
      <c r="XV788" s="43"/>
      <c r="XW788" s="43"/>
      <c r="XX788" s="43"/>
      <c r="XY788" s="43"/>
      <c r="XZ788" s="43"/>
      <c r="YA788" s="43"/>
      <c r="YB788" s="43"/>
      <c r="YC788" s="43"/>
      <c r="YD788" s="43"/>
      <c r="YE788" s="43"/>
      <c r="YF788" s="43"/>
      <c r="YG788" s="43"/>
      <c r="YH788" s="43"/>
      <c r="YI788" s="43"/>
      <c r="YJ788" s="43"/>
      <c r="YK788" s="43"/>
      <c r="YL788" s="43"/>
      <c r="YM788" s="43"/>
      <c r="YN788" s="43"/>
      <c r="YO788" s="43"/>
      <c r="YP788" s="43"/>
      <c r="YQ788" s="43"/>
      <c r="YR788" s="43"/>
      <c r="YS788" s="43"/>
      <c r="YT788" s="43"/>
      <c r="YU788" s="43"/>
      <c r="YV788" s="43"/>
      <c r="YW788" s="43"/>
      <c r="YX788" s="43"/>
      <c r="YY788" s="43"/>
      <c r="YZ788" s="43"/>
      <c r="ZA788" s="43"/>
      <c r="ZB788" s="43"/>
      <c r="ZC788" s="43"/>
      <c r="ZD788" s="43"/>
      <c r="ZE788" s="43"/>
      <c r="ZF788" s="43"/>
      <c r="ZG788" s="43"/>
      <c r="ZH788" s="43"/>
      <c r="ZI788" s="43"/>
      <c r="ZJ788" s="43"/>
      <c r="ZK788" s="43"/>
      <c r="ZL788" s="43"/>
      <c r="ZM788" s="43"/>
      <c r="ZN788" s="43"/>
      <c r="ZO788" s="43"/>
      <c r="ZP788" s="43"/>
      <c r="ZQ788" s="43"/>
      <c r="ZR788" s="43"/>
      <c r="ZS788" s="43"/>
      <c r="ZT788" s="43"/>
      <c r="ZU788" s="43"/>
      <c r="ZV788" s="43"/>
      <c r="ZW788" s="43"/>
      <c r="ZX788" s="43"/>
      <c r="ZY788" s="43"/>
      <c r="ZZ788" s="43"/>
      <c r="AAA788" s="43"/>
      <c r="AAB788" s="43"/>
      <c r="AAC788" s="43"/>
      <c r="AAD788" s="43"/>
      <c r="AAE788" s="43"/>
      <c r="AAF788" s="43"/>
      <c r="AAG788" s="43"/>
      <c r="AAH788" s="43"/>
      <c r="AAI788" s="43"/>
      <c r="AAJ788" s="43"/>
      <c r="AAK788" s="43"/>
      <c r="AAL788" s="43"/>
      <c r="AAM788" s="43"/>
      <c r="AAN788" s="43"/>
      <c r="AAO788" s="43"/>
      <c r="AAP788" s="43"/>
      <c r="AAQ788" s="43"/>
      <c r="AAR788" s="43"/>
      <c r="AAS788" s="43"/>
      <c r="AAT788" s="43"/>
      <c r="AAU788" s="43"/>
      <c r="AAV788" s="43"/>
      <c r="AAW788" s="43"/>
      <c r="AAX788" s="43"/>
      <c r="AAY788" s="43"/>
      <c r="AAZ788" s="43"/>
      <c r="ABA788" s="43"/>
      <c r="ABB788" s="43"/>
      <c r="ABC788" s="43"/>
      <c r="ABD788" s="43"/>
      <c r="ABE788" s="43"/>
      <c r="ABF788" s="43"/>
      <c r="ABG788" s="43"/>
      <c r="ABH788" s="43"/>
      <c r="ABI788" s="43"/>
      <c r="ABJ788" s="43"/>
      <c r="ABK788" s="43"/>
      <c r="ABL788" s="43"/>
      <c r="ABM788" s="43"/>
      <c r="ABN788" s="43"/>
      <c r="ABO788" s="43"/>
      <c r="ABP788" s="43"/>
      <c r="ABQ788" s="43"/>
      <c r="ABR788" s="43"/>
      <c r="ABS788" s="43"/>
      <c r="ABT788" s="43"/>
      <c r="ABU788" s="43"/>
      <c r="ABV788" s="43"/>
      <c r="ABW788" s="43"/>
      <c r="ABX788" s="43"/>
      <c r="ABY788" s="43"/>
      <c r="ABZ788" s="43"/>
      <c r="ACA788" s="43"/>
      <c r="ACB788" s="43"/>
      <c r="ACC788" s="43"/>
      <c r="ACD788" s="43"/>
      <c r="ACE788" s="43"/>
      <c r="ACF788" s="43"/>
      <c r="ACG788" s="43"/>
      <c r="ACH788" s="43"/>
      <c r="ACI788" s="43"/>
      <c r="ACJ788" s="43"/>
      <c r="ACK788" s="43"/>
      <c r="ACL788" s="43"/>
      <c r="ACM788" s="43"/>
      <c r="ACN788" s="43"/>
      <c r="ACO788" s="43"/>
      <c r="ACP788" s="43"/>
      <c r="ACQ788" s="43"/>
      <c r="ACR788" s="43"/>
      <c r="ACS788" s="43"/>
      <c r="ACT788" s="43"/>
      <c r="ACU788" s="43"/>
      <c r="ACV788" s="43"/>
      <c r="ACW788" s="43"/>
      <c r="ACX788" s="43"/>
      <c r="ACY788" s="43"/>
      <c r="ACZ788" s="43"/>
      <c r="ADA788" s="43"/>
      <c r="ADB788" s="43"/>
      <c r="ADC788" s="43"/>
      <c r="ADD788" s="43"/>
      <c r="ADE788" s="43"/>
      <c r="ADF788" s="43"/>
      <c r="ADG788" s="43"/>
      <c r="ADH788" s="43"/>
      <c r="ADI788" s="43"/>
      <c r="ADJ788" s="43"/>
      <c r="ADK788" s="43"/>
      <c r="ADL788" s="43"/>
      <c r="ADM788" s="43"/>
      <c r="ADN788" s="43"/>
      <c r="ADO788" s="43"/>
      <c r="ADP788" s="43"/>
      <c r="ADQ788" s="43"/>
      <c r="ADR788" s="43"/>
      <c r="ADS788" s="43"/>
      <c r="ADT788" s="43"/>
      <c r="ADU788" s="43"/>
      <c r="ADV788" s="43"/>
      <c r="ADW788" s="43"/>
      <c r="ADX788" s="43"/>
      <c r="ADY788" s="43"/>
      <c r="ADZ788" s="43"/>
      <c r="AEA788" s="43"/>
      <c r="AEB788" s="43"/>
      <c r="AEC788" s="43"/>
      <c r="AED788" s="43"/>
      <c r="AEE788" s="43"/>
      <c r="AEF788" s="43"/>
      <c r="AEG788" s="43"/>
      <c r="AEH788" s="43"/>
      <c r="AEI788" s="43"/>
      <c r="AEJ788" s="43"/>
      <c r="AEK788" s="43"/>
      <c r="AEL788" s="43"/>
      <c r="AEM788" s="43"/>
      <c r="AEN788" s="43"/>
      <c r="AEO788" s="43"/>
      <c r="AEP788" s="43"/>
      <c r="AEQ788" s="43"/>
      <c r="AER788" s="43"/>
      <c r="AES788" s="43"/>
      <c r="AET788" s="43"/>
      <c r="AEU788" s="43"/>
      <c r="AEV788" s="43"/>
      <c r="AEW788" s="43"/>
      <c r="AEX788" s="43"/>
      <c r="AEY788" s="43"/>
      <c r="AEZ788" s="43"/>
      <c r="AFA788" s="43"/>
      <c r="AFB788" s="43"/>
      <c r="AFC788" s="43"/>
      <c r="AFD788" s="43"/>
      <c r="AFE788" s="43"/>
      <c r="AFF788" s="43"/>
      <c r="AFG788" s="43"/>
      <c r="AFH788" s="43"/>
      <c r="AFI788" s="43"/>
      <c r="AFJ788" s="43"/>
      <c r="AFK788" s="43"/>
      <c r="AFL788" s="43"/>
      <c r="AFM788" s="43"/>
      <c r="AFN788" s="43"/>
      <c r="AFO788" s="43"/>
      <c r="AFP788" s="43"/>
      <c r="AFQ788" s="43"/>
      <c r="AFR788" s="43"/>
      <c r="AFS788" s="43"/>
      <c r="AFT788" s="43"/>
      <c r="AFU788" s="43"/>
      <c r="AFV788" s="43"/>
      <c r="AFW788" s="43"/>
      <c r="AFX788" s="43"/>
      <c r="AFY788" s="43"/>
      <c r="AFZ788" s="43"/>
      <c r="AGA788" s="43"/>
      <c r="AGB788" s="43"/>
      <c r="AGC788" s="43"/>
      <c r="AGD788" s="43"/>
      <c r="AGE788" s="43"/>
      <c r="AGF788" s="43"/>
      <c r="AGG788" s="43"/>
      <c r="AGH788" s="43"/>
      <c r="AGI788" s="43"/>
      <c r="AGJ788" s="43"/>
      <c r="AGK788" s="43"/>
      <c r="AGL788" s="43"/>
      <c r="AGM788" s="43"/>
      <c r="AGN788" s="43"/>
      <c r="AGO788" s="43"/>
      <c r="AGP788" s="43"/>
      <c r="AGQ788" s="43"/>
      <c r="AGR788" s="43"/>
      <c r="AGS788" s="43"/>
      <c r="AGT788" s="43"/>
      <c r="AGU788" s="43"/>
      <c r="AGV788" s="43"/>
      <c r="AGW788" s="43"/>
      <c r="AGX788" s="43"/>
      <c r="AGY788" s="43"/>
      <c r="AGZ788" s="43"/>
      <c r="AHA788" s="43"/>
      <c r="AHB788" s="43"/>
      <c r="AHC788" s="43"/>
      <c r="AHD788" s="43"/>
      <c r="AHE788" s="43"/>
      <c r="AHF788" s="43"/>
      <c r="AHG788" s="43"/>
      <c r="AHH788" s="43"/>
      <c r="AHI788" s="43"/>
      <c r="AHJ788" s="43"/>
      <c r="AHK788" s="43"/>
      <c r="AHL788" s="43"/>
      <c r="AHM788" s="43"/>
      <c r="AHN788" s="43"/>
      <c r="AHO788" s="43"/>
      <c r="AHP788" s="43"/>
      <c r="AHQ788" s="43"/>
      <c r="AHR788" s="43"/>
      <c r="AHS788" s="43"/>
      <c r="AHT788" s="43"/>
      <c r="AHU788" s="43"/>
      <c r="AHV788" s="43"/>
      <c r="AHW788" s="43"/>
      <c r="AHX788" s="43"/>
      <c r="AHY788" s="43"/>
      <c r="AHZ788" s="43"/>
      <c r="AIA788" s="43"/>
      <c r="AIB788" s="43"/>
      <c r="AIC788" s="43"/>
      <c r="AID788" s="43"/>
      <c r="AIE788" s="43"/>
      <c r="AIF788" s="43"/>
      <c r="AIG788" s="43"/>
      <c r="AIH788" s="43"/>
      <c r="AII788" s="43"/>
      <c r="AIJ788" s="43"/>
      <c r="AIK788" s="43"/>
      <c r="AIL788" s="43"/>
      <c r="AIM788" s="43"/>
      <c r="AIN788" s="43"/>
      <c r="AIO788" s="43"/>
      <c r="AIP788" s="43"/>
      <c r="AIQ788" s="43"/>
      <c r="AIR788" s="43"/>
      <c r="AIS788" s="43"/>
      <c r="AIT788" s="43"/>
      <c r="AIU788" s="43"/>
      <c r="AIV788" s="43"/>
      <c r="AIW788" s="43"/>
      <c r="AIX788" s="43"/>
      <c r="AIY788" s="43"/>
      <c r="AIZ788" s="43"/>
      <c r="AJA788" s="43"/>
      <c r="AJB788" s="43"/>
      <c r="AJC788" s="43"/>
      <c r="AJD788" s="43"/>
      <c r="AJE788" s="43"/>
      <c r="AJF788" s="43"/>
      <c r="AJG788" s="43"/>
      <c r="AJH788" s="43"/>
      <c r="AJI788" s="43"/>
      <c r="AJJ788" s="43"/>
      <c r="AJK788" s="43"/>
      <c r="AJL788" s="43"/>
      <c r="AJM788" s="43"/>
      <c r="AJN788" s="43"/>
      <c r="AJO788" s="43"/>
      <c r="AJP788" s="43"/>
      <c r="AJQ788" s="43"/>
      <c r="AJR788" s="43"/>
      <c r="AJS788" s="43"/>
      <c r="AJT788" s="43"/>
      <c r="AJU788" s="43"/>
      <c r="AJV788" s="43"/>
      <c r="AJW788" s="43"/>
      <c r="AJX788" s="43"/>
      <c r="AJY788" s="43"/>
      <c r="AJZ788" s="43"/>
      <c r="AKA788" s="43"/>
      <c r="AKB788" s="43"/>
      <c r="AKC788" s="43"/>
      <c r="AKD788" s="43"/>
      <c r="AKE788" s="43"/>
      <c r="AKF788" s="43"/>
      <c r="AKG788" s="43"/>
      <c r="AKH788" s="43"/>
      <c r="AKI788" s="43"/>
      <c r="AKJ788" s="43"/>
      <c r="AKK788" s="43"/>
      <c r="AKL788" s="43"/>
      <c r="AKM788" s="43"/>
      <c r="AKN788" s="43"/>
      <c r="AKO788" s="43"/>
      <c r="AKP788" s="43"/>
      <c r="AKQ788" s="43"/>
      <c r="AKR788" s="43"/>
      <c r="AKS788" s="43"/>
      <c r="AKT788" s="43"/>
      <c r="AKU788" s="43"/>
      <c r="AKV788" s="43"/>
      <c r="AKW788" s="43"/>
      <c r="AKX788" s="43"/>
      <c r="AKY788" s="43"/>
      <c r="AKZ788" s="43"/>
      <c r="ALA788" s="43"/>
      <c r="ALB788" s="43"/>
      <c r="ALC788" s="43"/>
      <c r="ALD788" s="43"/>
      <c r="ALE788" s="43"/>
      <c r="ALF788" s="43"/>
      <c r="ALG788" s="43"/>
      <c r="ALH788" s="43"/>
      <c r="ALI788" s="43"/>
      <c r="ALJ788" s="43"/>
      <c r="ALK788" s="43"/>
      <c r="ALL788" s="43"/>
      <c r="ALM788" s="43"/>
      <c r="ALN788" s="43"/>
      <c r="ALO788" s="43"/>
      <c r="ALP788" s="43"/>
      <c r="ALQ788" s="43"/>
      <c r="ALR788" s="43"/>
      <c r="ALS788" s="43"/>
      <c r="ALT788" s="43"/>
      <c r="ALU788" s="43"/>
      <c r="ALV788" s="43"/>
      <c r="ALW788" s="43"/>
      <c r="ALX788" s="43"/>
      <c r="ALY788" s="43"/>
      <c r="ALZ788" s="43"/>
      <c r="AMA788" s="43"/>
      <c r="AMB788" s="43"/>
      <c r="AMC788" s="43"/>
      <c r="AMD788" s="43"/>
      <c r="AME788" s="43"/>
      <c r="AMF788" s="43"/>
      <c r="AMG788" s="43"/>
      <c r="AMH788" s="43"/>
      <c r="AMI788" s="43"/>
      <c r="AMJ788" s="43"/>
      <c r="AMK788" s="43"/>
      <c r="AML788" s="43"/>
      <c r="AMM788" s="43"/>
      <c r="AMN788" s="43"/>
      <c r="AMO788" s="43"/>
      <c r="AMP788" s="43"/>
      <c r="AMQ788" s="43"/>
      <c r="AMR788" s="43"/>
      <c r="AMS788" s="43"/>
      <c r="AMT788" s="43"/>
      <c r="AMU788" s="43"/>
      <c r="AMV788" s="43"/>
      <c r="AMW788" s="43"/>
      <c r="AMX788" s="43"/>
      <c r="AMY788" s="43"/>
      <c r="AMZ788" s="43"/>
      <c r="ANA788" s="43"/>
      <c r="ANB788" s="43"/>
      <c r="ANC788" s="43"/>
      <c r="AND788" s="43"/>
      <c r="ANE788" s="43"/>
      <c r="ANF788" s="43"/>
      <c r="ANG788" s="43"/>
      <c r="ANH788" s="43"/>
      <c r="ANI788" s="43"/>
      <c r="ANJ788" s="43"/>
      <c r="ANK788" s="43"/>
      <c r="ANL788" s="43"/>
      <c r="ANM788" s="43"/>
      <c r="ANN788" s="43"/>
      <c r="ANO788" s="43"/>
      <c r="ANP788" s="43"/>
      <c r="ANQ788" s="43"/>
      <c r="ANR788" s="43"/>
      <c r="ANS788" s="43"/>
      <c r="ANT788" s="43"/>
      <c r="ANU788" s="43"/>
      <c r="ANV788" s="43"/>
      <c r="ANW788" s="43"/>
      <c r="ANX788" s="43"/>
      <c r="ANY788" s="43"/>
      <c r="ANZ788" s="43"/>
      <c r="AOA788" s="43"/>
      <c r="AOB788" s="43"/>
      <c r="AOC788" s="43"/>
      <c r="AOD788" s="43"/>
      <c r="AOE788" s="43"/>
      <c r="AOF788" s="43"/>
      <c r="AOG788" s="43"/>
      <c r="AOH788" s="43"/>
      <c r="AOI788" s="43"/>
      <c r="AOJ788" s="43"/>
      <c r="AOK788" s="43"/>
      <c r="AOL788" s="43"/>
      <c r="AOM788" s="43"/>
      <c r="AON788" s="43"/>
      <c r="AOO788" s="43"/>
      <c r="AOP788" s="43"/>
      <c r="AOQ788" s="43"/>
      <c r="AOR788" s="43"/>
      <c r="AOS788" s="43"/>
      <c r="AOT788" s="43"/>
      <c r="AOU788" s="43"/>
      <c r="AOV788" s="43"/>
      <c r="AOW788" s="43"/>
      <c r="AOX788" s="43"/>
      <c r="AOY788" s="43"/>
      <c r="AOZ788" s="43"/>
      <c r="APA788" s="43"/>
      <c r="APB788" s="43"/>
      <c r="APC788" s="43"/>
      <c r="APD788" s="43"/>
      <c r="APE788" s="43"/>
      <c r="APF788" s="43"/>
      <c r="APG788" s="43"/>
      <c r="APH788" s="43"/>
      <c r="API788" s="43"/>
      <c r="APJ788" s="43"/>
      <c r="APK788" s="43"/>
      <c r="APL788" s="43"/>
      <c r="APM788" s="43"/>
      <c r="APN788" s="43"/>
      <c r="APO788" s="43"/>
      <c r="APP788" s="43"/>
      <c r="APQ788" s="43"/>
      <c r="APR788" s="43"/>
      <c r="APS788" s="43"/>
      <c r="APT788" s="43"/>
      <c r="APU788" s="43"/>
      <c r="APV788" s="43"/>
      <c r="APW788" s="43"/>
      <c r="APX788" s="43"/>
      <c r="APY788" s="43"/>
      <c r="APZ788" s="43"/>
      <c r="AQA788" s="43"/>
      <c r="AQB788" s="43"/>
      <c r="AQC788" s="43"/>
      <c r="AQD788" s="43"/>
      <c r="AQE788" s="43"/>
      <c r="AQF788" s="43"/>
      <c r="AQG788" s="43"/>
      <c r="AQH788" s="43"/>
      <c r="AQI788" s="43"/>
      <c r="AQJ788" s="43"/>
      <c r="AQK788" s="43"/>
      <c r="AQL788" s="43"/>
      <c r="AQM788" s="43"/>
      <c r="AQN788" s="43"/>
      <c r="AQO788" s="43"/>
      <c r="AQP788" s="43"/>
      <c r="AQQ788" s="43"/>
      <c r="AQR788" s="43"/>
      <c r="AQS788" s="43"/>
      <c r="AQT788" s="43"/>
      <c r="AQU788" s="43"/>
      <c r="AQV788" s="43"/>
      <c r="AQW788" s="43"/>
      <c r="AQX788" s="43"/>
      <c r="AQY788" s="43"/>
      <c r="AQZ788" s="43"/>
      <c r="ARA788" s="43"/>
      <c r="ARB788" s="43"/>
      <c r="ARC788" s="43"/>
      <c r="ARD788" s="43"/>
      <c r="ARE788" s="43"/>
      <c r="ARF788" s="43"/>
      <c r="ARG788" s="43"/>
      <c r="ARH788" s="43"/>
      <c r="ARI788" s="43"/>
      <c r="ARJ788" s="43"/>
      <c r="ARK788" s="43"/>
      <c r="ARL788" s="43"/>
      <c r="ARM788" s="43"/>
      <c r="ARN788" s="43"/>
      <c r="ARO788" s="43"/>
      <c r="ARP788" s="43"/>
      <c r="ARQ788" s="43"/>
      <c r="ARR788" s="43"/>
      <c r="ARS788" s="43"/>
      <c r="ART788" s="43"/>
      <c r="ARU788" s="43"/>
      <c r="ARV788" s="43"/>
      <c r="ARW788" s="43"/>
      <c r="ARX788" s="43"/>
      <c r="ARY788" s="43"/>
      <c r="ARZ788" s="43"/>
      <c r="ASA788" s="43"/>
      <c r="ASB788" s="43"/>
      <c r="ASC788" s="43"/>
      <c r="ASD788" s="43"/>
      <c r="ASE788" s="43"/>
      <c r="ASF788" s="43"/>
      <c r="ASG788" s="43"/>
      <c r="ASH788" s="43"/>
      <c r="ASI788" s="43"/>
      <c r="ASJ788" s="43"/>
      <c r="ASK788" s="43"/>
      <c r="ASL788" s="43"/>
      <c r="ASM788" s="43"/>
      <c r="ASN788" s="43"/>
      <c r="ASO788" s="43"/>
      <c r="ASP788" s="43"/>
      <c r="ASQ788" s="43"/>
      <c r="ASR788" s="43"/>
      <c r="ASS788" s="43"/>
      <c r="AST788" s="43"/>
      <c r="ASU788" s="43"/>
      <c r="ASV788" s="43"/>
      <c r="ASW788" s="43"/>
      <c r="ASX788" s="43"/>
      <c r="ASY788" s="43"/>
      <c r="ASZ788" s="43"/>
      <c r="ATA788" s="43"/>
      <c r="ATB788" s="43"/>
      <c r="ATC788" s="43"/>
      <c r="ATD788" s="43"/>
      <c r="ATE788" s="43"/>
      <c r="ATF788" s="43"/>
      <c r="ATG788" s="43"/>
      <c r="ATH788" s="43"/>
      <c r="ATI788" s="43"/>
      <c r="ATJ788" s="43"/>
      <c r="ATK788" s="43"/>
      <c r="ATL788" s="43"/>
      <c r="ATM788" s="43"/>
      <c r="ATN788" s="43"/>
      <c r="ATO788" s="43"/>
      <c r="ATP788" s="43"/>
      <c r="ATQ788" s="43"/>
      <c r="ATR788" s="43"/>
      <c r="ATS788" s="43"/>
      <c r="ATT788" s="43"/>
      <c r="ATU788" s="43"/>
      <c r="ATV788" s="43"/>
      <c r="ATW788" s="43"/>
      <c r="ATX788" s="43"/>
      <c r="ATY788" s="43"/>
      <c r="ATZ788" s="43"/>
      <c r="AUA788" s="43"/>
      <c r="AUB788" s="43"/>
      <c r="AUC788" s="43"/>
      <c r="AUD788" s="43"/>
      <c r="AUE788" s="43"/>
      <c r="AUF788" s="43"/>
      <c r="AUG788" s="43"/>
      <c r="AUH788" s="43"/>
      <c r="AUI788" s="43"/>
      <c r="AUJ788" s="43"/>
      <c r="AUK788" s="43"/>
      <c r="AUL788" s="43"/>
      <c r="AUM788" s="43"/>
      <c r="AUN788" s="43"/>
      <c r="AUO788" s="43"/>
      <c r="AUP788" s="43"/>
      <c r="AUQ788" s="43"/>
      <c r="AUR788" s="43"/>
      <c r="AUS788" s="43"/>
      <c r="AUT788" s="43"/>
      <c r="AUU788" s="43"/>
      <c r="AUV788" s="43"/>
      <c r="AUW788" s="43"/>
      <c r="AUX788" s="43"/>
      <c r="AUY788" s="43"/>
      <c r="AUZ788" s="43"/>
      <c r="AVA788" s="43"/>
      <c r="AVB788" s="43"/>
      <c r="AVC788" s="43"/>
      <c r="AVD788" s="43"/>
      <c r="AVE788" s="43"/>
      <c r="AVF788" s="43"/>
      <c r="AVG788" s="43"/>
      <c r="AVH788" s="43"/>
      <c r="AVI788" s="43"/>
      <c r="AVJ788" s="43"/>
      <c r="AVK788" s="43"/>
      <c r="AVL788" s="43"/>
      <c r="AVM788" s="43"/>
      <c r="AVN788" s="43"/>
      <c r="AVO788" s="43"/>
      <c r="AVP788" s="43"/>
      <c r="AVQ788" s="43"/>
      <c r="AVR788" s="43"/>
      <c r="AVS788" s="43"/>
      <c r="AVT788" s="43"/>
      <c r="AVU788" s="43"/>
      <c r="AVV788" s="43"/>
      <c r="AVW788" s="43"/>
      <c r="AVX788" s="43"/>
      <c r="AVY788" s="43"/>
      <c r="AVZ788" s="43"/>
      <c r="AWA788" s="43"/>
      <c r="AWB788" s="43"/>
      <c r="AWC788" s="43"/>
      <c r="AWD788" s="43"/>
      <c r="AWE788" s="43"/>
      <c r="AWF788" s="43"/>
      <c r="AWG788" s="43"/>
      <c r="AWH788" s="43"/>
      <c r="AWI788" s="43"/>
      <c r="AWJ788" s="43"/>
      <c r="AWK788" s="43"/>
      <c r="AWL788" s="43"/>
      <c r="AWM788" s="43"/>
      <c r="AWN788" s="43"/>
      <c r="AWO788" s="43"/>
      <c r="AWP788" s="43"/>
      <c r="AWQ788" s="43"/>
      <c r="AWR788" s="43"/>
      <c r="AWS788" s="43"/>
      <c r="AWT788" s="43"/>
      <c r="AWU788" s="43"/>
      <c r="AWV788" s="43"/>
      <c r="AWW788" s="43"/>
      <c r="AWX788" s="43"/>
      <c r="AWY788" s="43"/>
      <c r="AWZ788" s="43"/>
      <c r="AXA788" s="43"/>
      <c r="AXB788" s="43"/>
      <c r="AXC788" s="43"/>
      <c r="AXD788" s="43"/>
      <c r="AXE788" s="43"/>
      <c r="AXF788" s="43"/>
      <c r="AXG788" s="43"/>
      <c r="AXH788" s="43"/>
      <c r="AXI788" s="43"/>
      <c r="AXJ788" s="43"/>
      <c r="AXK788" s="43"/>
      <c r="AXL788" s="43"/>
      <c r="AXM788" s="43"/>
      <c r="AXN788" s="43"/>
      <c r="AXO788" s="43"/>
      <c r="AXP788" s="43"/>
      <c r="AXQ788" s="43"/>
      <c r="AXR788" s="43"/>
      <c r="AXS788" s="43"/>
      <c r="AXT788" s="43"/>
      <c r="AXU788" s="43"/>
      <c r="AXV788" s="43"/>
      <c r="AXW788" s="43"/>
      <c r="AXX788" s="43"/>
      <c r="AXY788" s="43"/>
      <c r="AXZ788" s="43"/>
      <c r="AYA788" s="43"/>
      <c r="AYB788" s="43"/>
      <c r="AYC788" s="43"/>
      <c r="AYD788" s="43"/>
      <c r="AYE788" s="43"/>
      <c r="AYF788" s="43"/>
      <c r="AYG788" s="43"/>
      <c r="AYH788" s="43"/>
      <c r="AYI788" s="43"/>
      <c r="AYJ788" s="43"/>
      <c r="AYK788" s="43"/>
      <c r="AYL788" s="43"/>
      <c r="AYM788" s="43"/>
      <c r="AYN788" s="43"/>
      <c r="AYO788" s="43"/>
      <c r="AYP788" s="43"/>
      <c r="AYQ788" s="43"/>
      <c r="AYR788" s="43"/>
      <c r="AYS788" s="43"/>
      <c r="AYT788" s="43"/>
      <c r="AYU788" s="43"/>
      <c r="AYV788" s="43"/>
      <c r="AYW788" s="43"/>
      <c r="AYX788" s="43"/>
      <c r="AYY788" s="43"/>
      <c r="AYZ788" s="43"/>
      <c r="AZA788" s="43"/>
      <c r="AZB788" s="43"/>
      <c r="AZC788" s="43"/>
      <c r="AZD788" s="43"/>
      <c r="AZE788" s="43"/>
      <c r="AZF788" s="43"/>
      <c r="AZG788" s="43"/>
      <c r="AZH788" s="43"/>
      <c r="AZI788" s="43"/>
      <c r="AZJ788" s="43"/>
      <c r="AZK788" s="43"/>
      <c r="AZL788" s="43"/>
      <c r="AZM788" s="43"/>
      <c r="AZN788" s="43"/>
      <c r="AZO788" s="43"/>
      <c r="AZP788" s="43"/>
      <c r="AZQ788" s="43"/>
      <c r="AZR788" s="43"/>
      <c r="AZS788" s="43"/>
      <c r="AZT788" s="43"/>
      <c r="AZU788" s="43"/>
      <c r="AZV788" s="43"/>
      <c r="AZW788" s="43"/>
      <c r="AZX788" s="43"/>
      <c r="AZY788" s="43"/>
      <c r="AZZ788" s="43"/>
      <c r="BAA788" s="43"/>
      <c r="BAB788" s="43"/>
      <c r="BAC788" s="43"/>
      <c r="BAD788" s="43"/>
      <c r="BAE788" s="43"/>
      <c r="BAF788" s="43"/>
      <c r="BAG788" s="43"/>
      <c r="BAH788" s="43"/>
      <c r="BAI788" s="43"/>
      <c r="BAJ788" s="43"/>
      <c r="BAK788" s="43"/>
      <c r="BAL788" s="43"/>
      <c r="BAM788" s="43"/>
      <c r="BAN788" s="43"/>
      <c r="BAO788" s="43"/>
      <c r="BAP788" s="43"/>
      <c r="BAQ788" s="43"/>
      <c r="BAR788" s="43"/>
      <c r="BAS788" s="43"/>
      <c r="BAT788" s="43"/>
      <c r="BAU788" s="43"/>
      <c r="BAV788" s="43"/>
      <c r="BAW788" s="43"/>
      <c r="BAX788" s="43"/>
      <c r="BAY788" s="43"/>
      <c r="BAZ788" s="43"/>
      <c r="BBA788" s="43"/>
      <c r="BBB788" s="43"/>
      <c r="BBC788" s="43"/>
      <c r="BBD788" s="43"/>
      <c r="BBE788" s="43"/>
      <c r="BBF788" s="43"/>
      <c r="BBG788" s="43"/>
      <c r="BBH788" s="43"/>
      <c r="BBI788" s="43"/>
      <c r="BBJ788" s="43"/>
      <c r="BBK788" s="43"/>
      <c r="BBL788" s="43"/>
      <c r="BBM788" s="43"/>
      <c r="BBN788" s="43"/>
      <c r="BBO788" s="43"/>
      <c r="BBP788" s="43"/>
      <c r="BBQ788" s="43"/>
      <c r="BBR788" s="43"/>
      <c r="BBS788" s="43"/>
      <c r="BBT788" s="43"/>
      <c r="BBU788" s="43"/>
      <c r="BBV788" s="43"/>
      <c r="BBW788" s="43"/>
      <c r="BBX788" s="43"/>
      <c r="BBY788" s="43"/>
      <c r="BBZ788" s="43"/>
      <c r="BCA788" s="43"/>
      <c r="BCB788" s="43"/>
      <c r="BCC788" s="43"/>
      <c r="BCD788" s="43"/>
      <c r="BCE788" s="43"/>
      <c r="BCF788" s="43"/>
      <c r="BCG788" s="43"/>
      <c r="BCH788" s="43"/>
      <c r="BCI788" s="43"/>
      <c r="BCJ788" s="43"/>
      <c r="BCK788" s="43"/>
      <c r="BCL788" s="43"/>
      <c r="BCM788" s="43"/>
      <c r="BCN788" s="43"/>
      <c r="BCO788" s="43"/>
      <c r="BCP788" s="43"/>
      <c r="BCQ788" s="43"/>
      <c r="BCR788" s="43"/>
      <c r="BCS788" s="43"/>
      <c r="BCT788" s="43"/>
      <c r="BCU788" s="43"/>
      <c r="BCV788" s="43"/>
      <c r="BCW788" s="43"/>
      <c r="BCX788" s="43"/>
      <c r="BCY788" s="43"/>
      <c r="BCZ788" s="43"/>
      <c r="BDA788" s="43"/>
      <c r="BDB788" s="43"/>
      <c r="BDC788" s="43"/>
      <c r="BDD788" s="43"/>
      <c r="BDE788" s="43"/>
      <c r="BDF788" s="43"/>
      <c r="BDG788" s="43"/>
      <c r="BDH788" s="43"/>
      <c r="BDI788" s="43"/>
      <c r="BDJ788" s="43"/>
      <c r="BDK788" s="43"/>
      <c r="BDL788" s="43"/>
      <c r="BDM788" s="43"/>
      <c r="BDN788" s="43"/>
      <c r="BDO788" s="43"/>
      <c r="BDP788" s="43"/>
      <c r="BDQ788" s="43"/>
      <c r="BDR788" s="43"/>
      <c r="BDS788" s="43"/>
      <c r="BDT788" s="43"/>
      <c r="BDU788" s="43"/>
      <c r="BDV788" s="43"/>
      <c r="BDW788" s="43"/>
      <c r="BDX788" s="43"/>
      <c r="BDY788" s="43"/>
      <c r="BDZ788" s="43"/>
      <c r="BEA788" s="43"/>
      <c r="BEB788" s="43"/>
      <c r="BEC788" s="43"/>
      <c r="BED788" s="43"/>
      <c r="BEE788" s="43"/>
      <c r="BEF788" s="43"/>
      <c r="BEG788" s="43"/>
      <c r="BEH788" s="43"/>
      <c r="BEI788" s="43"/>
      <c r="BEJ788" s="43"/>
      <c r="BEK788" s="43"/>
      <c r="BEL788" s="43"/>
      <c r="BEM788" s="43"/>
      <c r="BEN788" s="43"/>
      <c r="BEO788" s="43"/>
      <c r="BEP788" s="43"/>
      <c r="BEQ788" s="43"/>
      <c r="BER788" s="43"/>
      <c r="BES788" s="43"/>
      <c r="BET788" s="43"/>
      <c r="BEU788" s="43"/>
      <c r="BEV788" s="43"/>
      <c r="BEW788" s="43"/>
      <c r="BEX788" s="43"/>
      <c r="BEY788" s="43"/>
      <c r="BEZ788" s="43"/>
      <c r="BFA788" s="43"/>
      <c r="BFB788" s="43"/>
      <c r="BFC788" s="43"/>
      <c r="BFD788" s="43"/>
      <c r="BFE788" s="43"/>
      <c r="BFF788" s="43"/>
      <c r="BFG788" s="43"/>
      <c r="BFH788" s="43"/>
      <c r="BFI788" s="43"/>
      <c r="BFJ788" s="43"/>
      <c r="BFK788" s="43"/>
      <c r="BFL788" s="43"/>
      <c r="BFM788" s="43"/>
      <c r="BFN788" s="43"/>
      <c r="BFO788" s="43"/>
      <c r="BFP788" s="43"/>
      <c r="BFQ788" s="43"/>
      <c r="BFR788" s="43"/>
      <c r="BFS788" s="43"/>
      <c r="BFT788" s="43"/>
      <c r="BFU788" s="43"/>
      <c r="BFV788" s="43"/>
      <c r="BFW788" s="43"/>
      <c r="BFX788" s="43"/>
      <c r="BFY788" s="43"/>
      <c r="BFZ788" s="43"/>
      <c r="BGA788" s="43"/>
      <c r="BGB788" s="43"/>
      <c r="BGC788" s="43"/>
      <c r="BGD788" s="43"/>
      <c r="BGE788" s="43"/>
      <c r="BGF788" s="43"/>
      <c r="BGG788" s="43"/>
      <c r="BGH788" s="43"/>
      <c r="BGI788" s="43"/>
      <c r="BGJ788" s="43"/>
      <c r="BGK788" s="43"/>
      <c r="BGL788" s="43"/>
      <c r="BGM788" s="43"/>
      <c r="BGN788" s="43"/>
      <c r="BGO788" s="43"/>
      <c r="BGP788" s="43"/>
      <c r="BGQ788" s="43"/>
      <c r="BGR788" s="43"/>
      <c r="BGS788" s="43"/>
      <c r="BGT788" s="43"/>
      <c r="BGU788" s="43"/>
      <c r="BGV788" s="43"/>
      <c r="BGW788" s="43"/>
      <c r="BGX788" s="43"/>
      <c r="BGY788" s="43"/>
      <c r="BGZ788" s="43"/>
      <c r="BHA788" s="43"/>
      <c r="BHB788" s="43"/>
      <c r="BHC788" s="43"/>
      <c r="BHD788" s="43"/>
      <c r="BHE788" s="43"/>
      <c r="BHF788" s="43"/>
      <c r="BHG788" s="43"/>
      <c r="BHH788" s="43"/>
      <c r="BHI788" s="43"/>
      <c r="BHJ788" s="43"/>
      <c r="BHK788" s="43"/>
      <c r="BHL788" s="43"/>
      <c r="BHM788" s="43"/>
      <c r="BHN788" s="43"/>
      <c r="BHO788" s="43"/>
      <c r="BHP788" s="43"/>
      <c r="BHQ788" s="43"/>
      <c r="BHR788" s="43"/>
      <c r="BHS788" s="43"/>
      <c r="BHT788" s="43"/>
      <c r="BHU788" s="43"/>
      <c r="BHV788" s="43"/>
      <c r="BHW788" s="43"/>
      <c r="BHX788" s="43"/>
      <c r="BHY788" s="43"/>
      <c r="BHZ788" s="43"/>
      <c r="BIA788" s="43"/>
      <c r="BIB788" s="43"/>
      <c r="BIC788" s="43"/>
      <c r="BID788" s="43"/>
      <c r="BIE788" s="43"/>
      <c r="BIF788" s="43"/>
      <c r="BIG788" s="43"/>
      <c r="BIH788" s="43"/>
      <c r="BII788" s="43"/>
      <c r="BIJ788" s="43"/>
      <c r="BIK788" s="43"/>
      <c r="BIL788" s="43"/>
      <c r="BIM788" s="43"/>
      <c r="BIN788" s="43"/>
      <c r="BIO788" s="43"/>
      <c r="BIP788" s="43"/>
      <c r="BIQ788" s="43"/>
      <c r="BIR788" s="43"/>
      <c r="BIS788" s="43"/>
      <c r="BIT788" s="43"/>
      <c r="BIU788" s="43"/>
      <c r="BIV788" s="43"/>
      <c r="BIW788" s="43"/>
      <c r="BIX788" s="43"/>
      <c r="BIY788" s="43"/>
      <c r="BIZ788" s="43"/>
      <c r="BJA788" s="43"/>
      <c r="BJB788" s="43"/>
      <c r="BJC788" s="43"/>
      <c r="BJD788" s="43"/>
      <c r="BJE788" s="43"/>
      <c r="BJF788" s="43"/>
      <c r="BJG788" s="43"/>
      <c r="BJH788" s="43"/>
      <c r="BJI788" s="43"/>
      <c r="BJJ788" s="43"/>
      <c r="BJK788" s="43"/>
      <c r="BJL788" s="43"/>
      <c r="BJM788" s="43"/>
      <c r="BJN788" s="43"/>
      <c r="BJO788" s="43"/>
      <c r="BJP788" s="43"/>
      <c r="BJQ788" s="43"/>
      <c r="BJR788" s="43"/>
      <c r="BJS788" s="43"/>
      <c r="BJT788" s="43"/>
      <c r="BJU788" s="43"/>
      <c r="BJV788" s="43"/>
      <c r="BJW788" s="43"/>
      <c r="BJX788" s="43"/>
      <c r="BJY788" s="43"/>
      <c r="BJZ788" s="43"/>
      <c r="BKA788" s="43"/>
      <c r="BKB788" s="43"/>
      <c r="BKC788" s="43"/>
      <c r="BKD788" s="43"/>
      <c r="BKE788" s="43"/>
      <c r="BKF788" s="43"/>
      <c r="BKG788" s="43"/>
      <c r="BKH788" s="43"/>
      <c r="BKI788" s="43"/>
      <c r="BKJ788" s="43"/>
      <c r="BKK788" s="43"/>
      <c r="BKL788" s="43"/>
      <c r="BKM788" s="43"/>
      <c r="BKN788" s="43"/>
      <c r="BKO788" s="43"/>
      <c r="BKP788" s="43"/>
      <c r="BKQ788" s="43"/>
      <c r="BKR788" s="43"/>
      <c r="BKS788" s="43"/>
      <c r="BKT788" s="43"/>
      <c r="BKU788" s="43"/>
      <c r="BKV788" s="43"/>
      <c r="BKW788" s="43"/>
      <c r="BKX788" s="43"/>
      <c r="BKY788" s="43"/>
      <c r="BKZ788" s="43"/>
      <c r="BLA788" s="43"/>
      <c r="BLB788" s="43"/>
      <c r="BLC788" s="43"/>
      <c r="BLD788" s="43"/>
      <c r="BLE788" s="43"/>
      <c r="BLF788" s="43"/>
      <c r="BLG788" s="43"/>
      <c r="BLH788" s="43"/>
      <c r="BLI788" s="43"/>
      <c r="BLJ788" s="43"/>
      <c r="BLK788" s="43"/>
      <c r="BLL788" s="43"/>
      <c r="BLM788" s="43"/>
      <c r="BLN788" s="43"/>
      <c r="BLO788" s="43"/>
      <c r="BLP788" s="43"/>
      <c r="BLQ788" s="43"/>
      <c r="BLR788" s="43"/>
      <c r="BLS788" s="43"/>
      <c r="BLT788" s="43"/>
      <c r="BLU788" s="43"/>
      <c r="BLV788" s="43"/>
      <c r="BLW788" s="43"/>
      <c r="BLX788" s="43"/>
      <c r="BLY788" s="43"/>
      <c r="BLZ788" s="43"/>
      <c r="BMA788" s="43"/>
      <c r="BMB788" s="43"/>
      <c r="BMC788" s="43"/>
      <c r="BMD788" s="43"/>
      <c r="BME788" s="43"/>
      <c r="BMF788" s="43"/>
      <c r="BMG788" s="43"/>
      <c r="BMH788" s="43"/>
      <c r="BMI788" s="43"/>
      <c r="BMJ788" s="43"/>
      <c r="BMK788" s="43"/>
      <c r="BML788" s="43"/>
      <c r="BMM788" s="43"/>
      <c r="BMN788" s="43"/>
      <c r="BMO788" s="43"/>
      <c r="BMP788" s="43"/>
      <c r="BMQ788" s="43"/>
      <c r="BMR788" s="43"/>
      <c r="BMS788" s="43"/>
      <c r="BMT788" s="43"/>
      <c r="BMU788" s="43"/>
      <c r="BMV788" s="43"/>
      <c r="BMW788" s="43"/>
      <c r="BMX788" s="43"/>
      <c r="BMY788" s="43"/>
      <c r="BMZ788" s="43"/>
      <c r="BNA788" s="43"/>
      <c r="BNB788" s="43"/>
      <c r="BNC788" s="43"/>
      <c r="BND788" s="43"/>
      <c r="BNE788" s="43"/>
      <c r="BNF788" s="43"/>
      <c r="BNG788" s="43"/>
      <c r="BNH788" s="43"/>
      <c r="BNI788" s="43"/>
      <c r="BNJ788" s="43"/>
      <c r="BNK788" s="43"/>
      <c r="BNL788" s="43"/>
      <c r="BNM788" s="43"/>
      <c r="BNN788" s="43"/>
      <c r="BNO788" s="43"/>
      <c r="BNP788" s="43"/>
      <c r="BNQ788" s="43"/>
      <c r="BNR788" s="43"/>
      <c r="BNS788" s="43"/>
      <c r="BNT788" s="43"/>
      <c r="BNU788" s="43"/>
      <c r="BNV788" s="43"/>
      <c r="BNW788" s="43"/>
      <c r="BNX788" s="43"/>
      <c r="BNY788" s="43"/>
      <c r="BNZ788" s="43"/>
      <c r="BOA788" s="43"/>
      <c r="BOB788" s="43"/>
      <c r="BOC788" s="43"/>
      <c r="BOD788" s="43"/>
      <c r="BOE788" s="43"/>
      <c r="BOF788" s="43"/>
      <c r="BOG788" s="43"/>
      <c r="BOH788" s="43"/>
      <c r="BOI788" s="43"/>
      <c r="BOJ788" s="43"/>
      <c r="BOK788" s="43"/>
      <c r="BOL788" s="43"/>
      <c r="BOM788" s="43"/>
      <c r="BON788" s="43"/>
      <c r="BOO788" s="43"/>
      <c r="BOP788" s="43"/>
      <c r="BOQ788" s="43"/>
      <c r="BOR788" s="43"/>
      <c r="BOS788" s="43"/>
      <c r="BOT788" s="43"/>
      <c r="BOU788" s="43"/>
      <c r="BOV788" s="43"/>
      <c r="BOW788" s="43"/>
      <c r="BOX788" s="43"/>
      <c r="BOY788" s="43"/>
      <c r="BOZ788" s="43"/>
      <c r="BPA788" s="43"/>
      <c r="BPB788" s="43"/>
      <c r="BPC788" s="43"/>
      <c r="BPD788" s="43"/>
      <c r="BPE788" s="43"/>
      <c r="BPF788" s="43"/>
      <c r="BPG788" s="43"/>
      <c r="BPH788" s="43"/>
      <c r="BPI788" s="43"/>
      <c r="BPJ788" s="43"/>
      <c r="BPK788" s="43"/>
      <c r="BPL788" s="43"/>
      <c r="BPM788" s="43"/>
      <c r="BPN788" s="43"/>
      <c r="BPO788" s="43"/>
      <c r="BPP788" s="43"/>
      <c r="BPQ788" s="43"/>
      <c r="BPR788" s="43"/>
      <c r="BPS788" s="43"/>
      <c r="BPT788" s="43"/>
      <c r="BPU788" s="43"/>
      <c r="BPV788" s="43"/>
      <c r="BPW788" s="43"/>
      <c r="BPX788" s="43"/>
      <c r="BPY788" s="43"/>
      <c r="BPZ788" s="43"/>
      <c r="BQA788" s="43"/>
      <c r="BQB788" s="43"/>
      <c r="BQC788" s="43"/>
      <c r="BQD788" s="43"/>
      <c r="BQE788" s="43"/>
      <c r="BQF788" s="43"/>
      <c r="BQG788" s="43"/>
      <c r="BQH788" s="43"/>
      <c r="BQI788" s="43"/>
      <c r="BQJ788" s="43"/>
      <c r="BQK788" s="43"/>
      <c r="BQL788" s="43"/>
      <c r="BQM788" s="43"/>
      <c r="BQN788" s="43"/>
      <c r="BQO788" s="43"/>
      <c r="BQP788" s="43"/>
      <c r="BQQ788" s="43"/>
      <c r="BQR788" s="43"/>
      <c r="BQS788" s="43"/>
      <c r="BQT788" s="43"/>
      <c r="BQU788" s="43"/>
      <c r="BQV788" s="43"/>
      <c r="BQW788" s="43"/>
      <c r="BQX788" s="43"/>
      <c r="BQY788" s="43"/>
      <c r="BQZ788" s="43"/>
      <c r="BRA788" s="43"/>
      <c r="BRB788" s="43"/>
      <c r="BRC788" s="43"/>
      <c r="BRD788" s="43"/>
      <c r="BRE788" s="43"/>
      <c r="BRF788" s="43"/>
      <c r="BRG788" s="43"/>
      <c r="BRH788" s="43"/>
      <c r="BRI788" s="43"/>
      <c r="BRJ788" s="43"/>
      <c r="BRK788" s="43"/>
      <c r="BRL788" s="43"/>
      <c r="BRM788" s="43"/>
      <c r="BRN788" s="43"/>
      <c r="BRO788" s="43"/>
      <c r="BRP788" s="43"/>
      <c r="BRQ788" s="43"/>
      <c r="BRR788" s="43"/>
      <c r="BRS788" s="43"/>
      <c r="BRT788" s="43"/>
      <c r="BRU788" s="43"/>
      <c r="BRV788" s="43"/>
      <c r="BRW788" s="43"/>
      <c r="BRX788" s="43"/>
      <c r="BRY788" s="43"/>
      <c r="BRZ788" s="43"/>
      <c r="BSA788" s="43"/>
      <c r="BSB788" s="43"/>
      <c r="BSC788" s="43"/>
      <c r="BSD788" s="43"/>
      <c r="BSE788" s="43"/>
      <c r="BSF788" s="43"/>
      <c r="BSG788" s="43"/>
      <c r="BSH788" s="43"/>
      <c r="BSI788" s="43"/>
      <c r="BSJ788" s="43"/>
      <c r="BSK788" s="43"/>
      <c r="BSL788" s="43"/>
      <c r="BSM788" s="43"/>
      <c r="BSN788" s="43"/>
      <c r="BSO788" s="43"/>
      <c r="BSP788" s="43"/>
      <c r="BSQ788" s="43"/>
      <c r="BSR788" s="43"/>
      <c r="BSS788" s="43"/>
      <c r="BST788" s="43"/>
      <c r="BSU788" s="43"/>
      <c r="BSV788" s="43"/>
      <c r="BSW788" s="43"/>
      <c r="BSX788" s="43"/>
      <c r="BSY788" s="43"/>
      <c r="BSZ788" s="43"/>
      <c r="BTA788" s="43"/>
      <c r="BTB788" s="43"/>
      <c r="BTC788" s="43"/>
      <c r="BTD788" s="43"/>
      <c r="BTE788" s="43"/>
      <c r="BTF788" s="43"/>
      <c r="BTG788" s="43"/>
      <c r="BTH788" s="43"/>
      <c r="BTI788" s="43"/>
      <c r="BTJ788" s="43"/>
      <c r="BTK788" s="43"/>
      <c r="BTL788" s="43"/>
      <c r="BTM788" s="43"/>
      <c r="BTN788" s="43"/>
      <c r="BTO788" s="43"/>
      <c r="BTP788" s="43"/>
      <c r="BTQ788" s="43"/>
      <c r="BTR788" s="43"/>
      <c r="BTS788" s="43"/>
      <c r="BTT788" s="43"/>
      <c r="BTU788" s="43"/>
      <c r="BTV788" s="43"/>
      <c r="BTW788" s="43"/>
      <c r="BTX788" s="43"/>
      <c r="BTY788" s="43"/>
      <c r="BTZ788" s="43"/>
      <c r="BUA788" s="43"/>
      <c r="BUB788" s="43"/>
      <c r="BUC788" s="43"/>
      <c r="BUD788" s="43"/>
      <c r="BUE788" s="43"/>
      <c r="BUF788" s="43"/>
      <c r="BUG788" s="43"/>
      <c r="BUH788" s="43"/>
      <c r="BUI788" s="43"/>
      <c r="BUJ788" s="43"/>
      <c r="BUK788" s="43"/>
      <c r="BUL788" s="43"/>
      <c r="BUM788" s="43"/>
      <c r="BUN788" s="43"/>
      <c r="BUO788" s="43"/>
      <c r="BUP788" s="43"/>
      <c r="BUQ788" s="43"/>
      <c r="BUR788" s="43"/>
      <c r="BUS788" s="43"/>
      <c r="BUT788" s="43"/>
      <c r="BUU788" s="43"/>
      <c r="BUV788" s="43"/>
      <c r="BUW788" s="43"/>
      <c r="BUX788" s="43"/>
      <c r="BUY788" s="43"/>
      <c r="BUZ788" s="43"/>
      <c r="BVA788" s="43"/>
      <c r="BVB788" s="43"/>
      <c r="BVC788" s="43"/>
      <c r="BVD788" s="43"/>
      <c r="BVE788" s="43"/>
      <c r="BVF788" s="43"/>
      <c r="BVG788" s="43"/>
      <c r="BVH788" s="43"/>
      <c r="BVI788" s="43"/>
      <c r="BVJ788" s="43"/>
      <c r="BVK788" s="43"/>
      <c r="BVL788" s="43"/>
      <c r="BVM788" s="43"/>
      <c r="BVN788" s="43"/>
      <c r="BVO788" s="43"/>
      <c r="BVP788" s="43"/>
      <c r="BVQ788" s="43"/>
      <c r="BVR788" s="43"/>
      <c r="BVS788" s="43"/>
      <c r="BVT788" s="43"/>
      <c r="BVU788" s="43"/>
      <c r="BVV788" s="43"/>
      <c r="BVW788" s="43"/>
      <c r="BVX788" s="43"/>
      <c r="BVY788" s="43"/>
      <c r="BVZ788" s="43"/>
      <c r="BWA788" s="43"/>
      <c r="BWB788" s="43"/>
      <c r="BWC788" s="43"/>
      <c r="BWD788" s="43"/>
      <c r="BWE788" s="43"/>
      <c r="BWF788" s="43"/>
      <c r="BWG788" s="43"/>
      <c r="BWH788" s="43"/>
      <c r="BWI788" s="43"/>
      <c r="BWJ788" s="43"/>
      <c r="BWK788" s="43"/>
      <c r="BWL788" s="43"/>
      <c r="BWM788" s="43"/>
      <c r="BWN788" s="43"/>
      <c r="BWO788" s="43"/>
      <c r="BWP788" s="43"/>
      <c r="BWQ788" s="43"/>
      <c r="BWR788" s="43"/>
      <c r="BWS788" s="43"/>
      <c r="BWT788" s="43"/>
      <c r="BWU788" s="43"/>
      <c r="BWV788" s="43"/>
      <c r="BWW788" s="43"/>
      <c r="BWX788" s="43"/>
      <c r="BWY788" s="43"/>
      <c r="BWZ788" s="43"/>
      <c r="BXA788" s="43"/>
      <c r="BXB788" s="43"/>
      <c r="BXC788" s="43"/>
      <c r="BXD788" s="43"/>
      <c r="BXE788" s="43"/>
      <c r="BXF788" s="43"/>
      <c r="BXG788" s="43"/>
      <c r="BXH788" s="43"/>
      <c r="BXI788" s="43"/>
      <c r="BXJ788" s="43"/>
      <c r="BXK788" s="43"/>
      <c r="BXL788" s="43"/>
      <c r="BXM788" s="43"/>
      <c r="BXN788" s="43"/>
      <c r="BXO788" s="43"/>
      <c r="BXP788" s="43"/>
      <c r="BXQ788" s="43"/>
      <c r="BXR788" s="43"/>
      <c r="BXS788" s="43"/>
      <c r="BXT788" s="43"/>
      <c r="BXU788" s="43"/>
      <c r="BXV788" s="43"/>
      <c r="BXW788" s="43"/>
      <c r="BXX788" s="43"/>
      <c r="BXY788" s="43"/>
      <c r="BXZ788" s="43"/>
      <c r="BYA788" s="43"/>
      <c r="BYB788" s="43"/>
      <c r="BYC788" s="43"/>
      <c r="BYD788" s="43"/>
      <c r="BYE788" s="43"/>
      <c r="BYF788" s="43"/>
      <c r="BYG788" s="43"/>
      <c r="BYH788" s="43"/>
      <c r="BYI788" s="43"/>
      <c r="BYJ788" s="43"/>
      <c r="BYK788" s="43"/>
      <c r="BYL788" s="43"/>
      <c r="BYM788" s="43"/>
      <c r="BYN788" s="43"/>
      <c r="BYO788" s="43"/>
      <c r="BYP788" s="43"/>
      <c r="BYQ788" s="43"/>
      <c r="BYR788" s="43"/>
      <c r="BYS788" s="43"/>
      <c r="BYT788" s="43"/>
      <c r="BYU788" s="43"/>
      <c r="BYV788" s="43"/>
      <c r="BYW788" s="43"/>
      <c r="BYX788" s="43"/>
      <c r="BYY788" s="43"/>
      <c r="BYZ788" s="43"/>
      <c r="BZA788" s="43"/>
      <c r="BZB788" s="43"/>
      <c r="BZC788" s="43"/>
      <c r="BZD788" s="43"/>
      <c r="BZE788" s="43"/>
      <c r="BZF788" s="43"/>
      <c r="BZG788" s="43"/>
      <c r="BZH788" s="43"/>
      <c r="BZI788" s="43"/>
      <c r="BZJ788" s="43"/>
      <c r="BZK788" s="43"/>
      <c r="BZL788" s="43"/>
      <c r="BZM788" s="43"/>
      <c r="BZN788" s="43"/>
      <c r="BZO788" s="43"/>
      <c r="BZP788" s="43"/>
      <c r="BZQ788" s="43"/>
      <c r="BZR788" s="43"/>
      <c r="BZS788" s="43"/>
      <c r="BZT788" s="43"/>
      <c r="BZU788" s="43"/>
      <c r="BZV788" s="43"/>
      <c r="BZW788" s="43"/>
      <c r="BZX788" s="43"/>
      <c r="BZY788" s="43"/>
      <c r="BZZ788" s="43"/>
      <c r="CAA788" s="43"/>
      <c r="CAB788" s="43"/>
      <c r="CAC788" s="43"/>
      <c r="CAD788" s="43"/>
      <c r="CAE788" s="43"/>
      <c r="CAF788" s="43"/>
      <c r="CAG788" s="43"/>
      <c r="CAH788" s="43"/>
      <c r="CAI788" s="43"/>
      <c r="CAJ788" s="43"/>
      <c r="CAK788" s="43"/>
      <c r="CAL788" s="43"/>
      <c r="CAM788" s="43"/>
      <c r="CAN788" s="43"/>
      <c r="CAO788" s="43"/>
      <c r="CAP788" s="43"/>
      <c r="CAQ788" s="43"/>
      <c r="CAR788" s="43"/>
      <c r="CAS788" s="43"/>
      <c r="CAT788" s="43"/>
      <c r="CAU788" s="43"/>
      <c r="CAV788" s="43"/>
      <c r="CAW788" s="43"/>
      <c r="CAX788" s="43"/>
      <c r="CAY788" s="43"/>
      <c r="CAZ788" s="43"/>
      <c r="CBA788" s="43"/>
      <c r="CBB788" s="43"/>
      <c r="CBC788" s="43"/>
      <c r="CBD788" s="43"/>
      <c r="CBE788" s="43"/>
      <c r="CBF788" s="43"/>
      <c r="CBG788" s="43"/>
      <c r="CBH788" s="43"/>
      <c r="CBI788" s="43"/>
      <c r="CBJ788" s="43"/>
      <c r="CBK788" s="43"/>
      <c r="CBL788" s="43"/>
      <c r="CBM788" s="43"/>
      <c r="CBN788" s="43"/>
      <c r="CBO788" s="43"/>
      <c r="CBP788" s="43"/>
      <c r="CBQ788" s="43"/>
      <c r="CBR788" s="43"/>
      <c r="CBS788" s="43"/>
      <c r="CBT788" s="43"/>
      <c r="CBU788" s="43"/>
      <c r="CBV788" s="43"/>
      <c r="CBW788" s="43"/>
      <c r="CBX788" s="43"/>
      <c r="CBY788" s="43"/>
      <c r="CBZ788" s="43"/>
      <c r="CCA788" s="43"/>
      <c r="CCB788" s="43"/>
      <c r="CCC788" s="43"/>
      <c r="CCD788" s="43"/>
      <c r="CCE788" s="43"/>
      <c r="CCF788" s="43"/>
      <c r="CCG788" s="43"/>
      <c r="CCH788" s="43"/>
      <c r="CCI788" s="43"/>
      <c r="CCJ788" s="43"/>
      <c r="CCK788" s="43"/>
      <c r="CCL788" s="43"/>
      <c r="CCM788" s="43"/>
      <c r="CCN788" s="43"/>
      <c r="CCO788" s="43"/>
      <c r="CCP788" s="43"/>
      <c r="CCQ788" s="43"/>
      <c r="CCR788" s="43"/>
      <c r="CCS788" s="43"/>
      <c r="CCT788" s="43"/>
      <c r="CCU788" s="43"/>
      <c r="CCV788" s="43"/>
      <c r="CCW788" s="43"/>
      <c r="CCX788" s="43"/>
      <c r="CCY788" s="43"/>
      <c r="CCZ788" s="43"/>
      <c r="CDA788" s="43"/>
      <c r="CDB788" s="43"/>
      <c r="CDC788" s="43"/>
      <c r="CDD788" s="43"/>
      <c r="CDE788" s="43"/>
      <c r="CDF788" s="43"/>
      <c r="CDG788" s="43"/>
      <c r="CDH788" s="43"/>
      <c r="CDI788" s="43"/>
      <c r="CDJ788" s="43"/>
      <c r="CDK788" s="43"/>
      <c r="CDL788" s="43"/>
      <c r="CDM788" s="43"/>
      <c r="CDN788" s="43"/>
      <c r="CDO788" s="43"/>
      <c r="CDP788" s="43"/>
      <c r="CDQ788" s="43"/>
      <c r="CDR788" s="43"/>
      <c r="CDS788" s="43"/>
      <c r="CDT788" s="43"/>
      <c r="CDU788" s="43"/>
      <c r="CDV788" s="43"/>
      <c r="CDW788" s="43"/>
      <c r="CDX788" s="43"/>
      <c r="CDY788" s="43"/>
      <c r="CDZ788" s="43"/>
      <c r="CEA788" s="43"/>
      <c r="CEB788" s="43"/>
      <c r="CEC788" s="43"/>
      <c r="CED788" s="43"/>
      <c r="CEE788" s="43"/>
      <c r="CEF788" s="43"/>
      <c r="CEG788" s="43"/>
      <c r="CEH788" s="43"/>
      <c r="CEI788" s="43"/>
      <c r="CEJ788" s="43"/>
      <c r="CEK788" s="43"/>
      <c r="CEL788" s="43"/>
      <c r="CEM788" s="43"/>
      <c r="CEN788" s="43"/>
      <c r="CEO788" s="43"/>
      <c r="CEP788" s="43"/>
      <c r="CEQ788" s="43"/>
      <c r="CER788" s="43"/>
      <c r="CES788" s="43"/>
      <c r="CET788" s="43"/>
      <c r="CEU788" s="43"/>
      <c r="CEV788" s="43"/>
      <c r="CEW788" s="43"/>
      <c r="CEX788" s="43"/>
      <c r="CEY788" s="43"/>
      <c r="CEZ788" s="43"/>
      <c r="CFA788" s="43"/>
      <c r="CFB788" s="43"/>
      <c r="CFC788" s="43"/>
      <c r="CFD788" s="43"/>
      <c r="CFE788" s="43"/>
      <c r="CFF788" s="43"/>
      <c r="CFG788" s="43"/>
      <c r="CFH788" s="43"/>
      <c r="CFI788" s="43"/>
      <c r="CFJ788" s="43"/>
      <c r="CFK788" s="43"/>
      <c r="CFL788" s="43"/>
      <c r="CFM788" s="43"/>
      <c r="CFN788" s="43"/>
      <c r="CFO788" s="43"/>
      <c r="CFP788" s="43"/>
      <c r="CFQ788" s="43"/>
      <c r="CFR788" s="43"/>
      <c r="CFS788" s="43"/>
      <c r="CFT788" s="43"/>
      <c r="CFU788" s="43"/>
      <c r="CFV788" s="43"/>
      <c r="CFW788" s="43"/>
      <c r="CFX788" s="43"/>
      <c r="CFY788" s="43"/>
      <c r="CFZ788" s="43"/>
      <c r="CGA788" s="43"/>
      <c r="CGB788" s="43"/>
      <c r="CGC788" s="43"/>
      <c r="CGD788" s="43"/>
      <c r="CGE788" s="43"/>
      <c r="CGF788" s="43"/>
      <c r="CGG788" s="43"/>
      <c r="CGH788" s="43"/>
      <c r="CGI788" s="43"/>
      <c r="CGJ788" s="43"/>
      <c r="CGK788" s="43"/>
      <c r="CGL788" s="43"/>
      <c r="CGM788" s="43"/>
      <c r="CGN788" s="43"/>
      <c r="CGO788" s="43"/>
      <c r="CGP788" s="43"/>
      <c r="CGQ788" s="43"/>
      <c r="CGR788" s="43"/>
      <c r="CGS788" s="43"/>
      <c r="CGT788" s="43"/>
      <c r="CGU788" s="43"/>
      <c r="CGV788" s="43"/>
      <c r="CGW788" s="43"/>
      <c r="CGX788" s="43"/>
      <c r="CGY788" s="43"/>
      <c r="CGZ788" s="43"/>
      <c r="CHA788" s="43"/>
      <c r="CHB788" s="43"/>
      <c r="CHC788" s="43"/>
      <c r="CHD788" s="43"/>
      <c r="CHE788" s="43"/>
      <c r="CHF788" s="43"/>
      <c r="CHG788" s="43"/>
      <c r="CHH788" s="43"/>
      <c r="CHI788" s="43"/>
      <c r="CHJ788" s="43"/>
      <c r="CHK788" s="43"/>
      <c r="CHL788" s="43"/>
      <c r="CHM788" s="43"/>
      <c r="CHN788" s="43"/>
      <c r="CHO788" s="43"/>
      <c r="CHP788" s="43"/>
      <c r="CHQ788" s="43"/>
      <c r="CHR788" s="43"/>
      <c r="CHS788" s="43"/>
      <c r="CHT788" s="43"/>
      <c r="CHU788" s="43"/>
      <c r="CHV788" s="43"/>
      <c r="CHW788" s="43"/>
      <c r="CHX788" s="43"/>
      <c r="CHY788" s="43"/>
      <c r="CHZ788" s="43"/>
      <c r="CIA788" s="43"/>
      <c r="CIB788" s="43"/>
      <c r="CIC788" s="43"/>
      <c r="CID788" s="43"/>
      <c r="CIE788" s="43"/>
      <c r="CIF788" s="43"/>
      <c r="CIG788" s="43"/>
      <c r="CIH788" s="43"/>
      <c r="CII788" s="43"/>
      <c r="CIJ788" s="43"/>
      <c r="CIK788" s="43"/>
      <c r="CIL788" s="43"/>
      <c r="CIM788" s="43"/>
      <c r="CIN788" s="43"/>
      <c r="CIO788" s="43"/>
      <c r="CIP788" s="43"/>
      <c r="CIQ788" s="43"/>
      <c r="CIR788" s="43"/>
      <c r="CIS788" s="43"/>
      <c r="CIT788" s="43"/>
      <c r="CIU788" s="43"/>
      <c r="CIV788" s="43"/>
      <c r="CIW788" s="43"/>
      <c r="CIX788" s="43"/>
      <c r="CIY788" s="43"/>
      <c r="CIZ788" s="43"/>
      <c r="CJA788" s="43"/>
      <c r="CJB788" s="43"/>
      <c r="CJC788" s="43"/>
      <c r="CJD788" s="43"/>
      <c r="CJE788" s="43"/>
      <c r="CJF788" s="43"/>
      <c r="CJG788" s="43"/>
      <c r="CJH788" s="43"/>
      <c r="CJI788" s="43"/>
      <c r="CJJ788" s="43"/>
      <c r="CJK788" s="43"/>
      <c r="CJL788" s="43"/>
      <c r="CJM788" s="43"/>
      <c r="CJN788" s="43"/>
      <c r="CJO788" s="43"/>
      <c r="CJP788" s="43"/>
      <c r="CJQ788" s="43"/>
      <c r="CJR788" s="43"/>
      <c r="CJS788" s="43"/>
      <c r="CJT788" s="43"/>
      <c r="CJU788" s="43"/>
      <c r="CJV788" s="43"/>
      <c r="CJW788" s="43"/>
      <c r="CJX788" s="43"/>
      <c r="CJY788" s="43"/>
      <c r="CJZ788" s="43"/>
      <c r="CKA788" s="43"/>
      <c r="CKB788" s="43"/>
      <c r="CKC788" s="43"/>
      <c r="CKD788" s="43"/>
      <c r="CKE788" s="43"/>
      <c r="CKF788" s="43"/>
      <c r="CKG788" s="43"/>
      <c r="CKH788" s="43"/>
      <c r="CKI788" s="43"/>
      <c r="CKJ788" s="43"/>
      <c r="CKK788" s="43"/>
      <c r="CKL788" s="43"/>
      <c r="CKM788" s="43"/>
      <c r="CKN788" s="43"/>
      <c r="CKO788" s="43"/>
      <c r="CKP788" s="43"/>
      <c r="CKQ788" s="43"/>
      <c r="CKR788" s="43"/>
      <c r="CKS788" s="43"/>
      <c r="CKT788" s="43"/>
      <c r="CKU788" s="43"/>
      <c r="CKV788" s="43"/>
      <c r="CKW788" s="43"/>
      <c r="CKX788" s="43"/>
      <c r="CKY788" s="43"/>
      <c r="CKZ788" s="43"/>
      <c r="CLA788" s="43"/>
      <c r="CLB788" s="43"/>
      <c r="CLC788" s="43"/>
      <c r="CLD788" s="43"/>
      <c r="CLE788" s="43"/>
      <c r="CLF788" s="43"/>
      <c r="CLG788" s="43"/>
      <c r="CLH788" s="43"/>
      <c r="CLI788" s="43"/>
      <c r="CLJ788" s="43"/>
      <c r="CLK788" s="43"/>
      <c r="CLL788" s="43"/>
      <c r="CLM788" s="43"/>
      <c r="CLN788" s="43"/>
      <c r="CLO788" s="43"/>
      <c r="CLP788" s="43"/>
      <c r="CLQ788" s="43"/>
      <c r="CLR788" s="43"/>
      <c r="CLS788" s="43"/>
      <c r="CLT788" s="43"/>
      <c r="CLU788" s="43"/>
      <c r="CLV788" s="43"/>
      <c r="CLW788" s="43"/>
      <c r="CLX788" s="43"/>
      <c r="CLY788" s="43"/>
      <c r="CLZ788" s="43"/>
      <c r="CMA788" s="43"/>
      <c r="CMB788" s="43"/>
      <c r="CMC788" s="43"/>
      <c r="CMD788" s="43"/>
      <c r="CME788" s="43"/>
      <c r="CMF788" s="43"/>
      <c r="CMG788" s="43"/>
      <c r="CMH788" s="43"/>
      <c r="CMI788" s="43"/>
      <c r="CMJ788" s="43"/>
      <c r="CMK788" s="43"/>
      <c r="CML788" s="43"/>
      <c r="CMM788" s="43"/>
      <c r="CMN788" s="43"/>
      <c r="CMO788" s="43"/>
      <c r="CMP788" s="43"/>
      <c r="CMQ788" s="43"/>
      <c r="CMR788" s="43"/>
      <c r="CMS788" s="43"/>
      <c r="CMT788" s="43"/>
      <c r="CMU788" s="43"/>
      <c r="CMV788" s="43"/>
      <c r="CMW788" s="43"/>
      <c r="CMX788" s="43"/>
      <c r="CMY788" s="43"/>
      <c r="CMZ788" s="43"/>
      <c r="CNA788" s="43"/>
      <c r="CNB788" s="43"/>
      <c r="CNC788" s="43"/>
      <c r="CND788" s="43"/>
      <c r="CNE788" s="43"/>
      <c r="CNF788" s="43"/>
      <c r="CNG788" s="43"/>
      <c r="CNH788" s="43"/>
      <c r="CNI788" s="43"/>
      <c r="CNJ788" s="43"/>
      <c r="CNK788" s="43"/>
      <c r="CNL788" s="43"/>
      <c r="CNM788" s="43"/>
      <c r="CNN788" s="43"/>
      <c r="CNO788" s="43"/>
      <c r="CNP788" s="43"/>
      <c r="CNQ788" s="43"/>
      <c r="CNR788" s="43"/>
      <c r="CNS788" s="43"/>
      <c r="CNT788" s="43"/>
      <c r="CNU788" s="43"/>
      <c r="CNV788" s="43"/>
      <c r="CNW788" s="43"/>
      <c r="CNX788" s="43"/>
      <c r="CNY788" s="43"/>
      <c r="CNZ788" s="43"/>
      <c r="COA788" s="43"/>
      <c r="COB788" s="43"/>
      <c r="COC788" s="43"/>
      <c r="COD788" s="43"/>
      <c r="COE788" s="43"/>
      <c r="COF788" s="43"/>
      <c r="COG788" s="43"/>
      <c r="COH788" s="43"/>
      <c r="COI788" s="43"/>
      <c r="COJ788" s="43"/>
      <c r="COK788" s="43"/>
      <c r="COL788" s="43"/>
      <c r="COM788" s="43"/>
      <c r="CON788" s="43"/>
      <c r="COO788" s="43"/>
      <c r="COP788" s="43"/>
      <c r="COQ788" s="43"/>
      <c r="COR788" s="43"/>
      <c r="COS788" s="43"/>
      <c r="COT788" s="43"/>
      <c r="COU788" s="43"/>
      <c r="COV788" s="43"/>
      <c r="COW788" s="43"/>
      <c r="COX788" s="43"/>
      <c r="COY788" s="43"/>
      <c r="COZ788" s="43"/>
      <c r="CPA788" s="43"/>
      <c r="CPB788" s="43"/>
      <c r="CPC788" s="43"/>
      <c r="CPD788" s="43"/>
      <c r="CPE788" s="43"/>
      <c r="CPF788" s="43"/>
      <c r="CPG788" s="43"/>
      <c r="CPH788" s="43"/>
      <c r="CPI788" s="43"/>
      <c r="CPJ788" s="43"/>
      <c r="CPK788" s="43"/>
      <c r="CPL788" s="43"/>
      <c r="CPM788" s="43"/>
      <c r="CPN788" s="43"/>
      <c r="CPO788" s="43"/>
      <c r="CPP788" s="43"/>
      <c r="CPQ788" s="43"/>
      <c r="CPR788" s="43"/>
      <c r="CPS788" s="43"/>
      <c r="CPT788" s="43"/>
      <c r="CPU788" s="43"/>
      <c r="CPV788" s="43"/>
      <c r="CPW788" s="43"/>
      <c r="CPX788" s="43"/>
      <c r="CPY788" s="43"/>
      <c r="CPZ788" s="43"/>
      <c r="CQA788" s="43"/>
      <c r="CQB788" s="43"/>
      <c r="CQC788" s="43"/>
      <c r="CQD788" s="43"/>
      <c r="CQE788" s="43"/>
      <c r="CQF788" s="43"/>
      <c r="CQG788" s="43"/>
      <c r="CQH788" s="43"/>
      <c r="CQI788" s="43"/>
      <c r="CQJ788" s="43"/>
      <c r="CQK788" s="43"/>
      <c r="CQL788" s="43"/>
      <c r="CQM788" s="43"/>
      <c r="CQN788" s="43"/>
      <c r="CQO788" s="43"/>
      <c r="CQP788" s="43"/>
      <c r="CQQ788" s="43"/>
      <c r="CQR788" s="43"/>
      <c r="CQS788" s="43"/>
      <c r="CQT788" s="43"/>
      <c r="CQU788" s="43"/>
      <c r="CQV788" s="43"/>
      <c r="CQW788" s="43"/>
      <c r="CQX788" s="43"/>
      <c r="CQY788" s="43"/>
      <c r="CQZ788" s="43"/>
      <c r="CRA788" s="43"/>
      <c r="CRB788" s="43"/>
      <c r="CRC788" s="43"/>
      <c r="CRD788" s="43"/>
      <c r="CRE788" s="43"/>
      <c r="CRF788" s="43"/>
      <c r="CRG788" s="43"/>
      <c r="CRH788" s="43"/>
      <c r="CRI788" s="43"/>
      <c r="CRJ788" s="43"/>
      <c r="CRK788" s="43"/>
      <c r="CRL788" s="43"/>
      <c r="CRM788" s="43"/>
      <c r="CRN788" s="43"/>
      <c r="CRO788" s="43"/>
      <c r="CRP788" s="43"/>
      <c r="CRQ788" s="43"/>
      <c r="CRR788" s="43"/>
      <c r="CRS788" s="43"/>
      <c r="CRT788" s="43"/>
      <c r="CRU788" s="43"/>
      <c r="CRV788" s="43"/>
      <c r="CRW788" s="43"/>
      <c r="CRX788" s="43"/>
      <c r="CRY788" s="43"/>
      <c r="CRZ788" s="43"/>
      <c r="CSA788" s="43"/>
      <c r="CSB788" s="43"/>
      <c r="CSC788" s="43"/>
      <c r="CSD788" s="43"/>
      <c r="CSE788" s="43"/>
      <c r="CSF788" s="43"/>
      <c r="CSG788" s="43"/>
      <c r="CSH788" s="43"/>
      <c r="CSI788" s="43"/>
      <c r="CSJ788" s="43"/>
      <c r="CSK788" s="43"/>
      <c r="CSL788" s="43"/>
      <c r="CSM788" s="43"/>
      <c r="CSN788" s="43"/>
      <c r="CSO788" s="43"/>
      <c r="CSP788" s="43"/>
      <c r="CSQ788" s="43"/>
      <c r="CSR788" s="43"/>
      <c r="CSS788" s="43"/>
      <c r="CST788" s="43"/>
      <c r="CSU788" s="43"/>
      <c r="CSV788" s="43"/>
      <c r="CSW788" s="43"/>
      <c r="CSX788" s="43"/>
      <c r="CSY788" s="43"/>
      <c r="CSZ788" s="43"/>
      <c r="CTA788" s="43"/>
      <c r="CTB788" s="43"/>
      <c r="CTC788" s="43"/>
      <c r="CTD788" s="43"/>
      <c r="CTE788" s="43"/>
      <c r="CTF788" s="43"/>
      <c r="CTG788" s="43"/>
      <c r="CTH788" s="43"/>
      <c r="CTI788" s="43"/>
      <c r="CTJ788" s="43"/>
      <c r="CTK788" s="43"/>
      <c r="CTL788" s="43"/>
      <c r="CTM788" s="43"/>
      <c r="CTN788" s="43"/>
      <c r="CTO788" s="43"/>
      <c r="CTP788" s="43"/>
      <c r="CTQ788" s="43"/>
      <c r="CTR788" s="43"/>
      <c r="CTS788" s="43"/>
      <c r="CTT788" s="43"/>
      <c r="CTU788" s="43"/>
      <c r="CTV788" s="43"/>
      <c r="CTW788" s="43"/>
      <c r="CTX788" s="43"/>
      <c r="CTY788" s="43"/>
      <c r="CTZ788" s="43"/>
      <c r="CUA788" s="43"/>
      <c r="CUB788" s="43"/>
      <c r="CUC788" s="43"/>
      <c r="CUD788" s="43"/>
      <c r="CUE788" s="43"/>
      <c r="CUF788" s="43"/>
      <c r="CUG788" s="43"/>
      <c r="CUH788" s="43"/>
      <c r="CUI788" s="43"/>
      <c r="CUJ788" s="43"/>
      <c r="CUK788" s="43"/>
      <c r="CUL788" s="43"/>
      <c r="CUM788" s="43"/>
      <c r="CUN788" s="43"/>
      <c r="CUO788" s="43"/>
      <c r="CUP788" s="43"/>
      <c r="CUQ788" s="43"/>
      <c r="CUR788" s="43"/>
      <c r="CUS788" s="43"/>
      <c r="CUT788" s="43"/>
      <c r="CUU788" s="43"/>
      <c r="CUV788" s="43"/>
      <c r="CUW788" s="43"/>
      <c r="CUX788" s="43"/>
      <c r="CUY788" s="43"/>
      <c r="CUZ788" s="43"/>
      <c r="CVA788" s="43"/>
      <c r="CVB788" s="43"/>
      <c r="CVC788" s="43"/>
      <c r="CVD788" s="43"/>
      <c r="CVE788" s="43"/>
      <c r="CVF788" s="43"/>
      <c r="CVG788" s="43"/>
      <c r="CVH788" s="43"/>
      <c r="CVI788" s="43"/>
      <c r="CVJ788" s="43"/>
      <c r="CVK788" s="43"/>
      <c r="CVL788" s="43"/>
      <c r="CVM788" s="43"/>
      <c r="CVN788" s="43"/>
      <c r="CVO788" s="43"/>
      <c r="CVP788" s="43"/>
      <c r="CVQ788" s="43"/>
      <c r="CVR788" s="43"/>
      <c r="CVS788" s="43"/>
      <c r="CVT788" s="43"/>
      <c r="CVU788" s="43"/>
      <c r="CVV788" s="43"/>
      <c r="CVW788" s="43"/>
      <c r="CVX788" s="43"/>
      <c r="CVY788" s="43"/>
      <c r="CVZ788" s="43"/>
      <c r="CWA788" s="43"/>
      <c r="CWB788" s="43"/>
      <c r="CWC788" s="43"/>
      <c r="CWD788" s="43"/>
      <c r="CWE788" s="43"/>
      <c r="CWF788" s="43"/>
      <c r="CWG788" s="43"/>
      <c r="CWH788" s="43"/>
      <c r="CWI788" s="43"/>
      <c r="CWJ788" s="43"/>
      <c r="CWK788" s="43"/>
      <c r="CWL788" s="43"/>
      <c r="CWM788" s="43"/>
      <c r="CWN788" s="43"/>
      <c r="CWO788" s="43"/>
      <c r="CWP788" s="43"/>
      <c r="CWQ788" s="43"/>
      <c r="CWR788" s="43"/>
      <c r="CWS788" s="43"/>
      <c r="CWT788" s="43"/>
      <c r="CWU788" s="43"/>
      <c r="CWV788" s="43"/>
      <c r="CWW788" s="43"/>
      <c r="CWX788" s="43"/>
      <c r="CWY788" s="43"/>
      <c r="CWZ788" s="43"/>
      <c r="CXA788" s="43"/>
      <c r="CXB788" s="43"/>
      <c r="CXC788" s="43"/>
      <c r="CXD788" s="43"/>
      <c r="CXE788" s="43"/>
      <c r="CXF788" s="43"/>
      <c r="CXG788" s="43"/>
      <c r="CXH788" s="43"/>
      <c r="CXI788" s="43"/>
      <c r="CXJ788" s="43"/>
      <c r="CXK788" s="43"/>
      <c r="CXL788" s="43"/>
      <c r="CXM788" s="43"/>
      <c r="CXN788" s="43"/>
      <c r="CXO788" s="43"/>
      <c r="CXP788" s="43"/>
      <c r="CXQ788" s="43"/>
      <c r="CXR788" s="43"/>
      <c r="CXS788" s="43"/>
      <c r="CXT788" s="43"/>
      <c r="CXU788" s="43"/>
      <c r="CXV788" s="43"/>
      <c r="CXW788" s="43"/>
      <c r="CXX788" s="43"/>
      <c r="CXY788" s="43"/>
      <c r="CXZ788" s="43"/>
      <c r="CYA788" s="43"/>
      <c r="CYB788" s="43"/>
      <c r="CYC788" s="43"/>
      <c r="CYD788" s="43"/>
      <c r="CYE788" s="43"/>
      <c r="CYF788" s="43"/>
      <c r="CYG788" s="43"/>
      <c r="CYH788" s="43"/>
      <c r="CYI788" s="43"/>
      <c r="CYJ788" s="43"/>
      <c r="CYK788" s="43"/>
      <c r="CYL788" s="43"/>
      <c r="CYM788" s="43"/>
      <c r="CYN788" s="43"/>
      <c r="CYO788" s="43"/>
      <c r="CYP788" s="43"/>
      <c r="CYQ788" s="43"/>
      <c r="CYR788" s="43"/>
      <c r="CYS788" s="43"/>
      <c r="CYT788" s="43"/>
      <c r="CYU788" s="43"/>
      <c r="CYV788" s="43"/>
      <c r="CYW788" s="43"/>
      <c r="CYX788" s="43"/>
      <c r="CYY788" s="43"/>
      <c r="CYZ788" s="43"/>
      <c r="CZA788" s="43"/>
      <c r="CZB788" s="43"/>
      <c r="CZC788" s="43"/>
      <c r="CZD788" s="43"/>
      <c r="CZE788" s="43"/>
      <c r="CZF788" s="43"/>
      <c r="CZG788" s="43"/>
      <c r="CZH788" s="43"/>
      <c r="CZI788" s="43"/>
      <c r="CZJ788" s="43"/>
      <c r="CZK788" s="43"/>
      <c r="CZL788" s="43"/>
      <c r="CZM788" s="43"/>
      <c r="CZN788" s="43"/>
      <c r="CZO788" s="43"/>
      <c r="CZP788" s="43"/>
      <c r="CZQ788" s="43"/>
      <c r="CZR788" s="43"/>
      <c r="CZS788" s="43"/>
      <c r="CZT788" s="43"/>
      <c r="CZU788" s="43"/>
      <c r="CZV788" s="43"/>
      <c r="CZW788" s="43"/>
      <c r="CZX788" s="43"/>
      <c r="CZY788" s="43"/>
      <c r="CZZ788" s="43"/>
      <c r="DAA788" s="43"/>
      <c r="DAB788" s="43"/>
      <c r="DAC788" s="43"/>
      <c r="DAD788" s="43"/>
      <c r="DAE788" s="43"/>
      <c r="DAF788" s="43"/>
      <c r="DAG788" s="43"/>
      <c r="DAH788" s="43"/>
      <c r="DAI788" s="43"/>
      <c r="DAJ788" s="43"/>
      <c r="DAK788" s="43"/>
      <c r="DAL788" s="43"/>
      <c r="DAM788" s="43"/>
      <c r="DAN788" s="43"/>
      <c r="DAO788" s="43"/>
      <c r="DAP788" s="43"/>
      <c r="DAQ788" s="43"/>
      <c r="DAR788" s="43"/>
      <c r="DAS788" s="43"/>
      <c r="DAT788" s="43"/>
      <c r="DAU788" s="43"/>
      <c r="DAV788" s="43"/>
      <c r="DAW788" s="43"/>
      <c r="DAX788" s="43"/>
      <c r="DAY788" s="43"/>
      <c r="DAZ788" s="43"/>
      <c r="DBA788" s="43"/>
      <c r="DBB788" s="43"/>
      <c r="DBC788" s="43"/>
      <c r="DBD788" s="43"/>
      <c r="DBE788" s="43"/>
      <c r="DBF788" s="43"/>
      <c r="DBG788" s="43"/>
      <c r="DBH788" s="43"/>
      <c r="DBI788" s="43"/>
      <c r="DBJ788" s="43"/>
      <c r="DBK788" s="43"/>
      <c r="DBL788" s="43"/>
      <c r="DBM788" s="43"/>
      <c r="DBN788" s="43"/>
      <c r="DBO788" s="43"/>
      <c r="DBP788" s="43"/>
      <c r="DBQ788" s="43"/>
      <c r="DBR788" s="43"/>
      <c r="DBS788" s="43"/>
      <c r="DBT788" s="43"/>
      <c r="DBU788" s="43"/>
      <c r="DBV788" s="43"/>
      <c r="DBW788" s="43"/>
      <c r="DBX788" s="43"/>
      <c r="DBY788" s="43"/>
      <c r="DBZ788" s="43"/>
      <c r="DCA788" s="43"/>
      <c r="DCB788" s="43"/>
      <c r="DCC788" s="43"/>
      <c r="DCD788" s="43"/>
      <c r="DCE788" s="43"/>
      <c r="DCF788" s="43"/>
      <c r="DCG788" s="43"/>
      <c r="DCH788" s="43"/>
      <c r="DCI788" s="43"/>
      <c r="DCJ788" s="43"/>
      <c r="DCK788" s="43"/>
      <c r="DCL788" s="43"/>
      <c r="DCM788" s="43"/>
      <c r="DCN788" s="43"/>
      <c r="DCO788" s="43"/>
      <c r="DCP788" s="43"/>
      <c r="DCQ788" s="43"/>
      <c r="DCR788" s="43"/>
      <c r="DCS788" s="43"/>
      <c r="DCT788" s="43"/>
      <c r="DCU788" s="43"/>
      <c r="DCV788" s="43"/>
      <c r="DCW788" s="43"/>
      <c r="DCX788" s="43"/>
      <c r="DCY788" s="43"/>
      <c r="DCZ788" s="43"/>
      <c r="DDA788" s="43"/>
      <c r="DDB788" s="43"/>
      <c r="DDC788" s="43"/>
      <c r="DDD788" s="43"/>
      <c r="DDE788" s="43"/>
      <c r="DDF788" s="43"/>
      <c r="DDG788" s="43"/>
      <c r="DDH788" s="43"/>
      <c r="DDI788" s="43"/>
      <c r="DDJ788" s="43"/>
      <c r="DDK788" s="43"/>
      <c r="DDL788" s="43"/>
      <c r="DDM788" s="43"/>
      <c r="DDN788" s="43"/>
      <c r="DDO788" s="43"/>
      <c r="DDP788" s="43"/>
      <c r="DDQ788" s="43"/>
      <c r="DDR788" s="43"/>
      <c r="DDS788" s="43"/>
      <c r="DDT788" s="43"/>
      <c r="DDU788" s="43"/>
      <c r="DDV788" s="43"/>
      <c r="DDW788" s="43"/>
      <c r="DDX788" s="43"/>
      <c r="DDY788" s="43"/>
      <c r="DDZ788" s="43"/>
      <c r="DEA788" s="43"/>
      <c r="DEB788" s="43"/>
      <c r="DEC788" s="43"/>
      <c r="DED788" s="43"/>
      <c r="DEE788" s="43"/>
      <c r="DEF788" s="43"/>
      <c r="DEG788" s="43"/>
      <c r="DEH788" s="43"/>
      <c r="DEI788" s="43"/>
      <c r="DEJ788" s="43"/>
      <c r="DEK788" s="43"/>
      <c r="DEL788" s="43"/>
      <c r="DEM788" s="43"/>
      <c r="DEN788" s="43"/>
      <c r="DEO788" s="43"/>
      <c r="DEP788" s="43"/>
      <c r="DEQ788" s="43"/>
      <c r="DER788" s="43"/>
      <c r="DES788" s="43"/>
      <c r="DET788" s="43"/>
      <c r="DEU788" s="43"/>
      <c r="DEV788" s="43"/>
      <c r="DEW788" s="43"/>
      <c r="DEX788" s="43"/>
      <c r="DEY788" s="43"/>
      <c r="DEZ788" s="43"/>
      <c r="DFA788" s="43"/>
      <c r="DFB788" s="43"/>
      <c r="DFC788" s="43"/>
      <c r="DFD788" s="43"/>
      <c r="DFE788" s="43"/>
      <c r="DFF788" s="43"/>
      <c r="DFG788" s="43"/>
      <c r="DFH788" s="43"/>
      <c r="DFI788" s="43"/>
      <c r="DFJ788" s="43"/>
      <c r="DFK788" s="43"/>
      <c r="DFL788" s="43"/>
      <c r="DFM788" s="43"/>
      <c r="DFN788" s="43"/>
      <c r="DFO788" s="43"/>
      <c r="DFP788" s="43"/>
      <c r="DFQ788" s="43"/>
      <c r="DFR788" s="43"/>
      <c r="DFS788" s="43"/>
      <c r="DFT788" s="43"/>
      <c r="DFU788" s="43"/>
      <c r="DFV788" s="43"/>
      <c r="DFW788" s="43"/>
      <c r="DFX788" s="43"/>
      <c r="DFY788" s="43"/>
      <c r="DFZ788" s="43"/>
      <c r="DGA788" s="43"/>
      <c r="DGB788" s="43"/>
      <c r="DGC788" s="43"/>
      <c r="DGD788" s="43"/>
      <c r="DGE788" s="43"/>
      <c r="DGF788" s="43"/>
      <c r="DGG788" s="43"/>
      <c r="DGH788" s="43"/>
      <c r="DGI788" s="43"/>
      <c r="DGJ788" s="43"/>
      <c r="DGK788" s="43"/>
      <c r="DGL788" s="43"/>
      <c r="DGM788" s="43"/>
      <c r="DGN788" s="43"/>
      <c r="DGO788" s="43"/>
      <c r="DGP788" s="43"/>
      <c r="DGQ788" s="43"/>
      <c r="DGR788" s="43"/>
      <c r="DGS788" s="43"/>
      <c r="DGT788" s="43"/>
      <c r="DGU788" s="43"/>
      <c r="DGV788" s="43"/>
      <c r="DGW788" s="43"/>
      <c r="DGX788" s="43"/>
      <c r="DGY788" s="43"/>
      <c r="DGZ788" s="43"/>
      <c r="DHA788" s="43"/>
      <c r="DHB788" s="43"/>
      <c r="DHC788" s="43"/>
      <c r="DHD788" s="43"/>
      <c r="DHE788" s="43"/>
      <c r="DHF788" s="43"/>
      <c r="DHG788" s="43"/>
      <c r="DHH788" s="43"/>
      <c r="DHI788" s="43"/>
      <c r="DHJ788" s="43"/>
      <c r="DHK788" s="43"/>
      <c r="DHL788" s="43"/>
      <c r="DHM788" s="43"/>
      <c r="DHN788" s="43"/>
      <c r="DHO788" s="43"/>
      <c r="DHP788" s="43"/>
      <c r="DHQ788" s="43"/>
      <c r="DHR788" s="43"/>
      <c r="DHS788" s="43"/>
      <c r="DHT788" s="43"/>
      <c r="DHU788" s="43"/>
      <c r="DHV788" s="43"/>
      <c r="DHW788" s="43"/>
      <c r="DHX788" s="43"/>
      <c r="DHY788" s="43"/>
      <c r="DHZ788" s="43"/>
      <c r="DIA788" s="43"/>
      <c r="DIB788" s="43"/>
      <c r="DIC788" s="43"/>
      <c r="DID788" s="43"/>
      <c r="DIE788" s="43"/>
      <c r="DIF788" s="43"/>
      <c r="DIG788" s="43"/>
      <c r="DIH788" s="43"/>
      <c r="DII788" s="43"/>
      <c r="DIJ788" s="43"/>
      <c r="DIK788" s="43"/>
      <c r="DIL788" s="43"/>
      <c r="DIM788" s="43"/>
      <c r="DIN788" s="43"/>
      <c r="DIO788" s="43"/>
      <c r="DIP788" s="43"/>
      <c r="DIQ788" s="43"/>
      <c r="DIR788" s="43"/>
      <c r="DIS788" s="43"/>
      <c r="DIT788" s="43"/>
      <c r="DIU788" s="43"/>
      <c r="DIV788" s="43"/>
      <c r="DIW788" s="43"/>
      <c r="DIX788" s="43"/>
      <c r="DIY788" s="43"/>
      <c r="DIZ788" s="43"/>
      <c r="DJA788" s="43"/>
      <c r="DJB788" s="43"/>
      <c r="DJC788" s="43"/>
      <c r="DJD788" s="43"/>
      <c r="DJE788" s="43"/>
      <c r="DJF788" s="43"/>
      <c r="DJG788" s="43"/>
      <c r="DJH788" s="43"/>
      <c r="DJI788" s="43"/>
      <c r="DJJ788" s="43"/>
      <c r="DJK788" s="43"/>
      <c r="DJL788" s="43"/>
      <c r="DJM788" s="43"/>
      <c r="DJN788" s="43"/>
      <c r="DJO788" s="43"/>
      <c r="DJP788" s="43"/>
      <c r="DJQ788" s="43"/>
      <c r="DJR788" s="43"/>
      <c r="DJS788" s="43"/>
      <c r="DJT788" s="43"/>
      <c r="DJU788" s="43"/>
      <c r="DJV788" s="43"/>
      <c r="DJW788" s="43"/>
      <c r="DJX788" s="43"/>
      <c r="DJY788" s="43"/>
      <c r="DJZ788" s="43"/>
      <c r="DKA788" s="43"/>
      <c r="DKB788" s="43"/>
      <c r="DKC788" s="43"/>
      <c r="DKD788" s="43"/>
      <c r="DKE788" s="43"/>
      <c r="DKF788" s="43"/>
      <c r="DKG788" s="43"/>
      <c r="DKH788" s="43"/>
      <c r="DKI788" s="43"/>
      <c r="DKJ788" s="43"/>
      <c r="DKK788" s="43"/>
      <c r="DKL788" s="43"/>
      <c r="DKM788" s="43"/>
      <c r="DKN788" s="43"/>
      <c r="DKO788" s="43"/>
      <c r="DKP788" s="43"/>
      <c r="DKQ788" s="43"/>
      <c r="DKR788" s="43"/>
      <c r="DKS788" s="43"/>
      <c r="DKT788" s="43"/>
      <c r="DKU788" s="43"/>
      <c r="DKV788" s="43"/>
      <c r="DKW788" s="43"/>
      <c r="DKX788" s="43"/>
      <c r="DKY788" s="43"/>
      <c r="DKZ788" s="43"/>
      <c r="DLA788" s="43"/>
      <c r="DLB788" s="43"/>
      <c r="DLC788" s="43"/>
      <c r="DLD788" s="43"/>
      <c r="DLE788" s="43"/>
      <c r="DLF788" s="43"/>
      <c r="DLG788" s="43"/>
      <c r="DLH788" s="43"/>
      <c r="DLI788" s="43"/>
      <c r="DLJ788" s="43"/>
      <c r="DLK788" s="43"/>
      <c r="DLL788" s="43"/>
      <c r="DLM788" s="43"/>
      <c r="DLN788" s="43"/>
      <c r="DLO788" s="43"/>
      <c r="DLP788" s="43"/>
      <c r="DLQ788" s="43"/>
      <c r="DLR788" s="43"/>
      <c r="DLS788" s="43"/>
      <c r="DLT788" s="43"/>
      <c r="DLU788" s="43"/>
      <c r="DLV788" s="43"/>
      <c r="DLW788" s="43"/>
      <c r="DLX788" s="43"/>
      <c r="DLY788" s="43"/>
      <c r="DLZ788" s="43"/>
      <c r="DMA788" s="43"/>
      <c r="DMB788" s="43"/>
      <c r="DMC788" s="43"/>
      <c r="DMD788" s="43"/>
      <c r="DME788" s="43"/>
      <c r="DMF788" s="43"/>
      <c r="DMG788" s="43"/>
      <c r="DMH788" s="43"/>
      <c r="DMI788" s="43"/>
      <c r="DMJ788" s="43"/>
      <c r="DMK788" s="43"/>
      <c r="DML788" s="43"/>
      <c r="DMM788" s="43"/>
      <c r="DMN788" s="43"/>
      <c r="DMO788" s="43"/>
      <c r="DMP788" s="43"/>
      <c r="DMQ788" s="43"/>
      <c r="DMR788" s="43"/>
      <c r="DMS788" s="43"/>
      <c r="DMT788" s="43"/>
      <c r="DMU788" s="43"/>
      <c r="DMV788" s="43"/>
      <c r="DMW788" s="43"/>
      <c r="DMX788" s="43"/>
      <c r="DMY788" s="43"/>
      <c r="DMZ788" s="43"/>
      <c r="DNA788" s="43"/>
      <c r="DNB788" s="43"/>
      <c r="DNC788" s="43"/>
      <c r="DND788" s="43"/>
      <c r="DNE788" s="43"/>
      <c r="DNF788" s="43"/>
      <c r="DNG788" s="43"/>
      <c r="DNH788" s="43"/>
      <c r="DNI788" s="43"/>
      <c r="DNJ788" s="43"/>
      <c r="DNK788" s="43"/>
      <c r="DNL788" s="43"/>
      <c r="DNM788" s="43"/>
      <c r="DNN788" s="43"/>
      <c r="DNO788" s="43"/>
      <c r="DNP788" s="43"/>
      <c r="DNQ788" s="43"/>
      <c r="DNR788" s="43"/>
      <c r="DNS788" s="43"/>
      <c r="DNT788" s="43"/>
      <c r="DNU788" s="43"/>
      <c r="DNV788" s="43"/>
      <c r="DNW788" s="43"/>
      <c r="DNX788" s="43"/>
      <c r="DNY788" s="43"/>
      <c r="DNZ788" s="43"/>
      <c r="DOA788" s="43"/>
      <c r="DOB788" s="43"/>
      <c r="DOC788" s="43"/>
      <c r="DOD788" s="43"/>
      <c r="DOE788" s="43"/>
      <c r="DOF788" s="43"/>
      <c r="DOG788" s="43"/>
      <c r="DOH788" s="43"/>
      <c r="DOI788" s="43"/>
      <c r="DOJ788" s="43"/>
      <c r="DOK788" s="43"/>
      <c r="DOL788" s="43"/>
      <c r="DOM788" s="43"/>
      <c r="DON788" s="43"/>
      <c r="DOO788" s="43"/>
      <c r="DOP788" s="43"/>
      <c r="DOQ788" s="43"/>
      <c r="DOR788" s="43"/>
      <c r="DOS788" s="43"/>
      <c r="DOT788" s="43"/>
      <c r="DOU788" s="43"/>
      <c r="DOV788" s="43"/>
      <c r="DOW788" s="43"/>
      <c r="DOX788" s="43"/>
      <c r="DOY788" s="43"/>
      <c r="DOZ788" s="43"/>
      <c r="DPA788" s="43"/>
      <c r="DPB788" s="43"/>
      <c r="DPC788" s="43"/>
      <c r="DPD788" s="43"/>
      <c r="DPE788" s="43"/>
      <c r="DPF788" s="43"/>
      <c r="DPG788" s="43"/>
      <c r="DPH788" s="43"/>
      <c r="DPI788" s="43"/>
      <c r="DPJ788" s="43"/>
      <c r="DPK788" s="43"/>
      <c r="DPL788" s="43"/>
      <c r="DPM788" s="43"/>
      <c r="DPN788" s="43"/>
      <c r="DPO788" s="43"/>
      <c r="DPP788" s="43"/>
      <c r="DPQ788" s="43"/>
      <c r="DPR788" s="43"/>
      <c r="DPS788" s="43"/>
      <c r="DPT788" s="43"/>
      <c r="DPU788" s="43"/>
      <c r="DPV788" s="43"/>
      <c r="DPW788" s="43"/>
      <c r="DPX788" s="43"/>
      <c r="DPY788" s="43"/>
      <c r="DPZ788" s="43"/>
      <c r="DQA788" s="43"/>
      <c r="DQB788" s="43"/>
      <c r="DQC788" s="43"/>
      <c r="DQD788" s="43"/>
      <c r="DQE788" s="43"/>
      <c r="DQF788" s="43"/>
      <c r="DQG788" s="43"/>
      <c r="DQH788" s="43"/>
      <c r="DQI788" s="43"/>
      <c r="DQJ788" s="43"/>
      <c r="DQK788" s="43"/>
      <c r="DQL788" s="43"/>
      <c r="DQM788" s="43"/>
      <c r="DQN788" s="43"/>
      <c r="DQO788" s="43"/>
      <c r="DQP788" s="43"/>
      <c r="DQQ788" s="43"/>
      <c r="DQR788" s="43"/>
      <c r="DQS788" s="43"/>
      <c r="DQT788" s="43"/>
      <c r="DQU788" s="43"/>
      <c r="DQV788" s="43"/>
      <c r="DQW788" s="43"/>
      <c r="DQX788" s="43"/>
      <c r="DQY788" s="43"/>
      <c r="DQZ788" s="43"/>
      <c r="DRA788" s="43"/>
      <c r="DRB788" s="43"/>
      <c r="DRC788" s="43"/>
      <c r="DRD788" s="43"/>
      <c r="DRE788" s="43"/>
      <c r="DRF788" s="43"/>
      <c r="DRG788" s="43"/>
      <c r="DRH788" s="43"/>
      <c r="DRI788" s="43"/>
      <c r="DRJ788" s="43"/>
      <c r="DRK788" s="43"/>
      <c r="DRL788" s="43"/>
      <c r="DRM788" s="43"/>
      <c r="DRN788" s="43"/>
      <c r="DRO788" s="43"/>
      <c r="DRP788" s="43"/>
      <c r="DRQ788" s="43"/>
      <c r="DRR788" s="43"/>
      <c r="DRS788" s="43"/>
      <c r="DRT788" s="43"/>
      <c r="DRU788" s="43"/>
      <c r="DRV788" s="43"/>
      <c r="DRW788" s="43"/>
      <c r="DRX788" s="43"/>
      <c r="DRY788" s="43"/>
      <c r="DRZ788" s="43"/>
      <c r="DSA788" s="43"/>
      <c r="DSB788" s="43"/>
      <c r="DSC788" s="43"/>
      <c r="DSD788" s="43"/>
      <c r="DSE788" s="43"/>
      <c r="DSF788" s="43"/>
      <c r="DSG788" s="43"/>
      <c r="DSH788" s="43"/>
      <c r="DSI788" s="43"/>
      <c r="DSJ788" s="43"/>
      <c r="DSK788" s="43"/>
      <c r="DSL788" s="43"/>
      <c r="DSM788" s="43"/>
      <c r="DSN788" s="43"/>
      <c r="DSO788" s="43"/>
      <c r="DSP788" s="43"/>
      <c r="DSQ788" s="43"/>
      <c r="DSR788" s="43"/>
      <c r="DSS788" s="43"/>
      <c r="DST788" s="43"/>
      <c r="DSU788" s="43"/>
      <c r="DSV788" s="43"/>
      <c r="DSW788" s="43"/>
      <c r="DSX788" s="43"/>
      <c r="DSY788" s="43"/>
      <c r="DSZ788" s="43"/>
      <c r="DTA788" s="43"/>
      <c r="DTB788" s="43"/>
      <c r="DTC788" s="43"/>
      <c r="DTD788" s="43"/>
      <c r="DTE788" s="43"/>
      <c r="DTF788" s="43"/>
      <c r="DTG788" s="43"/>
      <c r="DTH788" s="43"/>
      <c r="DTI788" s="43"/>
      <c r="DTJ788" s="43"/>
      <c r="DTK788" s="43"/>
      <c r="DTL788" s="43"/>
      <c r="DTM788" s="43"/>
      <c r="DTN788" s="43"/>
      <c r="DTO788" s="43"/>
      <c r="DTP788" s="43"/>
      <c r="DTQ788" s="43"/>
      <c r="DTR788" s="43"/>
      <c r="DTS788" s="43"/>
      <c r="DTT788" s="43"/>
      <c r="DTU788" s="43"/>
      <c r="DTV788" s="43"/>
      <c r="DTW788" s="43"/>
      <c r="DTX788" s="43"/>
      <c r="DTY788" s="43"/>
      <c r="DTZ788" s="43"/>
      <c r="DUA788" s="43"/>
      <c r="DUB788" s="43"/>
      <c r="DUC788" s="43"/>
      <c r="DUD788" s="43"/>
      <c r="DUE788" s="43"/>
      <c r="DUF788" s="43"/>
      <c r="DUG788" s="43"/>
      <c r="DUH788" s="43"/>
      <c r="DUI788" s="43"/>
      <c r="DUJ788" s="43"/>
      <c r="DUK788" s="43"/>
      <c r="DUL788" s="43"/>
      <c r="DUM788" s="43"/>
      <c r="DUN788" s="43"/>
      <c r="DUO788" s="43"/>
      <c r="DUP788" s="43"/>
      <c r="DUQ788" s="43"/>
      <c r="DUR788" s="43"/>
      <c r="DUS788" s="43"/>
      <c r="DUT788" s="43"/>
      <c r="DUU788" s="43"/>
      <c r="DUV788" s="43"/>
      <c r="DUW788" s="43"/>
      <c r="DUX788" s="43"/>
      <c r="DUY788" s="43"/>
      <c r="DUZ788" s="43"/>
      <c r="DVA788" s="43"/>
      <c r="DVB788" s="43"/>
      <c r="DVC788" s="43"/>
      <c r="DVD788" s="43"/>
      <c r="DVE788" s="43"/>
      <c r="DVF788" s="43"/>
      <c r="DVG788" s="43"/>
      <c r="DVH788" s="43"/>
      <c r="DVI788" s="43"/>
      <c r="DVJ788" s="43"/>
      <c r="DVK788" s="43"/>
      <c r="DVL788" s="43"/>
      <c r="DVM788" s="43"/>
      <c r="DVN788" s="43"/>
      <c r="DVO788" s="43"/>
      <c r="DVP788" s="43"/>
      <c r="DVQ788" s="43"/>
      <c r="DVR788" s="43"/>
      <c r="DVS788" s="43"/>
      <c r="DVT788" s="43"/>
      <c r="DVU788" s="43"/>
      <c r="DVV788" s="43"/>
      <c r="DVW788" s="43"/>
      <c r="DVX788" s="43"/>
      <c r="DVY788" s="43"/>
      <c r="DVZ788" s="43"/>
      <c r="DWA788" s="43"/>
      <c r="DWB788" s="43"/>
      <c r="DWC788" s="43"/>
      <c r="DWD788" s="43"/>
      <c r="DWE788" s="43"/>
      <c r="DWF788" s="43"/>
      <c r="DWG788" s="43"/>
      <c r="DWH788" s="43"/>
      <c r="DWI788" s="43"/>
      <c r="DWJ788" s="43"/>
      <c r="DWK788" s="43"/>
      <c r="DWL788" s="43"/>
      <c r="DWM788" s="43"/>
      <c r="DWN788" s="43"/>
      <c r="DWO788" s="43"/>
      <c r="DWP788" s="43"/>
      <c r="DWQ788" s="43"/>
      <c r="DWR788" s="43"/>
      <c r="DWS788" s="43"/>
      <c r="DWT788" s="43"/>
      <c r="DWU788" s="43"/>
      <c r="DWV788" s="43"/>
      <c r="DWW788" s="43"/>
      <c r="DWX788" s="43"/>
      <c r="DWY788" s="43"/>
      <c r="DWZ788" s="43"/>
      <c r="DXA788" s="43"/>
      <c r="DXB788" s="43"/>
      <c r="DXC788" s="43"/>
      <c r="DXD788" s="43"/>
      <c r="DXE788" s="43"/>
      <c r="DXF788" s="43"/>
      <c r="DXG788" s="43"/>
      <c r="DXH788" s="43"/>
      <c r="DXI788" s="43"/>
      <c r="DXJ788" s="43"/>
      <c r="DXK788" s="43"/>
      <c r="DXL788" s="43"/>
      <c r="DXM788" s="43"/>
      <c r="DXN788" s="43"/>
      <c r="DXO788" s="43"/>
      <c r="DXP788" s="43"/>
      <c r="DXQ788" s="43"/>
      <c r="DXR788" s="43"/>
      <c r="DXS788" s="43"/>
      <c r="DXT788" s="43"/>
      <c r="DXU788" s="43"/>
      <c r="DXV788" s="43"/>
      <c r="DXW788" s="43"/>
      <c r="DXX788" s="43"/>
      <c r="DXY788" s="43"/>
      <c r="DXZ788" s="43"/>
      <c r="DYA788" s="43"/>
      <c r="DYB788" s="43"/>
      <c r="DYC788" s="43"/>
      <c r="DYD788" s="43"/>
      <c r="DYE788" s="43"/>
      <c r="DYF788" s="43"/>
      <c r="DYG788" s="43"/>
      <c r="DYH788" s="43"/>
      <c r="DYI788" s="43"/>
      <c r="DYJ788" s="43"/>
      <c r="DYK788" s="43"/>
      <c r="DYL788" s="43"/>
      <c r="DYM788" s="43"/>
      <c r="DYN788" s="43"/>
      <c r="DYO788" s="43"/>
      <c r="DYP788" s="43"/>
      <c r="DYQ788" s="43"/>
      <c r="DYR788" s="43"/>
      <c r="DYS788" s="43"/>
      <c r="DYT788" s="43"/>
      <c r="DYU788" s="43"/>
      <c r="DYV788" s="43"/>
      <c r="DYW788" s="43"/>
      <c r="DYX788" s="43"/>
      <c r="DYY788" s="43"/>
      <c r="DYZ788" s="43"/>
      <c r="DZA788" s="43"/>
      <c r="DZB788" s="43"/>
      <c r="DZC788" s="43"/>
      <c r="DZD788" s="43"/>
      <c r="DZE788" s="43"/>
      <c r="DZF788" s="43"/>
      <c r="DZG788" s="43"/>
      <c r="DZH788" s="43"/>
      <c r="DZI788" s="43"/>
      <c r="DZJ788" s="43"/>
      <c r="DZK788" s="43"/>
      <c r="DZL788" s="43"/>
      <c r="DZM788" s="43"/>
      <c r="DZN788" s="43"/>
      <c r="DZO788" s="43"/>
      <c r="DZP788" s="43"/>
      <c r="DZQ788" s="43"/>
      <c r="DZR788" s="43"/>
      <c r="DZS788" s="43"/>
      <c r="DZT788" s="43"/>
      <c r="DZU788" s="43"/>
      <c r="DZV788" s="43"/>
      <c r="DZW788" s="43"/>
      <c r="DZX788" s="43"/>
      <c r="DZY788" s="43"/>
      <c r="DZZ788" s="43"/>
      <c r="EAA788" s="43"/>
      <c r="EAB788" s="43"/>
      <c r="EAC788" s="43"/>
      <c r="EAD788" s="43"/>
      <c r="EAE788" s="43"/>
      <c r="EAF788" s="43"/>
      <c r="EAG788" s="43"/>
      <c r="EAH788" s="43"/>
      <c r="EAI788" s="43"/>
      <c r="EAJ788" s="43"/>
      <c r="EAK788" s="43"/>
      <c r="EAL788" s="43"/>
      <c r="EAM788" s="43"/>
      <c r="EAN788" s="43"/>
      <c r="EAO788" s="43"/>
      <c r="EAP788" s="43"/>
      <c r="EAQ788" s="43"/>
      <c r="EAR788" s="43"/>
      <c r="EAS788" s="43"/>
      <c r="EAT788" s="43"/>
      <c r="EAU788" s="43"/>
      <c r="EAV788" s="43"/>
      <c r="EAW788" s="43"/>
      <c r="EAX788" s="43"/>
      <c r="EAY788" s="43"/>
      <c r="EAZ788" s="43"/>
      <c r="EBA788" s="43"/>
      <c r="EBB788" s="43"/>
      <c r="EBC788" s="43"/>
      <c r="EBD788" s="43"/>
      <c r="EBE788" s="43"/>
      <c r="EBF788" s="43"/>
      <c r="EBG788" s="43"/>
      <c r="EBH788" s="43"/>
      <c r="EBI788" s="43"/>
      <c r="EBJ788" s="43"/>
      <c r="EBK788" s="43"/>
      <c r="EBL788" s="43"/>
      <c r="EBM788" s="43"/>
      <c r="EBN788" s="43"/>
      <c r="EBO788" s="43"/>
      <c r="EBP788" s="43"/>
      <c r="EBQ788" s="43"/>
      <c r="EBR788" s="43"/>
      <c r="EBS788" s="43"/>
      <c r="EBT788" s="43"/>
      <c r="EBU788" s="43"/>
      <c r="EBV788" s="43"/>
      <c r="EBW788" s="43"/>
      <c r="EBX788" s="43"/>
      <c r="EBY788" s="43"/>
      <c r="EBZ788" s="43"/>
      <c r="ECA788" s="43"/>
      <c r="ECB788" s="43"/>
      <c r="ECC788" s="43"/>
      <c r="ECD788" s="43"/>
      <c r="ECE788" s="43"/>
      <c r="ECF788" s="43"/>
      <c r="ECG788" s="43"/>
      <c r="ECH788" s="43"/>
      <c r="ECI788" s="43"/>
      <c r="ECJ788" s="43"/>
      <c r="ECK788" s="43"/>
      <c r="ECL788" s="43"/>
      <c r="ECM788" s="43"/>
      <c r="ECN788" s="43"/>
      <c r="ECO788" s="43"/>
      <c r="ECP788" s="43"/>
      <c r="ECQ788" s="43"/>
      <c r="ECR788" s="43"/>
      <c r="ECS788" s="43"/>
      <c r="ECT788" s="43"/>
      <c r="ECU788" s="43"/>
      <c r="ECV788" s="43"/>
      <c r="ECW788" s="43"/>
      <c r="ECX788" s="43"/>
      <c r="ECY788" s="43"/>
      <c r="ECZ788" s="43"/>
      <c r="EDA788" s="43"/>
      <c r="EDB788" s="43"/>
      <c r="EDC788" s="43"/>
      <c r="EDD788" s="43"/>
      <c r="EDE788" s="43"/>
      <c r="EDF788" s="43"/>
      <c r="EDG788" s="43"/>
      <c r="EDH788" s="43"/>
      <c r="EDI788" s="43"/>
      <c r="EDJ788" s="43"/>
      <c r="EDK788" s="43"/>
      <c r="EDL788" s="43"/>
      <c r="EDM788" s="43"/>
      <c r="EDN788" s="43"/>
      <c r="EDO788" s="43"/>
      <c r="EDP788" s="43"/>
      <c r="EDQ788" s="43"/>
      <c r="EDR788" s="43"/>
      <c r="EDS788" s="43"/>
      <c r="EDT788" s="43"/>
      <c r="EDU788" s="43"/>
      <c r="EDV788" s="43"/>
      <c r="EDW788" s="43"/>
      <c r="EDX788" s="43"/>
      <c r="EDY788" s="43"/>
      <c r="EDZ788" s="43"/>
      <c r="EEA788" s="43"/>
      <c r="EEB788" s="43"/>
      <c r="EEC788" s="43"/>
      <c r="EED788" s="43"/>
      <c r="EEE788" s="43"/>
      <c r="EEF788" s="43"/>
      <c r="EEG788" s="43"/>
      <c r="EEH788" s="43"/>
      <c r="EEI788" s="43"/>
      <c r="EEJ788" s="43"/>
      <c r="EEK788" s="43"/>
      <c r="EEL788" s="43"/>
      <c r="EEM788" s="43"/>
      <c r="EEN788" s="43"/>
      <c r="EEO788" s="43"/>
      <c r="EEP788" s="43"/>
      <c r="EEQ788" s="43"/>
      <c r="EER788" s="43"/>
      <c r="EES788" s="43"/>
      <c r="EET788" s="43"/>
      <c r="EEU788" s="43"/>
      <c r="EEV788" s="43"/>
      <c r="EEW788" s="43"/>
      <c r="EEX788" s="43"/>
      <c r="EEY788" s="43"/>
      <c r="EEZ788" s="43"/>
      <c r="EFA788" s="43"/>
      <c r="EFB788" s="43"/>
      <c r="EFC788" s="43"/>
      <c r="EFD788" s="43"/>
      <c r="EFE788" s="43"/>
      <c r="EFF788" s="43"/>
      <c r="EFG788" s="43"/>
      <c r="EFH788" s="43"/>
      <c r="EFI788" s="43"/>
      <c r="EFJ788" s="43"/>
      <c r="EFK788" s="43"/>
      <c r="EFL788" s="43"/>
      <c r="EFM788" s="43"/>
      <c r="EFN788" s="43"/>
      <c r="EFO788" s="43"/>
      <c r="EFP788" s="43"/>
      <c r="EFQ788" s="43"/>
      <c r="EFR788" s="43"/>
      <c r="EFS788" s="43"/>
      <c r="EFT788" s="43"/>
      <c r="EFU788" s="43"/>
      <c r="EFV788" s="43"/>
      <c r="EFW788" s="43"/>
      <c r="EFX788" s="43"/>
      <c r="EFY788" s="43"/>
      <c r="EFZ788" s="43"/>
      <c r="EGA788" s="43"/>
      <c r="EGB788" s="43"/>
      <c r="EGC788" s="43"/>
      <c r="EGD788" s="43"/>
      <c r="EGE788" s="43"/>
      <c r="EGF788" s="43"/>
      <c r="EGG788" s="43"/>
      <c r="EGH788" s="43"/>
      <c r="EGI788" s="43"/>
      <c r="EGJ788" s="43"/>
      <c r="EGK788" s="43"/>
      <c r="EGL788" s="43"/>
      <c r="EGM788" s="43"/>
      <c r="EGN788" s="43"/>
      <c r="EGO788" s="43"/>
      <c r="EGP788" s="43"/>
      <c r="EGQ788" s="43"/>
      <c r="EGR788" s="43"/>
      <c r="EGS788" s="43"/>
      <c r="EGT788" s="43"/>
      <c r="EGU788" s="43"/>
      <c r="EGV788" s="43"/>
      <c r="EGW788" s="43"/>
      <c r="EGX788" s="43"/>
      <c r="EGY788" s="43"/>
      <c r="EGZ788" s="43"/>
      <c r="EHA788" s="43"/>
      <c r="EHB788" s="43"/>
      <c r="EHC788" s="43"/>
      <c r="EHD788" s="43"/>
      <c r="EHE788" s="43"/>
      <c r="EHF788" s="43"/>
      <c r="EHG788" s="43"/>
      <c r="EHH788" s="43"/>
      <c r="EHI788" s="43"/>
      <c r="EHJ788" s="43"/>
      <c r="EHK788" s="43"/>
      <c r="EHL788" s="43"/>
      <c r="EHM788" s="43"/>
      <c r="EHN788" s="43"/>
      <c r="EHO788" s="43"/>
      <c r="EHP788" s="43"/>
      <c r="EHQ788" s="43"/>
      <c r="EHR788" s="43"/>
      <c r="EHS788" s="43"/>
      <c r="EHT788" s="43"/>
      <c r="EHU788" s="43"/>
      <c r="EHV788" s="43"/>
      <c r="EHW788" s="43"/>
      <c r="EHX788" s="43"/>
      <c r="EHY788" s="43"/>
      <c r="EHZ788" s="43"/>
      <c r="EIA788" s="43"/>
      <c r="EIB788" s="43"/>
      <c r="EIC788" s="43"/>
      <c r="EID788" s="43"/>
      <c r="EIE788" s="43"/>
      <c r="EIF788" s="43"/>
      <c r="EIG788" s="43"/>
      <c r="EIH788" s="43"/>
      <c r="EII788" s="43"/>
      <c r="EIJ788" s="43"/>
      <c r="EIK788" s="43"/>
      <c r="EIL788" s="43"/>
      <c r="EIM788" s="43"/>
      <c r="EIN788" s="43"/>
      <c r="EIO788" s="43"/>
      <c r="EIP788" s="43"/>
      <c r="EIQ788" s="43"/>
      <c r="EIR788" s="43"/>
      <c r="EIS788" s="43"/>
      <c r="EIT788" s="43"/>
      <c r="EIU788" s="43"/>
      <c r="EIV788" s="43"/>
      <c r="EIW788" s="43"/>
      <c r="EIX788" s="43"/>
      <c r="EIY788" s="43"/>
      <c r="EIZ788" s="43"/>
      <c r="EJA788" s="43"/>
      <c r="EJB788" s="43"/>
      <c r="EJC788" s="43"/>
      <c r="EJD788" s="43"/>
      <c r="EJE788" s="43"/>
      <c r="EJF788" s="43"/>
      <c r="EJG788" s="43"/>
      <c r="EJH788" s="43"/>
      <c r="EJI788" s="43"/>
      <c r="EJJ788" s="43"/>
      <c r="EJK788" s="43"/>
      <c r="EJL788" s="43"/>
      <c r="EJM788" s="43"/>
      <c r="EJN788" s="43"/>
      <c r="EJO788" s="43"/>
      <c r="EJP788" s="43"/>
      <c r="EJQ788" s="43"/>
      <c r="EJR788" s="43"/>
      <c r="EJS788" s="43"/>
      <c r="EJT788" s="43"/>
      <c r="EJU788" s="43"/>
      <c r="EJV788" s="43"/>
      <c r="EJW788" s="43"/>
      <c r="EJX788" s="43"/>
      <c r="EJY788" s="43"/>
      <c r="EJZ788" s="43"/>
      <c r="EKA788" s="43"/>
      <c r="EKB788" s="43"/>
      <c r="EKC788" s="43"/>
      <c r="EKD788" s="43"/>
      <c r="EKE788" s="43"/>
      <c r="EKF788" s="43"/>
      <c r="EKG788" s="43"/>
      <c r="EKH788" s="43"/>
      <c r="EKI788" s="43"/>
      <c r="EKJ788" s="43"/>
      <c r="EKK788" s="43"/>
      <c r="EKL788" s="43"/>
      <c r="EKM788" s="43"/>
      <c r="EKN788" s="43"/>
      <c r="EKO788" s="43"/>
      <c r="EKP788" s="43"/>
      <c r="EKQ788" s="43"/>
      <c r="EKR788" s="43"/>
      <c r="EKS788" s="43"/>
      <c r="EKT788" s="43"/>
      <c r="EKU788" s="43"/>
      <c r="EKV788" s="43"/>
      <c r="EKW788" s="43"/>
      <c r="EKX788" s="43"/>
      <c r="EKY788" s="43"/>
      <c r="EKZ788" s="43"/>
      <c r="ELA788" s="43"/>
      <c r="ELB788" s="43"/>
      <c r="ELC788" s="43"/>
      <c r="ELD788" s="43"/>
      <c r="ELE788" s="43"/>
      <c r="ELF788" s="43"/>
      <c r="ELG788" s="43"/>
      <c r="ELH788" s="43"/>
      <c r="ELI788" s="43"/>
      <c r="ELJ788" s="43"/>
      <c r="ELK788" s="43"/>
      <c r="ELL788" s="43"/>
      <c r="ELM788" s="43"/>
      <c r="ELN788" s="43"/>
      <c r="ELO788" s="43"/>
      <c r="ELP788" s="43"/>
      <c r="ELQ788" s="43"/>
      <c r="ELR788" s="43"/>
      <c r="ELS788" s="43"/>
      <c r="ELT788" s="43"/>
      <c r="ELU788" s="43"/>
      <c r="ELV788" s="43"/>
      <c r="ELW788" s="43"/>
      <c r="ELX788" s="43"/>
      <c r="ELY788" s="43"/>
      <c r="ELZ788" s="43"/>
      <c r="EMA788" s="43"/>
      <c r="EMB788" s="43"/>
      <c r="EMC788" s="43"/>
      <c r="EMD788" s="43"/>
      <c r="EME788" s="43"/>
      <c r="EMF788" s="43"/>
      <c r="EMG788" s="43"/>
      <c r="EMH788" s="43"/>
      <c r="EMI788" s="43"/>
      <c r="EMJ788" s="43"/>
      <c r="EMK788" s="43"/>
      <c r="EML788" s="43"/>
      <c r="EMM788" s="43"/>
      <c r="EMN788" s="43"/>
      <c r="EMO788" s="43"/>
      <c r="EMP788" s="43"/>
      <c r="EMQ788" s="43"/>
      <c r="EMR788" s="43"/>
      <c r="EMS788" s="43"/>
      <c r="EMT788" s="43"/>
      <c r="EMU788" s="43"/>
      <c r="EMV788" s="43"/>
      <c r="EMW788" s="43"/>
      <c r="EMX788" s="43"/>
      <c r="EMY788" s="43"/>
      <c r="EMZ788" s="43"/>
      <c r="ENA788" s="43"/>
      <c r="ENB788" s="43"/>
      <c r="ENC788" s="43"/>
      <c r="END788" s="43"/>
      <c r="ENE788" s="43"/>
      <c r="ENF788" s="43"/>
      <c r="ENG788" s="43"/>
      <c r="ENH788" s="43"/>
      <c r="ENI788" s="43"/>
      <c r="ENJ788" s="43"/>
      <c r="ENK788" s="43"/>
      <c r="ENL788" s="43"/>
      <c r="ENM788" s="43"/>
      <c r="ENN788" s="43"/>
      <c r="ENO788" s="43"/>
      <c r="ENP788" s="43"/>
      <c r="ENQ788" s="43"/>
      <c r="ENR788" s="43"/>
      <c r="ENS788" s="43"/>
      <c r="ENT788" s="43"/>
      <c r="ENU788" s="43"/>
      <c r="ENV788" s="43"/>
      <c r="ENW788" s="43"/>
      <c r="ENX788" s="43"/>
      <c r="ENY788" s="43"/>
      <c r="ENZ788" s="43"/>
      <c r="EOA788" s="43"/>
      <c r="EOB788" s="43"/>
      <c r="EOC788" s="43"/>
      <c r="EOD788" s="43"/>
      <c r="EOE788" s="43"/>
      <c r="EOF788" s="43"/>
      <c r="EOG788" s="43"/>
      <c r="EOH788" s="43"/>
      <c r="EOI788" s="43"/>
      <c r="EOJ788" s="43"/>
      <c r="EOK788" s="43"/>
      <c r="EOL788" s="43"/>
      <c r="EOM788" s="43"/>
      <c r="EON788" s="43"/>
      <c r="EOO788" s="43"/>
      <c r="EOP788" s="43"/>
      <c r="EOQ788" s="43"/>
      <c r="EOR788" s="43"/>
      <c r="EOS788" s="43"/>
      <c r="EOT788" s="43"/>
      <c r="EOU788" s="43"/>
      <c r="EOV788" s="43"/>
      <c r="EOW788" s="43"/>
      <c r="EOX788" s="43"/>
      <c r="EOY788" s="43"/>
      <c r="EOZ788" s="43"/>
      <c r="EPA788" s="43"/>
      <c r="EPB788" s="43"/>
      <c r="EPC788" s="43"/>
      <c r="EPD788" s="43"/>
      <c r="EPE788" s="43"/>
      <c r="EPF788" s="43"/>
      <c r="EPG788" s="43"/>
      <c r="EPH788" s="43"/>
      <c r="EPI788" s="43"/>
      <c r="EPJ788" s="43"/>
      <c r="EPK788" s="43"/>
      <c r="EPL788" s="43"/>
      <c r="EPM788" s="43"/>
      <c r="EPN788" s="43"/>
      <c r="EPO788" s="43"/>
      <c r="EPP788" s="43"/>
      <c r="EPQ788" s="43"/>
      <c r="EPR788" s="43"/>
      <c r="EPS788" s="43"/>
      <c r="EPT788" s="43"/>
      <c r="EPU788" s="43"/>
      <c r="EPV788" s="43"/>
      <c r="EPW788" s="43"/>
      <c r="EPX788" s="43"/>
      <c r="EPY788" s="43"/>
      <c r="EPZ788" s="43"/>
      <c r="EQA788" s="43"/>
      <c r="EQB788" s="43"/>
      <c r="EQC788" s="43"/>
      <c r="EQD788" s="43"/>
      <c r="EQE788" s="43"/>
      <c r="EQF788" s="43"/>
      <c r="EQG788" s="43"/>
      <c r="EQH788" s="43"/>
      <c r="EQI788" s="43"/>
      <c r="EQJ788" s="43"/>
      <c r="EQK788" s="43"/>
      <c r="EQL788" s="43"/>
      <c r="EQM788" s="43"/>
      <c r="EQN788" s="43"/>
      <c r="EQO788" s="43"/>
      <c r="EQP788" s="43"/>
      <c r="EQQ788" s="43"/>
      <c r="EQR788" s="43"/>
      <c r="EQS788" s="43"/>
      <c r="EQT788" s="43"/>
      <c r="EQU788" s="43"/>
      <c r="EQV788" s="43"/>
      <c r="EQW788" s="43"/>
      <c r="EQX788" s="43"/>
      <c r="EQY788" s="43"/>
      <c r="EQZ788" s="43"/>
      <c r="ERA788" s="43"/>
      <c r="ERB788" s="43"/>
      <c r="ERC788" s="43"/>
      <c r="ERD788" s="43"/>
      <c r="ERE788" s="43"/>
      <c r="ERF788" s="43"/>
      <c r="ERG788" s="43"/>
      <c r="ERH788" s="43"/>
      <c r="ERI788" s="43"/>
      <c r="ERJ788" s="43"/>
      <c r="ERK788" s="43"/>
      <c r="ERL788" s="43"/>
      <c r="ERM788" s="43"/>
      <c r="ERN788" s="43"/>
      <c r="ERO788" s="43"/>
      <c r="ERP788" s="43"/>
      <c r="ERQ788" s="43"/>
      <c r="ERR788" s="43"/>
      <c r="ERS788" s="43"/>
      <c r="ERT788" s="43"/>
      <c r="ERU788" s="43"/>
      <c r="ERV788" s="43"/>
      <c r="ERW788" s="43"/>
      <c r="ERX788" s="43"/>
      <c r="ERY788" s="43"/>
      <c r="ERZ788" s="43"/>
      <c r="ESA788" s="43"/>
      <c r="ESB788" s="43"/>
      <c r="ESC788" s="43"/>
      <c r="ESD788" s="43"/>
      <c r="ESE788" s="43"/>
      <c r="ESF788" s="43"/>
      <c r="ESG788" s="43"/>
      <c r="ESH788" s="43"/>
      <c r="ESI788" s="43"/>
      <c r="ESJ788" s="43"/>
      <c r="ESK788" s="43"/>
      <c r="ESL788" s="43"/>
      <c r="ESM788" s="43"/>
      <c r="ESN788" s="43"/>
      <c r="ESO788" s="43"/>
      <c r="ESP788" s="43"/>
      <c r="ESQ788" s="43"/>
      <c r="ESR788" s="43"/>
      <c r="ESS788" s="43"/>
      <c r="EST788" s="43"/>
      <c r="ESU788" s="43"/>
      <c r="ESV788" s="43"/>
      <c r="ESW788" s="43"/>
      <c r="ESX788" s="43"/>
      <c r="ESY788" s="43"/>
      <c r="ESZ788" s="43"/>
      <c r="ETA788" s="43"/>
      <c r="ETB788" s="43"/>
      <c r="ETC788" s="43"/>
      <c r="ETD788" s="43"/>
      <c r="ETE788" s="43"/>
      <c r="ETF788" s="43"/>
      <c r="ETG788" s="43"/>
      <c r="ETH788" s="43"/>
      <c r="ETI788" s="43"/>
      <c r="ETJ788" s="43"/>
      <c r="ETK788" s="43"/>
      <c r="ETL788" s="43"/>
      <c r="ETM788" s="43"/>
      <c r="ETN788" s="43"/>
      <c r="ETO788" s="43"/>
      <c r="ETP788" s="43"/>
      <c r="ETQ788" s="43"/>
      <c r="ETR788" s="43"/>
      <c r="ETS788" s="43"/>
      <c r="ETT788" s="43"/>
      <c r="ETU788" s="43"/>
      <c r="ETV788" s="43"/>
      <c r="ETW788" s="43"/>
      <c r="ETX788" s="43"/>
      <c r="ETY788" s="43"/>
      <c r="ETZ788" s="43"/>
      <c r="EUA788" s="43"/>
      <c r="EUB788" s="43"/>
      <c r="EUC788" s="43"/>
      <c r="EUD788" s="43"/>
      <c r="EUE788" s="43"/>
      <c r="EUF788" s="43"/>
      <c r="EUG788" s="43"/>
      <c r="EUH788" s="43"/>
      <c r="EUI788" s="43"/>
      <c r="EUJ788" s="43"/>
      <c r="EUK788" s="43"/>
      <c r="EUL788" s="43"/>
      <c r="EUM788" s="43"/>
      <c r="EUN788" s="43"/>
      <c r="EUO788" s="43"/>
      <c r="EUP788" s="43"/>
      <c r="EUQ788" s="43"/>
      <c r="EUR788" s="43"/>
      <c r="EUS788" s="43"/>
      <c r="EUT788" s="43"/>
      <c r="EUU788" s="43"/>
      <c r="EUV788" s="43"/>
      <c r="EUW788" s="43"/>
      <c r="EUX788" s="43"/>
      <c r="EUY788" s="43"/>
      <c r="EUZ788" s="43"/>
      <c r="EVA788" s="43"/>
      <c r="EVB788" s="43"/>
      <c r="EVC788" s="43"/>
      <c r="EVD788" s="43"/>
      <c r="EVE788" s="43"/>
      <c r="EVF788" s="43"/>
      <c r="EVG788" s="43"/>
      <c r="EVH788" s="43"/>
      <c r="EVI788" s="43"/>
      <c r="EVJ788" s="43"/>
      <c r="EVK788" s="43"/>
      <c r="EVL788" s="43"/>
      <c r="EVM788" s="43"/>
      <c r="EVN788" s="43"/>
      <c r="EVO788" s="43"/>
      <c r="EVP788" s="43"/>
      <c r="EVQ788" s="43"/>
      <c r="EVR788" s="43"/>
      <c r="EVS788" s="43"/>
      <c r="EVT788" s="43"/>
      <c r="EVU788" s="43"/>
      <c r="EVV788" s="43"/>
      <c r="EVW788" s="43"/>
      <c r="EVX788" s="43"/>
      <c r="EVY788" s="43"/>
      <c r="EVZ788" s="43"/>
      <c r="EWA788" s="43"/>
      <c r="EWB788" s="43"/>
      <c r="EWC788" s="43"/>
      <c r="EWD788" s="43"/>
      <c r="EWE788" s="43"/>
      <c r="EWF788" s="43"/>
      <c r="EWG788" s="43"/>
      <c r="EWH788" s="43"/>
      <c r="EWI788" s="43"/>
      <c r="EWJ788" s="43"/>
      <c r="EWK788" s="43"/>
      <c r="EWL788" s="43"/>
      <c r="EWM788" s="43"/>
      <c r="EWN788" s="43"/>
      <c r="EWO788" s="43"/>
      <c r="EWP788" s="43"/>
      <c r="EWQ788" s="43"/>
      <c r="EWR788" s="43"/>
      <c r="EWS788" s="43"/>
      <c r="EWT788" s="43"/>
      <c r="EWU788" s="43"/>
      <c r="EWV788" s="43"/>
      <c r="EWW788" s="43"/>
      <c r="EWX788" s="43"/>
      <c r="EWY788" s="43"/>
      <c r="EWZ788" s="43"/>
      <c r="EXA788" s="43"/>
      <c r="EXB788" s="43"/>
      <c r="EXC788" s="43"/>
      <c r="EXD788" s="43"/>
      <c r="EXE788" s="43"/>
      <c r="EXF788" s="43"/>
      <c r="EXG788" s="43"/>
      <c r="EXH788" s="43"/>
      <c r="EXI788" s="43"/>
      <c r="EXJ788" s="43"/>
      <c r="EXK788" s="43"/>
      <c r="EXL788" s="43"/>
      <c r="EXM788" s="43"/>
      <c r="EXN788" s="43"/>
      <c r="EXO788" s="43"/>
      <c r="EXP788" s="43"/>
      <c r="EXQ788" s="43"/>
      <c r="EXR788" s="43"/>
      <c r="EXS788" s="43"/>
      <c r="EXT788" s="43"/>
      <c r="EXU788" s="43"/>
      <c r="EXV788" s="43"/>
      <c r="EXW788" s="43"/>
      <c r="EXX788" s="43"/>
      <c r="EXY788" s="43"/>
      <c r="EXZ788" s="43"/>
      <c r="EYA788" s="43"/>
      <c r="EYB788" s="43"/>
      <c r="EYC788" s="43"/>
      <c r="EYD788" s="43"/>
      <c r="EYE788" s="43"/>
      <c r="EYF788" s="43"/>
      <c r="EYG788" s="43"/>
      <c r="EYH788" s="43"/>
      <c r="EYI788" s="43"/>
      <c r="EYJ788" s="43"/>
      <c r="EYK788" s="43"/>
      <c r="EYL788" s="43"/>
      <c r="EYM788" s="43"/>
      <c r="EYN788" s="43"/>
      <c r="EYO788" s="43"/>
      <c r="EYP788" s="43"/>
      <c r="EYQ788" s="43"/>
      <c r="EYR788" s="43"/>
      <c r="EYS788" s="43"/>
      <c r="EYT788" s="43"/>
      <c r="EYU788" s="43"/>
      <c r="EYV788" s="43"/>
      <c r="EYW788" s="43"/>
      <c r="EYX788" s="43"/>
      <c r="EYY788" s="43"/>
      <c r="EYZ788" s="43"/>
      <c r="EZA788" s="43"/>
      <c r="EZB788" s="43"/>
      <c r="EZC788" s="43"/>
      <c r="EZD788" s="43"/>
      <c r="EZE788" s="43"/>
      <c r="EZF788" s="43"/>
      <c r="EZG788" s="43"/>
      <c r="EZH788" s="43"/>
      <c r="EZI788" s="43"/>
      <c r="EZJ788" s="43"/>
      <c r="EZK788" s="43"/>
      <c r="EZL788" s="43"/>
      <c r="EZM788" s="43"/>
      <c r="EZN788" s="43"/>
      <c r="EZO788" s="43"/>
      <c r="EZP788" s="43"/>
      <c r="EZQ788" s="43"/>
      <c r="EZR788" s="43"/>
      <c r="EZS788" s="43"/>
      <c r="EZT788" s="43"/>
      <c r="EZU788" s="43"/>
      <c r="EZV788" s="43"/>
      <c r="EZW788" s="43"/>
      <c r="EZX788" s="43"/>
      <c r="EZY788" s="43"/>
      <c r="EZZ788" s="43"/>
      <c r="FAA788" s="43"/>
      <c r="FAB788" s="43"/>
      <c r="FAC788" s="43"/>
      <c r="FAD788" s="43"/>
      <c r="FAE788" s="43"/>
      <c r="FAF788" s="43"/>
      <c r="FAG788" s="43"/>
      <c r="FAH788" s="43"/>
      <c r="FAI788" s="43"/>
      <c r="FAJ788" s="43"/>
      <c r="FAK788" s="43"/>
      <c r="FAL788" s="43"/>
      <c r="FAM788" s="43"/>
      <c r="FAN788" s="43"/>
      <c r="FAO788" s="43"/>
      <c r="FAP788" s="43"/>
      <c r="FAQ788" s="43"/>
      <c r="FAR788" s="43"/>
      <c r="FAS788" s="43"/>
      <c r="FAT788" s="43"/>
      <c r="FAU788" s="43"/>
      <c r="FAV788" s="43"/>
      <c r="FAW788" s="43"/>
      <c r="FAX788" s="43"/>
      <c r="FAY788" s="43"/>
      <c r="FAZ788" s="43"/>
      <c r="FBA788" s="43"/>
      <c r="FBB788" s="43"/>
      <c r="FBC788" s="43"/>
      <c r="FBD788" s="43"/>
      <c r="FBE788" s="43"/>
      <c r="FBF788" s="43"/>
      <c r="FBG788" s="43"/>
      <c r="FBH788" s="43"/>
      <c r="FBI788" s="43"/>
      <c r="FBJ788" s="43"/>
      <c r="FBK788" s="43"/>
      <c r="FBL788" s="43"/>
      <c r="FBM788" s="43"/>
      <c r="FBN788" s="43"/>
      <c r="FBO788" s="43"/>
      <c r="FBP788" s="43"/>
      <c r="FBQ788" s="43"/>
      <c r="FBR788" s="43"/>
      <c r="FBS788" s="43"/>
      <c r="FBT788" s="43"/>
      <c r="FBU788" s="43"/>
      <c r="FBV788" s="43"/>
      <c r="FBW788" s="43"/>
      <c r="FBX788" s="43"/>
      <c r="FBY788" s="43"/>
      <c r="FBZ788" s="43"/>
      <c r="FCA788" s="43"/>
      <c r="FCB788" s="43"/>
      <c r="FCC788" s="43"/>
      <c r="FCD788" s="43"/>
      <c r="FCE788" s="43"/>
      <c r="FCF788" s="43"/>
      <c r="FCG788" s="43"/>
      <c r="FCH788" s="43"/>
      <c r="FCI788" s="43"/>
      <c r="FCJ788" s="43"/>
      <c r="FCK788" s="43"/>
      <c r="FCL788" s="43"/>
      <c r="FCM788" s="43"/>
      <c r="FCN788" s="43"/>
      <c r="FCO788" s="43"/>
      <c r="FCP788" s="43"/>
      <c r="FCQ788" s="43"/>
      <c r="FCR788" s="43"/>
      <c r="FCS788" s="43"/>
      <c r="FCT788" s="43"/>
      <c r="FCU788" s="43"/>
      <c r="FCV788" s="43"/>
      <c r="FCW788" s="43"/>
      <c r="FCX788" s="43"/>
      <c r="FCY788" s="43"/>
      <c r="FCZ788" s="43"/>
      <c r="FDA788" s="43"/>
      <c r="FDB788" s="43"/>
      <c r="FDC788" s="43"/>
      <c r="FDD788" s="43"/>
      <c r="FDE788" s="43"/>
      <c r="FDF788" s="43"/>
      <c r="FDG788" s="43"/>
      <c r="FDH788" s="43"/>
      <c r="FDI788" s="43"/>
      <c r="FDJ788" s="43"/>
      <c r="FDK788" s="43"/>
      <c r="FDL788" s="43"/>
      <c r="FDM788" s="43"/>
      <c r="FDN788" s="43"/>
      <c r="FDO788" s="43"/>
      <c r="FDP788" s="43"/>
      <c r="FDQ788" s="43"/>
      <c r="FDR788" s="43"/>
      <c r="FDS788" s="43"/>
      <c r="FDT788" s="43"/>
      <c r="FDU788" s="43"/>
      <c r="FDV788" s="43"/>
      <c r="FDW788" s="43"/>
      <c r="FDX788" s="43"/>
      <c r="FDY788" s="43"/>
      <c r="FDZ788" s="43"/>
      <c r="FEA788" s="43"/>
      <c r="FEB788" s="43"/>
      <c r="FEC788" s="43"/>
      <c r="FED788" s="43"/>
      <c r="FEE788" s="43"/>
      <c r="FEF788" s="43"/>
      <c r="FEG788" s="43"/>
      <c r="FEH788" s="43"/>
      <c r="FEI788" s="43"/>
      <c r="FEJ788" s="43"/>
      <c r="FEK788" s="43"/>
      <c r="FEL788" s="43"/>
      <c r="FEM788" s="43"/>
      <c r="FEN788" s="43"/>
      <c r="FEO788" s="43"/>
      <c r="FEP788" s="43"/>
      <c r="FEQ788" s="43"/>
      <c r="FER788" s="43"/>
      <c r="FES788" s="43"/>
      <c r="FET788" s="43"/>
      <c r="FEU788" s="43"/>
      <c r="FEV788" s="43"/>
      <c r="FEW788" s="43"/>
      <c r="FEX788" s="43"/>
      <c r="FEY788" s="43"/>
      <c r="FEZ788" s="43"/>
      <c r="FFA788" s="43"/>
      <c r="FFB788" s="43"/>
      <c r="FFC788" s="43"/>
      <c r="FFD788" s="43"/>
      <c r="FFE788" s="43"/>
      <c r="FFF788" s="43"/>
      <c r="FFG788" s="43"/>
      <c r="FFH788" s="43"/>
      <c r="FFI788" s="43"/>
      <c r="FFJ788" s="43"/>
      <c r="FFK788" s="43"/>
      <c r="FFL788" s="43"/>
      <c r="FFM788" s="43"/>
      <c r="FFN788" s="43"/>
      <c r="FFO788" s="43"/>
      <c r="FFP788" s="43"/>
      <c r="FFQ788" s="43"/>
      <c r="FFR788" s="43"/>
      <c r="FFS788" s="43"/>
      <c r="FFT788" s="43"/>
      <c r="FFU788" s="43"/>
      <c r="FFV788" s="43"/>
      <c r="FFW788" s="43"/>
      <c r="FFX788" s="43"/>
      <c r="FFY788" s="43"/>
      <c r="FFZ788" s="43"/>
      <c r="FGA788" s="43"/>
      <c r="FGB788" s="43"/>
      <c r="FGC788" s="43"/>
      <c r="FGD788" s="43"/>
      <c r="FGE788" s="43"/>
      <c r="FGF788" s="43"/>
      <c r="FGG788" s="43"/>
      <c r="FGH788" s="43"/>
      <c r="FGI788" s="43"/>
      <c r="FGJ788" s="43"/>
      <c r="FGK788" s="43"/>
      <c r="FGL788" s="43"/>
      <c r="FGM788" s="43"/>
      <c r="FGN788" s="43"/>
      <c r="FGO788" s="43"/>
      <c r="FGP788" s="43"/>
      <c r="FGQ788" s="43"/>
      <c r="FGR788" s="43"/>
      <c r="FGS788" s="43"/>
      <c r="FGT788" s="43"/>
      <c r="FGU788" s="43"/>
      <c r="FGV788" s="43"/>
      <c r="FGW788" s="43"/>
      <c r="FGX788" s="43"/>
      <c r="FGY788" s="43"/>
      <c r="FGZ788" s="43"/>
      <c r="FHA788" s="43"/>
      <c r="FHB788" s="43"/>
      <c r="FHC788" s="43"/>
      <c r="FHD788" s="43"/>
      <c r="FHE788" s="43"/>
      <c r="FHF788" s="43"/>
      <c r="FHG788" s="43"/>
      <c r="FHH788" s="43"/>
      <c r="FHI788" s="43"/>
      <c r="FHJ788" s="43"/>
      <c r="FHK788" s="43"/>
      <c r="FHL788" s="43"/>
      <c r="FHM788" s="43"/>
      <c r="FHN788" s="43"/>
      <c r="FHO788" s="43"/>
      <c r="FHP788" s="43"/>
      <c r="FHQ788" s="43"/>
      <c r="FHR788" s="43"/>
      <c r="FHS788" s="43"/>
      <c r="FHT788" s="43"/>
      <c r="FHU788" s="43"/>
      <c r="FHV788" s="43"/>
      <c r="FHW788" s="43"/>
      <c r="FHX788" s="43"/>
      <c r="FHY788" s="43"/>
      <c r="FHZ788" s="43"/>
      <c r="FIA788" s="43"/>
      <c r="FIB788" s="43"/>
      <c r="FIC788" s="43"/>
      <c r="FID788" s="43"/>
      <c r="FIE788" s="43"/>
      <c r="FIF788" s="43"/>
      <c r="FIG788" s="43"/>
      <c r="FIH788" s="43"/>
      <c r="FII788" s="43"/>
      <c r="FIJ788" s="43"/>
      <c r="FIK788" s="43"/>
      <c r="FIL788" s="43"/>
      <c r="FIM788" s="43"/>
      <c r="FIN788" s="43"/>
      <c r="FIO788" s="43"/>
      <c r="FIP788" s="43"/>
      <c r="FIQ788" s="43"/>
      <c r="FIR788" s="43"/>
      <c r="FIS788" s="43"/>
      <c r="FIT788" s="43"/>
      <c r="FIU788" s="43"/>
      <c r="FIV788" s="43"/>
      <c r="FIW788" s="43"/>
      <c r="FIX788" s="43"/>
      <c r="FIY788" s="43"/>
      <c r="FIZ788" s="43"/>
      <c r="FJA788" s="43"/>
      <c r="FJB788" s="43"/>
      <c r="FJC788" s="43"/>
      <c r="FJD788" s="43"/>
      <c r="FJE788" s="43"/>
      <c r="FJF788" s="43"/>
      <c r="FJG788" s="43"/>
      <c r="FJH788" s="43"/>
      <c r="FJI788" s="43"/>
      <c r="FJJ788" s="43"/>
      <c r="FJK788" s="43"/>
      <c r="FJL788" s="43"/>
      <c r="FJM788" s="43"/>
      <c r="FJN788" s="43"/>
      <c r="FJO788" s="43"/>
      <c r="FJP788" s="43"/>
      <c r="FJQ788" s="43"/>
      <c r="FJR788" s="43"/>
      <c r="FJS788" s="43"/>
      <c r="FJT788" s="43"/>
      <c r="FJU788" s="43"/>
      <c r="FJV788" s="43"/>
      <c r="FJW788" s="43"/>
      <c r="FJX788" s="43"/>
      <c r="FJY788" s="43"/>
      <c r="FJZ788" s="43"/>
      <c r="FKA788" s="43"/>
      <c r="FKB788" s="43"/>
      <c r="FKC788" s="43"/>
      <c r="FKD788" s="43"/>
      <c r="FKE788" s="43"/>
      <c r="FKF788" s="43"/>
      <c r="FKG788" s="43"/>
      <c r="FKH788" s="43"/>
      <c r="FKI788" s="43"/>
      <c r="FKJ788" s="43"/>
      <c r="FKK788" s="43"/>
      <c r="FKL788" s="43"/>
      <c r="FKM788" s="43"/>
      <c r="FKN788" s="43"/>
      <c r="FKO788" s="43"/>
      <c r="FKP788" s="43"/>
      <c r="FKQ788" s="43"/>
      <c r="FKR788" s="43"/>
      <c r="FKS788" s="43"/>
      <c r="FKT788" s="43"/>
      <c r="FKU788" s="43"/>
      <c r="FKV788" s="43"/>
      <c r="FKW788" s="43"/>
      <c r="FKX788" s="43"/>
      <c r="FKY788" s="43"/>
      <c r="FKZ788" s="43"/>
      <c r="FLA788" s="43"/>
      <c r="FLB788" s="43"/>
      <c r="FLC788" s="43"/>
      <c r="FLD788" s="43"/>
      <c r="FLE788" s="43"/>
      <c r="FLF788" s="43"/>
      <c r="FLG788" s="43"/>
      <c r="FLH788" s="43"/>
      <c r="FLI788" s="43"/>
      <c r="FLJ788" s="43"/>
      <c r="FLK788" s="43"/>
      <c r="FLL788" s="43"/>
      <c r="FLM788" s="43"/>
      <c r="FLN788" s="43"/>
      <c r="FLO788" s="43"/>
      <c r="FLP788" s="43"/>
      <c r="FLQ788" s="43"/>
      <c r="FLR788" s="43"/>
      <c r="FLS788" s="43"/>
      <c r="FLT788" s="43"/>
      <c r="FLU788" s="43"/>
      <c r="FLV788" s="43"/>
      <c r="FLW788" s="43"/>
      <c r="FLX788" s="43"/>
      <c r="FLY788" s="43"/>
      <c r="FLZ788" s="43"/>
      <c r="FMA788" s="43"/>
      <c r="FMB788" s="43"/>
      <c r="FMC788" s="43"/>
      <c r="FMD788" s="43"/>
      <c r="FME788" s="43"/>
      <c r="FMF788" s="43"/>
      <c r="FMG788" s="43"/>
      <c r="FMH788" s="43"/>
      <c r="FMI788" s="43"/>
      <c r="FMJ788" s="43"/>
      <c r="FMK788" s="43"/>
      <c r="FML788" s="43"/>
      <c r="FMM788" s="43"/>
      <c r="FMN788" s="43"/>
      <c r="FMO788" s="43"/>
      <c r="FMP788" s="43"/>
      <c r="FMQ788" s="43"/>
      <c r="FMR788" s="43"/>
      <c r="FMS788" s="43"/>
      <c r="FMT788" s="43"/>
      <c r="FMU788" s="43"/>
      <c r="FMV788" s="43"/>
      <c r="FMW788" s="43"/>
      <c r="FMX788" s="43"/>
      <c r="FMY788" s="43"/>
      <c r="FMZ788" s="43"/>
      <c r="FNA788" s="43"/>
      <c r="FNB788" s="43"/>
      <c r="FNC788" s="43"/>
      <c r="FND788" s="43"/>
      <c r="FNE788" s="43"/>
      <c r="FNF788" s="43"/>
      <c r="FNG788" s="43"/>
      <c r="FNH788" s="43"/>
      <c r="FNI788" s="43"/>
      <c r="FNJ788" s="43"/>
      <c r="FNK788" s="43"/>
      <c r="FNL788" s="43"/>
      <c r="FNM788" s="43"/>
      <c r="FNN788" s="43"/>
      <c r="FNO788" s="43"/>
      <c r="FNP788" s="43"/>
      <c r="FNQ788" s="43"/>
      <c r="FNR788" s="43"/>
      <c r="FNS788" s="43"/>
      <c r="FNT788" s="43"/>
      <c r="FNU788" s="43"/>
      <c r="FNV788" s="43"/>
      <c r="FNW788" s="43"/>
      <c r="FNX788" s="43"/>
      <c r="FNY788" s="43"/>
      <c r="FNZ788" s="43"/>
      <c r="FOA788" s="43"/>
      <c r="FOB788" s="43"/>
      <c r="FOC788" s="43"/>
      <c r="FOD788" s="43"/>
      <c r="FOE788" s="43"/>
      <c r="FOF788" s="43"/>
      <c r="FOG788" s="43"/>
      <c r="FOH788" s="43"/>
      <c r="FOI788" s="43"/>
      <c r="FOJ788" s="43"/>
      <c r="FOK788" s="43"/>
      <c r="FOL788" s="43"/>
      <c r="FOM788" s="43"/>
      <c r="FON788" s="43"/>
      <c r="FOO788" s="43"/>
      <c r="FOP788" s="43"/>
      <c r="FOQ788" s="43"/>
      <c r="FOR788" s="43"/>
      <c r="FOS788" s="43"/>
      <c r="FOT788" s="43"/>
      <c r="FOU788" s="43"/>
      <c r="FOV788" s="43"/>
      <c r="FOW788" s="43"/>
      <c r="FOX788" s="43"/>
      <c r="FOY788" s="43"/>
      <c r="FOZ788" s="43"/>
      <c r="FPA788" s="43"/>
      <c r="FPB788" s="43"/>
      <c r="FPC788" s="43"/>
      <c r="FPD788" s="43"/>
      <c r="FPE788" s="43"/>
      <c r="FPF788" s="43"/>
      <c r="FPG788" s="43"/>
      <c r="FPH788" s="43"/>
      <c r="FPI788" s="43"/>
      <c r="FPJ788" s="43"/>
      <c r="FPK788" s="43"/>
      <c r="FPL788" s="43"/>
      <c r="FPM788" s="43"/>
      <c r="FPN788" s="43"/>
      <c r="FPO788" s="43"/>
      <c r="FPP788" s="43"/>
      <c r="FPQ788" s="43"/>
      <c r="FPR788" s="43"/>
      <c r="FPS788" s="43"/>
      <c r="FPT788" s="43"/>
      <c r="FPU788" s="43"/>
      <c r="FPV788" s="43"/>
      <c r="FPW788" s="43"/>
      <c r="FPX788" s="43"/>
      <c r="FPY788" s="43"/>
      <c r="FPZ788" s="43"/>
      <c r="FQA788" s="43"/>
      <c r="FQB788" s="43"/>
      <c r="FQC788" s="43"/>
      <c r="FQD788" s="43"/>
      <c r="FQE788" s="43"/>
      <c r="FQF788" s="43"/>
      <c r="FQG788" s="43"/>
      <c r="FQH788" s="43"/>
      <c r="FQI788" s="43"/>
      <c r="FQJ788" s="43"/>
      <c r="FQK788" s="43"/>
      <c r="FQL788" s="43"/>
      <c r="FQM788" s="43"/>
      <c r="FQN788" s="43"/>
      <c r="FQO788" s="43"/>
      <c r="FQP788" s="43"/>
      <c r="FQQ788" s="43"/>
      <c r="FQR788" s="43"/>
      <c r="FQS788" s="43"/>
      <c r="FQT788" s="43"/>
      <c r="FQU788" s="43"/>
      <c r="FQV788" s="43"/>
      <c r="FQW788" s="43"/>
      <c r="FQX788" s="43"/>
      <c r="FQY788" s="43"/>
      <c r="FQZ788" s="43"/>
      <c r="FRA788" s="43"/>
      <c r="FRB788" s="43"/>
      <c r="FRC788" s="43"/>
      <c r="FRD788" s="43"/>
      <c r="FRE788" s="43"/>
      <c r="FRF788" s="43"/>
      <c r="FRG788" s="43"/>
      <c r="FRH788" s="43"/>
      <c r="FRI788" s="43"/>
      <c r="FRJ788" s="43"/>
      <c r="FRK788" s="43"/>
      <c r="FRL788" s="43"/>
      <c r="FRM788" s="43"/>
      <c r="FRN788" s="43"/>
      <c r="FRO788" s="43"/>
      <c r="FRP788" s="43"/>
      <c r="FRQ788" s="43"/>
      <c r="FRR788" s="43"/>
      <c r="FRS788" s="43"/>
      <c r="FRT788" s="43"/>
      <c r="FRU788" s="43"/>
      <c r="FRV788" s="43"/>
      <c r="FRW788" s="43"/>
      <c r="FRX788" s="43"/>
      <c r="FRY788" s="43"/>
      <c r="FRZ788" s="43"/>
      <c r="FSA788" s="43"/>
      <c r="FSB788" s="43"/>
      <c r="FSC788" s="43"/>
      <c r="FSD788" s="43"/>
      <c r="FSE788" s="43"/>
      <c r="FSF788" s="43"/>
      <c r="FSG788" s="43"/>
      <c r="FSH788" s="43"/>
      <c r="FSI788" s="43"/>
      <c r="FSJ788" s="43"/>
      <c r="FSK788" s="43"/>
      <c r="FSL788" s="43"/>
      <c r="FSM788" s="43"/>
      <c r="FSN788" s="43"/>
      <c r="FSO788" s="43"/>
      <c r="FSP788" s="43"/>
      <c r="FSQ788" s="43"/>
      <c r="FSR788" s="43"/>
      <c r="FSS788" s="43"/>
      <c r="FST788" s="43"/>
      <c r="FSU788" s="43"/>
      <c r="FSV788" s="43"/>
      <c r="FSW788" s="43"/>
      <c r="FSX788" s="43"/>
      <c r="FSY788" s="43"/>
      <c r="FSZ788" s="43"/>
      <c r="FTA788" s="43"/>
      <c r="FTB788" s="43"/>
      <c r="FTC788" s="43"/>
      <c r="FTD788" s="43"/>
      <c r="FTE788" s="43"/>
      <c r="FTF788" s="43"/>
      <c r="FTG788" s="43"/>
      <c r="FTH788" s="43"/>
      <c r="FTI788" s="43"/>
      <c r="FTJ788" s="43"/>
      <c r="FTK788" s="43"/>
      <c r="FTL788" s="43"/>
      <c r="FTM788" s="43"/>
      <c r="FTN788" s="43"/>
      <c r="FTO788" s="43"/>
      <c r="FTP788" s="43"/>
      <c r="FTQ788" s="43"/>
      <c r="FTR788" s="43"/>
      <c r="FTS788" s="43"/>
      <c r="FTT788" s="43"/>
      <c r="FTU788" s="43"/>
      <c r="FTV788" s="43"/>
      <c r="FTW788" s="43"/>
      <c r="FTX788" s="43"/>
      <c r="FTY788" s="43"/>
      <c r="FTZ788" s="43"/>
      <c r="FUA788" s="43"/>
      <c r="FUB788" s="43"/>
      <c r="FUC788" s="43"/>
      <c r="FUD788" s="43"/>
      <c r="FUE788" s="43"/>
      <c r="FUF788" s="43"/>
      <c r="FUG788" s="43"/>
      <c r="FUH788" s="43"/>
      <c r="FUI788" s="43"/>
      <c r="FUJ788" s="43"/>
      <c r="FUK788" s="43"/>
      <c r="FUL788" s="43"/>
      <c r="FUM788" s="43"/>
      <c r="FUN788" s="43"/>
      <c r="FUO788" s="43"/>
      <c r="FUP788" s="43"/>
      <c r="FUQ788" s="43"/>
      <c r="FUR788" s="43"/>
      <c r="FUS788" s="43"/>
      <c r="FUT788" s="43"/>
      <c r="FUU788" s="43"/>
      <c r="FUV788" s="43"/>
      <c r="FUW788" s="43"/>
      <c r="FUX788" s="43"/>
      <c r="FUY788" s="43"/>
      <c r="FUZ788" s="43"/>
      <c r="FVA788" s="43"/>
      <c r="FVB788" s="43"/>
      <c r="FVC788" s="43"/>
      <c r="FVD788" s="43"/>
      <c r="FVE788" s="43"/>
      <c r="FVF788" s="43"/>
      <c r="FVG788" s="43"/>
      <c r="FVH788" s="43"/>
      <c r="FVI788" s="43"/>
      <c r="FVJ788" s="43"/>
      <c r="FVK788" s="43"/>
      <c r="FVL788" s="43"/>
      <c r="FVM788" s="43"/>
      <c r="FVN788" s="43"/>
      <c r="FVO788" s="43"/>
      <c r="FVP788" s="43"/>
      <c r="FVQ788" s="43"/>
      <c r="FVR788" s="43"/>
      <c r="FVS788" s="43"/>
      <c r="FVT788" s="43"/>
      <c r="FVU788" s="43"/>
      <c r="FVV788" s="43"/>
      <c r="FVW788" s="43"/>
      <c r="FVX788" s="43"/>
      <c r="FVY788" s="43"/>
      <c r="FVZ788" s="43"/>
      <c r="FWA788" s="43"/>
      <c r="FWB788" s="43"/>
      <c r="FWC788" s="43"/>
      <c r="FWD788" s="43"/>
      <c r="FWE788" s="43"/>
      <c r="FWF788" s="43"/>
      <c r="FWG788" s="43"/>
      <c r="FWH788" s="43"/>
      <c r="FWI788" s="43"/>
      <c r="FWJ788" s="43"/>
      <c r="FWK788" s="43"/>
      <c r="FWL788" s="43"/>
      <c r="FWM788" s="43"/>
      <c r="FWN788" s="43"/>
      <c r="FWO788" s="43"/>
      <c r="FWP788" s="43"/>
      <c r="FWQ788" s="43"/>
      <c r="FWR788" s="43"/>
      <c r="FWS788" s="43"/>
      <c r="FWT788" s="43"/>
      <c r="FWU788" s="43"/>
      <c r="FWV788" s="43"/>
      <c r="FWW788" s="43"/>
      <c r="FWX788" s="43"/>
      <c r="FWY788" s="43"/>
      <c r="FWZ788" s="43"/>
      <c r="FXA788" s="43"/>
      <c r="FXB788" s="43"/>
      <c r="FXC788" s="43"/>
      <c r="FXD788" s="43"/>
      <c r="FXE788" s="43"/>
      <c r="FXF788" s="43"/>
      <c r="FXG788" s="43"/>
      <c r="FXH788" s="43"/>
      <c r="FXI788" s="43"/>
      <c r="FXJ788" s="43"/>
      <c r="FXK788" s="43"/>
      <c r="FXL788" s="43"/>
      <c r="FXM788" s="43"/>
      <c r="FXN788" s="43"/>
      <c r="FXO788" s="43"/>
      <c r="FXP788" s="43"/>
      <c r="FXQ788" s="43"/>
      <c r="FXR788" s="43"/>
      <c r="FXS788" s="43"/>
      <c r="FXT788" s="43"/>
      <c r="FXU788" s="43"/>
      <c r="FXV788" s="43"/>
      <c r="FXW788" s="43"/>
      <c r="FXX788" s="43"/>
      <c r="FXY788" s="43"/>
      <c r="FXZ788" s="43"/>
      <c r="FYA788" s="43"/>
      <c r="FYB788" s="43"/>
      <c r="FYC788" s="43"/>
      <c r="FYD788" s="43"/>
      <c r="FYE788" s="43"/>
      <c r="FYF788" s="43"/>
      <c r="FYG788" s="43"/>
      <c r="FYH788" s="43"/>
      <c r="FYI788" s="43"/>
      <c r="FYJ788" s="43"/>
      <c r="FYK788" s="43"/>
      <c r="FYL788" s="43"/>
      <c r="FYM788" s="43"/>
      <c r="FYN788" s="43"/>
      <c r="FYO788" s="43"/>
      <c r="FYP788" s="43"/>
      <c r="FYQ788" s="43"/>
      <c r="FYR788" s="43"/>
      <c r="FYS788" s="43"/>
      <c r="FYT788" s="43"/>
      <c r="FYU788" s="43"/>
      <c r="FYV788" s="43"/>
      <c r="FYW788" s="43"/>
      <c r="FYX788" s="43"/>
      <c r="FYY788" s="43"/>
      <c r="FYZ788" s="43"/>
      <c r="FZA788" s="43"/>
      <c r="FZB788" s="43"/>
      <c r="FZC788" s="43"/>
      <c r="FZD788" s="43"/>
      <c r="FZE788" s="43"/>
      <c r="FZF788" s="43"/>
      <c r="FZG788" s="43"/>
      <c r="FZH788" s="43"/>
      <c r="FZI788" s="43"/>
      <c r="FZJ788" s="43"/>
      <c r="FZK788" s="43"/>
      <c r="FZL788" s="43"/>
      <c r="FZM788" s="43"/>
      <c r="FZN788" s="43"/>
      <c r="FZO788" s="43"/>
      <c r="FZP788" s="43"/>
      <c r="FZQ788" s="43"/>
      <c r="FZR788" s="43"/>
      <c r="FZS788" s="43"/>
      <c r="FZT788" s="43"/>
      <c r="FZU788" s="43"/>
      <c r="FZV788" s="43"/>
      <c r="FZW788" s="43"/>
      <c r="FZX788" s="43"/>
      <c r="FZY788" s="43"/>
      <c r="FZZ788" s="43"/>
      <c r="GAA788" s="43"/>
      <c r="GAB788" s="43"/>
      <c r="GAC788" s="43"/>
      <c r="GAD788" s="43"/>
      <c r="GAE788" s="43"/>
      <c r="GAF788" s="43"/>
      <c r="GAG788" s="43"/>
      <c r="GAH788" s="43"/>
      <c r="GAI788" s="43"/>
      <c r="GAJ788" s="43"/>
      <c r="GAK788" s="43"/>
      <c r="GAL788" s="43"/>
      <c r="GAM788" s="43"/>
      <c r="GAN788" s="43"/>
      <c r="GAO788" s="43"/>
      <c r="GAP788" s="43"/>
      <c r="GAQ788" s="43"/>
      <c r="GAR788" s="43"/>
      <c r="GAS788" s="43"/>
      <c r="GAT788" s="43"/>
      <c r="GAU788" s="43"/>
      <c r="GAV788" s="43"/>
      <c r="GAW788" s="43"/>
      <c r="GAX788" s="43"/>
      <c r="GAY788" s="43"/>
      <c r="GAZ788" s="43"/>
      <c r="GBA788" s="43"/>
      <c r="GBB788" s="43"/>
      <c r="GBC788" s="43"/>
      <c r="GBD788" s="43"/>
      <c r="GBE788" s="43"/>
      <c r="GBF788" s="43"/>
      <c r="GBG788" s="43"/>
      <c r="GBH788" s="43"/>
      <c r="GBI788" s="43"/>
      <c r="GBJ788" s="43"/>
      <c r="GBK788" s="43"/>
      <c r="GBL788" s="43"/>
      <c r="GBM788" s="43"/>
      <c r="GBN788" s="43"/>
      <c r="GBO788" s="43"/>
      <c r="GBP788" s="43"/>
      <c r="GBQ788" s="43"/>
      <c r="GBR788" s="43"/>
      <c r="GBS788" s="43"/>
      <c r="GBT788" s="43"/>
      <c r="GBU788" s="43"/>
      <c r="GBV788" s="43"/>
      <c r="GBW788" s="43"/>
      <c r="GBX788" s="43"/>
      <c r="GBY788" s="43"/>
      <c r="GBZ788" s="43"/>
      <c r="GCA788" s="43"/>
      <c r="GCB788" s="43"/>
      <c r="GCC788" s="43"/>
      <c r="GCD788" s="43"/>
      <c r="GCE788" s="43"/>
      <c r="GCF788" s="43"/>
      <c r="GCG788" s="43"/>
      <c r="GCH788" s="43"/>
      <c r="GCI788" s="43"/>
      <c r="GCJ788" s="43"/>
      <c r="GCK788" s="43"/>
      <c r="GCL788" s="43"/>
      <c r="GCM788" s="43"/>
      <c r="GCN788" s="43"/>
      <c r="GCO788" s="43"/>
      <c r="GCP788" s="43"/>
      <c r="GCQ788" s="43"/>
      <c r="GCR788" s="43"/>
      <c r="GCS788" s="43"/>
      <c r="GCT788" s="43"/>
      <c r="GCU788" s="43"/>
      <c r="GCV788" s="43"/>
      <c r="GCW788" s="43"/>
      <c r="GCX788" s="43"/>
      <c r="GCY788" s="43"/>
      <c r="GCZ788" s="43"/>
      <c r="GDA788" s="43"/>
      <c r="GDB788" s="43"/>
      <c r="GDC788" s="43"/>
      <c r="GDD788" s="43"/>
      <c r="GDE788" s="43"/>
      <c r="GDF788" s="43"/>
      <c r="GDG788" s="43"/>
      <c r="GDH788" s="43"/>
      <c r="GDI788" s="43"/>
      <c r="GDJ788" s="43"/>
      <c r="GDK788" s="43"/>
      <c r="GDL788" s="43"/>
      <c r="GDM788" s="43"/>
      <c r="GDN788" s="43"/>
      <c r="GDO788" s="43"/>
      <c r="GDP788" s="43"/>
      <c r="GDQ788" s="43"/>
      <c r="GDR788" s="43"/>
      <c r="GDS788" s="43"/>
      <c r="GDT788" s="43"/>
      <c r="GDU788" s="43"/>
      <c r="GDV788" s="43"/>
      <c r="GDW788" s="43"/>
      <c r="GDX788" s="43"/>
      <c r="GDY788" s="43"/>
      <c r="GDZ788" s="43"/>
      <c r="GEA788" s="43"/>
      <c r="GEB788" s="43"/>
      <c r="GEC788" s="43"/>
      <c r="GED788" s="43"/>
      <c r="GEE788" s="43"/>
      <c r="GEF788" s="43"/>
      <c r="GEG788" s="43"/>
      <c r="GEH788" s="43"/>
      <c r="GEI788" s="43"/>
      <c r="GEJ788" s="43"/>
      <c r="GEK788" s="43"/>
      <c r="GEL788" s="43"/>
      <c r="GEM788" s="43"/>
      <c r="GEN788" s="43"/>
      <c r="GEO788" s="43"/>
      <c r="GEP788" s="43"/>
      <c r="GEQ788" s="43"/>
      <c r="GER788" s="43"/>
      <c r="GES788" s="43"/>
      <c r="GET788" s="43"/>
      <c r="GEU788" s="43"/>
      <c r="GEV788" s="43"/>
      <c r="GEW788" s="43"/>
      <c r="GEX788" s="43"/>
      <c r="GEY788" s="43"/>
      <c r="GEZ788" s="43"/>
      <c r="GFA788" s="43"/>
      <c r="GFB788" s="43"/>
      <c r="GFC788" s="43"/>
      <c r="GFD788" s="43"/>
      <c r="GFE788" s="43"/>
      <c r="GFF788" s="43"/>
      <c r="GFG788" s="43"/>
      <c r="GFH788" s="43"/>
      <c r="GFI788" s="43"/>
      <c r="GFJ788" s="43"/>
      <c r="GFK788" s="43"/>
      <c r="GFL788" s="43"/>
      <c r="GFM788" s="43"/>
      <c r="GFN788" s="43"/>
      <c r="GFO788" s="43"/>
      <c r="GFP788" s="43"/>
      <c r="GFQ788" s="43"/>
      <c r="GFR788" s="43"/>
      <c r="GFS788" s="43"/>
      <c r="GFT788" s="43"/>
      <c r="GFU788" s="43"/>
      <c r="GFV788" s="43"/>
      <c r="GFW788" s="43"/>
      <c r="GFX788" s="43"/>
      <c r="GFY788" s="43"/>
      <c r="GFZ788" s="43"/>
      <c r="GGA788" s="43"/>
      <c r="GGB788" s="43"/>
      <c r="GGC788" s="43"/>
      <c r="GGD788" s="43"/>
      <c r="GGE788" s="43"/>
      <c r="GGF788" s="43"/>
      <c r="GGG788" s="43"/>
      <c r="GGH788" s="43"/>
      <c r="GGI788" s="43"/>
      <c r="GGJ788" s="43"/>
      <c r="GGK788" s="43"/>
      <c r="GGL788" s="43"/>
      <c r="GGM788" s="43"/>
      <c r="GGN788" s="43"/>
      <c r="GGO788" s="43"/>
      <c r="GGP788" s="43"/>
      <c r="GGQ788" s="43"/>
      <c r="GGR788" s="43"/>
      <c r="GGS788" s="43"/>
      <c r="GGT788" s="43"/>
      <c r="GGU788" s="43"/>
      <c r="GGV788" s="43"/>
      <c r="GGW788" s="43"/>
      <c r="GGX788" s="43"/>
      <c r="GGY788" s="43"/>
      <c r="GGZ788" s="43"/>
      <c r="GHA788" s="43"/>
      <c r="GHB788" s="43"/>
      <c r="GHC788" s="43"/>
      <c r="GHD788" s="43"/>
      <c r="GHE788" s="43"/>
      <c r="GHF788" s="43"/>
      <c r="GHG788" s="43"/>
      <c r="GHH788" s="43"/>
      <c r="GHI788" s="43"/>
      <c r="GHJ788" s="43"/>
      <c r="GHK788" s="43"/>
      <c r="GHL788" s="43"/>
      <c r="GHM788" s="43"/>
      <c r="GHN788" s="43"/>
      <c r="GHO788" s="43"/>
      <c r="GHP788" s="43"/>
      <c r="GHQ788" s="43"/>
      <c r="GHR788" s="43"/>
      <c r="GHS788" s="43"/>
      <c r="GHT788" s="43"/>
      <c r="GHU788" s="43"/>
      <c r="GHV788" s="43"/>
      <c r="GHW788" s="43"/>
      <c r="GHX788" s="43"/>
      <c r="GHY788" s="43"/>
      <c r="GHZ788" s="43"/>
      <c r="GIA788" s="43"/>
      <c r="GIB788" s="43"/>
      <c r="GIC788" s="43"/>
      <c r="GID788" s="43"/>
      <c r="GIE788" s="43"/>
      <c r="GIF788" s="43"/>
      <c r="GIG788" s="43"/>
      <c r="GIH788" s="43"/>
      <c r="GII788" s="43"/>
      <c r="GIJ788" s="43"/>
      <c r="GIK788" s="43"/>
      <c r="GIL788" s="43"/>
      <c r="GIM788" s="43"/>
      <c r="GIN788" s="43"/>
      <c r="GIO788" s="43"/>
      <c r="GIP788" s="43"/>
      <c r="GIQ788" s="43"/>
      <c r="GIR788" s="43"/>
      <c r="GIS788" s="43"/>
      <c r="GIT788" s="43"/>
      <c r="GIU788" s="43"/>
      <c r="GIV788" s="43"/>
      <c r="GIW788" s="43"/>
      <c r="GIX788" s="43"/>
      <c r="GIY788" s="43"/>
      <c r="GIZ788" s="43"/>
      <c r="GJA788" s="43"/>
      <c r="GJB788" s="43"/>
      <c r="GJC788" s="43"/>
      <c r="GJD788" s="43"/>
      <c r="GJE788" s="43"/>
      <c r="GJF788" s="43"/>
      <c r="GJG788" s="43"/>
      <c r="GJH788" s="43"/>
      <c r="GJI788" s="43"/>
      <c r="GJJ788" s="43"/>
      <c r="GJK788" s="43"/>
      <c r="GJL788" s="43"/>
      <c r="GJM788" s="43"/>
      <c r="GJN788" s="43"/>
      <c r="GJO788" s="43"/>
      <c r="GJP788" s="43"/>
      <c r="GJQ788" s="43"/>
      <c r="GJR788" s="43"/>
      <c r="GJS788" s="43"/>
      <c r="GJT788" s="43"/>
      <c r="GJU788" s="43"/>
      <c r="GJV788" s="43"/>
      <c r="GJW788" s="43"/>
      <c r="GJX788" s="43"/>
      <c r="GJY788" s="43"/>
      <c r="GJZ788" s="43"/>
      <c r="GKA788" s="43"/>
      <c r="GKB788" s="43"/>
      <c r="GKC788" s="43"/>
      <c r="GKD788" s="43"/>
      <c r="GKE788" s="43"/>
      <c r="GKF788" s="43"/>
      <c r="GKG788" s="43"/>
      <c r="GKH788" s="43"/>
      <c r="GKI788" s="43"/>
      <c r="GKJ788" s="43"/>
      <c r="GKK788" s="43"/>
      <c r="GKL788" s="43"/>
      <c r="GKM788" s="43"/>
      <c r="GKN788" s="43"/>
      <c r="GKO788" s="43"/>
      <c r="GKP788" s="43"/>
      <c r="GKQ788" s="43"/>
      <c r="GKR788" s="43"/>
      <c r="GKS788" s="43"/>
      <c r="GKT788" s="43"/>
      <c r="GKU788" s="43"/>
      <c r="GKV788" s="43"/>
      <c r="GKW788" s="43"/>
      <c r="GKX788" s="43"/>
      <c r="GKY788" s="43"/>
      <c r="GKZ788" s="43"/>
      <c r="GLA788" s="43"/>
      <c r="GLB788" s="43"/>
      <c r="GLC788" s="43"/>
      <c r="GLD788" s="43"/>
      <c r="GLE788" s="43"/>
      <c r="GLF788" s="43"/>
      <c r="GLG788" s="43"/>
      <c r="GLH788" s="43"/>
      <c r="GLI788" s="43"/>
      <c r="GLJ788" s="43"/>
      <c r="GLK788" s="43"/>
      <c r="GLL788" s="43"/>
      <c r="GLM788" s="43"/>
      <c r="GLN788" s="43"/>
      <c r="GLO788" s="43"/>
      <c r="GLP788" s="43"/>
      <c r="GLQ788" s="43"/>
      <c r="GLR788" s="43"/>
      <c r="GLS788" s="43"/>
      <c r="GLT788" s="43"/>
      <c r="GLU788" s="43"/>
      <c r="GLV788" s="43"/>
      <c r="GLW788" s="43"/>
      <c r="GLX788" s="43"/>
      <c r="GLY788" s="43"/>
      <c r="GLZ788" s="43"/>
      <c r="GMA788" s="43"/>
      <c r="GMB788" s="43"/>
      <c r="GMC788" s="43"/>
      <c r="GMD788" s="43"/>
      <c r="GME788" s="43"/>
      <c r="GMF788" s="43"/>
      <c r="GMG788" s="43"/>
      <c r="GMH788" s="43"/>
      <c r="GMI788" s="43"/>
      <c r="GMJ788" s="43"/>
      <c r="GMK788" s="43"/>
      <c r="GML788" s="43"/>
      <c r="GMM788" s="43"/>
      <c r="GMN788" s="43"/>
      <c r="GMO788" s="43"/>
      <c r="GMP788" s="43"/>
      <c r="GMQ788" s="43"/>
      <c r="GMR788" s="43"/>
      <c r="GMS788" s="43"/>
      <c r="GMT788" s="43"/>
      <c r="GMU788" s="43"/>
      <c r="GMV788" s="43"/>
      <c r="GMW788" s="43"/>
      <c r="GMX788" s="43"/>
      <c r="GMY788" s="43"/>
      <c r="GMZ788" s="43"/>
      <c r="GNA788" s="43"/>
      <c r="GNB788" s="43"/>
      <c r="GNC788" s="43"/>
      <c r="GND788" s="43"/>
      <c r="GNE788" s="43"/>
      <c r="GNF788" s="43"/>
      <c r="GNG788" s="43"/>
      <c r="GNH788" s="43"/>
      <c r="GNI788" s="43"/>
      <c r="GNJ788" s="43"/>
      <c r="GNK788" s="43"/>
      <c r="GNL788" s="43"/>
      <c r="GNM788" s="43"/>
      <c r="GNN788" s="43"/>
      <c r="GNO788" s="43"/>
      <c r="GNP788" s="43"/>
      <c r="GNQ788" s="43"/>
      <c r="GNR788" s="43"/>
      <c r="GNS788" s="43"/>
      <c r="GNT788" s="43"/>
      <c r="GNU788" s="43"/>
      <c r="GNV788" s="43"/>
      <c r="GNW788" s="43"/>
      <c r="GNX788" s="43"/>
      <c r="GNY788" s="43"/>
      <c r="GNZ788" s="43"/>
      <c r="GOA788" s="43"/>
      <c r="GOB788" s="43"/>
      <c r="GOC788" s="43"/>
      <c r="GOD788" s="43"/>
      <c r="GOE788" s="43"/>
      <c r="GOF788" s="43"/>
      <c r="GOG788" s="43"/>
      <c r="GOH788" s="43"/>
      <c r="GOI788" s="43"/>
      <c r="GOJ788" s="43"/>
      <c r="GOK788" s="43"/>
      <c r="GOL788" s="43"/>
      <c r="GOM788" s="43"/>
      <c r="GON788" s="43"/>
      <c r="GOO788" s="43"/>
      <c r="GOP788" s="43"/>
      <c r="GOQ788" s="43"/>
      <c r="GOR788" s="43"/>
      <c r="GOS788" s="43"/>
      <c r="GOT788" s="43"/>
      <c r="GOU788" s="43"/>
      <c r="GOV788" s="43"/>
      <c r="GOW788" s="43"/>
      <c r="GOX788" s="43"/>
      <c r="GOY788" s="43"/>
      <c r="GOZ788" s="43"/>
      <c r="GPA788" s="43"/>
      <c r="GPB788" s="43"/>
      <c r="GPC788" s="43"/>
      <c r="GPD788" s="43"/>
      <c r="GPE788" s="43"/>
      <c r="GPF788" s="43"/>
      <c r="GPG788" s="43"/>
      <c r="GPH788" s="43"/>
      <c r="GPI788" s="43"/>
      <c r="GPJ788" s="43"/>
      <c r="GPK788" s="43"/>
      <c r="GPL788" s="43"/>
      <c r="GPM788" s="43"/>
      <c r="GPN788" s="43"/>
      <c r="GPO788" s="43"/>
      <c r="GPP788" s="43"/>
      <c r="GPQ788" s="43"/>
      <c r="GPR788" s="43"/>
      <c r="GPS788" s="43"/>
      <c r="GPT788" s="43"/>
      <c r="GPU788" s="43"/>
      <c r="GPV788" s="43"/>
      <c r="GPW788" s="43"/>
      <c r="GPX788" s="43"/>
      <c r="GPY788" s="43"/>
      <c r="GPZ788" s="43"/>
      <c r="GQA788" s="43"/>
      <c r="GQB788" s="43"/>
      <c r="GQC788" s="43"/>
      <c r="GQD788" s="43"/>
      <c r="GQE788" s="43"/>
      <c r="GQF788" s="43"/>
      <c r="GQG788" s="43"/>
      <c r="GQH788" s="43"/>
      <c r="GQI788" s="43"/>
      <c r="GQJ788" s="43"/>
      <c r="GQK788" s="43"/>
      <c r="GQL788" s="43"/>
      <c r="GQM788" s="43"/>
      <c r="GQN788" s="43"/>
      <c r="GQO788" s="43"/>
      <c r="GQP788" s="43"/>
      <c r="GQQ788" s="43"/>
      <c r="GQR788" s="43"/>
      <c r="GQS788" s="43"/>
      <c r="GQT788" s="43"/>
      <c r="GQU788" s="43"/>
      <c r="GQV788" s="43"/>
      <c r="GQW788" s="43"/>
      <c r="GQX788" s="43"/>
      <c r="GQY788" s="43"/>
      <c r="GQZ788" s="43"/>
      <c r="GRA788" s="43"/>
      <c r="GRB788" s="43"/>
      <c r="GRC788" s="43"/>
      <c r="GRD788" s="43"/>
      <c r="GRE788" s="43"/>
      <c r="GRF788" s="43"/>
      <c r="GRG788" s="43"/>
      <c r="GRH788" s="43"/>
      <c r="GRI788" s="43"/>
      <c r="GRJ788" s="43"/>
      <c r="GRK788" s="43"/>
      <c r="GRL788" s="43"/>
      <c r="GRM788" s="43"/>
      <c r="GRN788" s="43"/>
      <c r="GRO788" s="43"/>
      <c r="GRP788" s="43"/>
      <c r="GRQ788" s="43"/>
      <c r="GRR788" s="43"/>
      <c r="GRS788" s="43"/>
      <c r="GRT788" s="43"/>
      <c r="GRU788" s="43"/>
      <c r="GRV788" s="43"/>
      <c r="GRW788" s="43"/>
      <c r="GRX788" s="43"/>
      <c r="GRY788" s="43"/>
      <c r="GRZ788" s="43"/>
      <c r="GSA788" s="43"/>
      <c r="GSB788" s="43"/>
      <c r="GSC788" s="43"/>
      <c r="GSD788" s="43"/>
      <c r="GSE788" s="43"/>
      <c r="GSF788" s="43"/>
      <c r="GSG788" s="43"/>
      <c r="GSH788" s="43"/>
      <c r="GSI788" s="43"/>
      <c r="GSJ788" s="43"/>
      <c r="GSK788" s="43"/>
      <c r="GSL788" s="43"/>
      <c r="GSM788" s="43"/>
      <c r="GSN788" s="43"/>
      <c r="GSO788" s="43"/>
      <c r="GSP788" s="43"/>
      <c r="GSQ788" s="43"/>
      <c r="GSR788" s="43"/>
      <c r="GSS788" s="43"/>
      <c r="GST788" s="43"/>
      <c r="GSU788" s="43"/>
      <c r="GSV788" s="43"/>
      <c r="GSW788" s="43"/>
      <c r="GSX788" s="43"/>
      <c r="GSY788" s="43"/>
      <c r="GSZ788" s="43"/>
      <c r="GTA788" s="43"/>
      <c r="GTB788" s="43"/>
      <c r="GTC788" s="43"/>
      <c r="GTD788" s="43"/>
      <c r="GTE788" s="43"/>
      <c r="GTF788" s="43"/>
      <c r="GTG788" s="43"/>
      <c r="GTH788" s="43"/>
      <c r="GTI788" s="43"/>
      <c r="GTJ788" s="43"/>
      <c r="GTK788" s="43"/>
      <c r="GTL788" s="43"/>
      <c r="GTM788" s="43"/>
      <c r="GTN788" s="43"/>
      <c r="GTO788" s="43"/>
      <c r="GTP788" s="43"/>
      <c r="GTQ788" s="43"/>
      <c r="GTR788" s="43"/>
      <c r="GTS788" s="43"/>
      <c r="GTT788" s="43"/>
      <c r="GTU788" s="43"/>
      <c r="GTV788" s="43"/>
      <c r="GTW788" s="43"/>
      <c r="GTX788" s="43"/>
      <c r="GTY788" s="43"/>
      <c r="GTZ788" s="43"/>
      <c r="GUA788" s="43"/>
      <c r="GUB788" s="43"/>
      <c r="GUC788" s="43"/>
      <c r="GUD788" s="43"/>
      <c r="GUE788" s="43"/>
      <c r="GUF788" s="43"/>
      <c r="GUG788" s="43"/>
      <c r="GUH788" s="43"/>
      <c r="GUI788" s="43"/>
      <c r="GUJ788" s="43"/>
      <c r="GUK788" s="43"/>
      <c r="GUL788" s="43"/>
      <c r="GUM788" s="43"/>
      <c r="GUN788" s="43"/>
      <c r="GUO788" s="43"/>
      <c r="GUP788" s="43"/>
      <c r="GUQ788" s="43"/>
      <c r="GUR788" s="43"/>
      <c r="GUS788" s="43"/>
      <c r="GUT788" s="43"/>
      <c r="GUU788" s="43"/>
      <c r="GUV788" s="43"/>
      <c r="GUW788" s="43"/>
      <c r="GUX788" s="43"/>
      <c r="GUY788" s="43"/>
      <c r="GUZ788" s="43"/>
      <c r="GVA788" s="43"/>
      <c r="GVB788" s="43"/>
      <c r="GVC788" s="43"/>
      <c r="GVD788" s="43"/>
      <c r="GVE788" s="43"/>
      <c r="GVF788" s="43"/>
      <c r="GVG788" s="43"/>
      <c r="GVH788" s="43"/>
      <c r="GVI788" s="43"/>
      <c r="GVJ788" s="43"/>
      <c r="GVK788" s="43"/>
      <c r="GVL788" s="43"/>
      <c r="GVM788" s="43"/>
      <c r="GVN788" s="43"/>
      <c r="GVO788" s="43"/>
      <c r="GVP788" s="43"/>
      <c r="GVQ788" s="43"/>
      <c r="GVR788" s="43"/>
      <c r="GVS788" s="43"/>
      <c r="GVT788" s="43"/>
      <c r="GVU788" s="43"/>
      <c r="GVV788" s="43"/>
      <c r="GVW788" s="43"/>
      <c r="GVX788" s="43"/>
      <c r="GVY788" s="43"/>
      <c r="GVZ788" s="43"/>
      <c r="GWA788" s="43"/>
      <c r="GWB788" s="43"/>
      <c r="GWC788" s="43"/>
      <c r="GWD788" s="43"/>
      <c r="GWE788" s="43"/>
      <c r="GWF788" s="43"/>
      <c r="GWG788" s="43"/>
      <c r="GWH788" s="43"/>
      <c r="GWI788" s="43"/>
      <c r="GWJ788" s="43"/>
      <c r="GWK788" s="43"/>
      <c r="GWL788" s="43"/>
      <c r="GWM788" s="43"/>
      <c r="GWN788" s="43"/>
      <c r="GWO788" s="43"/>
      <c r="GWP788" s="43"/>
      <c r="GWQ788" s="43"/>
      <c r="GWR788" s="43"/>
      <c r="GWS788" s="43"/>
      <c r="GWT788" s="43"/>
      <c r="GWU788" s="43"/>
      <c r="GWV788" s="43"/>
      <c r="GWW788" s="43"/>
      <c r="GWX788" s="43"/>
      <c r="GWY788" s="43"/>
      <c r="GWZ788" s="43"/>
      <c r="GXA788" s="43"/>
      <c r="GXB788" s="43"/>
      <c r="GXC788" s="43"/>
      <c r="GXD788" s="43"/>
      <c r="GXE788" s="43"/>
      <c r="GXF788" s="43"/>
      <c r="GXG788" s="43"/>
      <c r="GXH788" s="43"/>
      <c r="GXI788" s="43"/>
      <c r="GXJ788" s="43"/>
      <c r="GXK788" s="43"/>
      <c r="GXL788" s="43"/>
      <c r="GXM788" s="43"/>
      <c r="GXN788" s="43"/>
      <c r="GXO788" s="43"/>
      <c r="GXP788" s="43"/>
      <c r="GXQ788" s="43"/>
      <c r="GXR788" s="43"/>
      <c r="GXS788" s="43"/>
      <c r="GXT788" s="43"/>
      <c r="GXU788" s="43"/>
      <c r="GXV788" s="43"/>
      <c r="GXW788" s="43"/>
      <c r="GXX788" s="43"/>
      <c r="GXY788" s="43"/>
      <c r="GXZ788" s="43"/>
      <c r="GYA788" s="43"/>
      <c r="GYB788" s="43"/>
      <c r="GYC788" s="43"/>
      <c r="GYD788" s="43"/>
      <c r="GYE788" s="43"/>
      <c r="GYF788" s="43"/>
      <c r="GYG788" s="43"/>
      <c r="GYH788" s="43"/>
      <c r="GYI788" s="43"/>
      <c r="GYJ788" s="43"/>
      <c r="GYK788" s="43"/>
      <c r="GYL788" s="43"/>
      <c r="GYM788" s="43"/>
      <c r="GYN788" s="43"/>
      <c r="GYO788" s="43"/>
      <c r="GYP788" s="43"/>
      <c r="GYQ788" s="43"/>
      <c r="GYR788" s="43"/>
      <c r="GYS788" s="43"/>
      <c r="GYT788" s="43"/>
      <c r="GYU788" s="43"/>
      <c r="GYV788" s="43"/>
      <c r="GYW788" s="43"/>
      <c r="GYX788" s="43"/>
      <c r="GYY788" s="43"/>
      <c r="GYZ788" s="43"/>
      <c r="GZA788" s="43"/>
      <c r="GZB788" s="43"/>
      <c r="GZC788" s="43"/>
      <c r="GZD788" s="43"/>
      <c r="GZE788" s="43"/>
      <c r="GZF788" s="43"/>
      <c r="GZG788" s="43"/>
      <c r="GZH788" s="43"/>
      <c r="GZI788" s="43"/>
      <c r="GZJ788" s="43"/>
      <c r="GZK788" s="43"/>
      <c r="GZL788" s="43"/>
      <c r="GZM788" s="43"/>
      <c r="GZN788" s="43"/>
      <c r="GZO788" s="43"/>
      <c r="GZP788" s="43"/>
      <c r="GZQ788" s="43"/>
      <c r="GZR788" s="43"/>
      <c r="GZS788" s="43"/>
      <c r="GZT788" s="43"/>
      <c r="GZU788" s="43"/>
      <c r="GZV788" s="43"/>
      <c r="GZW788" s="43"/>
      <c r="GZX788" s="43"/>
      <c r="GZY788" s="43"/>
      <c r="GZZ788" s="43"/>
      <c r="HAA788" s="43"/>
      <c r="HAB788" s="43"/>
      <c r="HAC788" s="43"/>
      <c r="HAD788" s="43"/>
      <c r="HAE788" s="43"/>
      <c r="HAF788" s="43"/>
      <c r="HAG788" s="43"/>
      <c r="HAH788" s="43"/>
      <c r="HAI788" s="43"/>
      <c r="HAJ788" s="43"/>
      <c r="HAK788" s="43"/>
      <c r="HAL788" s="43"/>
      <c r="HAM788" s="43"/>
      <c r="HAN788" s="43"/>
      <c r="HAO788" s="43"/>
      <c r="HAP788" s="43"/>
      <c r="HAQ788" s="43"/>
      <c r="HAR788" s="43"/>
      <c r="HAS788" s="43"/>
      <c r="HAT788" s="43"/>
      <c r="HAU788" s="43"/>
      <c r="HAV788" s="43"/>
      <c r="HAW788" s="43"/>
      <c r="HAX788" s="43"/>
      <c r="HAY788" s="43"/>
      <c r="HAZ788" s="43"/>
      <c r="HBA788" s="43"/>
      <c r="HBB788" s="43"/>
      <c r="HBC788" s="43"/>
      <c r="HBD788" s="43"/>
      <c r="HBE788" s="43"/>
      <c r="HBF788" s="43"/>
      <c r="HBG788" s="43"/>
      <c r="HBH788" s="43"/>
      <c r="HBI788" s="43"/>
      <c r="HBJ788" s="43"/>
      <c r="HBK788" s="43"/>
      <c r="HBL788" s="43"/>
      <c r="HBM788" s="43"/>
      <c r="HBN788" s="43"/>
      <c r="HBO788" s="43"/>
      <c r="HBP788" s="43"/>
      <c r="HBQ788" s="43"/>
      <c r="HBR788" s="43"/>
      <c r="HBS788" s="43"/>
      <c r="HBT788" s="43"/>
      <c r="HBU788" s="43"/>
      <c r="HBV788" s="43"/>
      <c r="HBW788" s="43"/>
      <c r="HBX788" s="43"/>
      <c r="HBY788" s="43"/>
      <c r="HBZ788" s="43"/>
      <c r="HCA788" s="43"/>
      <c r="HCB788" s="43"/>
      <c r="HCC788" s="43"/>
      <c r="HCD788" s="43"/>
      <c r="HCE788" s="43"/>
      <c r="HCF788" s="43"/>
      <c r="HCG788" s="43"/>
      <c r="HCH788" s="43"/>
      <c r="HCI788" s="43"/>
      <c r="HCJ788" s="43"/>
      <c r="HCK788" s="43"/>
      <c r="HCL788" s="43"/>
      <c r="HCM788" s="43"/>
      <c r="HCN788" s="43"/>
      <c r="HCO788" s="43"/>
      <c r="HCP788" s="43"/>
      <c r="HCQ788" s="43"/>
      <c r="HCR788" s="43"/>
      <c r="HCS788" s="43"/>
      <c r="HCT788" s="43"/>
      <c r="HCU788" s="43"/>
      <c r="HCV788" s="43"/>
      <c r="HCW788" s="43"/>
      <c r="HCX788" s="43"/>
      <c r="HCY788" s="43"/>
      <c r="HCZ788" s="43"/>
      <c r="HDA788" s="43"/>
      <c r="HDB788" s="43"/>
      <c r="HDC788" s="43"/>
      <c r="HDD788" s="43"/>
      <c r="HDE788" s="43"/>
      <c r="HDF788" s="43"/>
      <c r="HDG788" s="43"/>
      <c r="HDH788" s="43"/>
      <c r="HDI788" s="43"/>
      <c r="HDJ788" s="43"/>
      <c r="HDK788" s="43"/>
      <c r="HDL788" s="43"/>
      <c r="HDM788" s="43"/>
      <c r="HDN788" s="43"/>
      <c r="HDO788" s="43"/>
      <c r="HDP788" s="43"/>
      <c r="HDQ788" s="43"/>
      <c r="HDR788" s="43"/>
      <c r="HDS788" s="43"/>
      <c r="HDT788" s="43"/>
      <c r="HDU788" s="43"/>
      <c r="HDV788" s="43"/>
      <c r="HDW788" s="43"/>
      <c r="HDX788" s="43"/>
      <c r="HDY788" s="43"/>
      <c r="HDZ788" s="43"/>
      <c r="HEA788" s="43"/>
      <c r="HEB788" s="43"/>
      <c r="HEC788" s="43"/>
      <c r="HED788" s="43"/>
      <c r="HEE788" s="43"/>
      <c r="HEF788" s="43"/>
      <c r="HEG788" s="43"/>
      <c r="HEH788" s="43"/>
      <c r="HEI788" s="43"/>
      <c r="HEJ788" s="43"/>
      <c r="HEK788" s="43"/>
      <c r="HEL788" s="43"/>
      <c r="HEM788" s="43"/>
      <c r="HEN788" s="43"/>
      <c r="HEO788" s="43"/>
      <c r="HEP788" s="43"/>
      <c r="HEQ788" s="43"/>
      <c r="HER788" s="43"/>
      <c r="HES788" s="43"/>
      <c r="HET788" s="43"/>
      <c r="HEU788" s="43"/>
      <c r="HEV788" s="43"/>
      <c r="HEW788" s="43"/>
      <c r="HEX788" s="43"/>
      <c r="HEY788" s="43"/>
      <c r="HEZ788" s="43"/>
      <c r="HFA788" s="43"/>
      <c r="HFB788" s="43"/>
      <c r="HFC788" s="43"/>
      <c r="HFD788" s="43"/>
      <c r="HFE788" s="43"/>
      <c r="HFF788" s="43"/>
      <c r="HFG788" s="43"/>
      <c r="HFH788" s="43"/>
      <c r="HFI788" s="43"/>
      <c r="HFJ788" s="43"/>
      <c r="HFK788" s="43"/>
      <c r="HFL788" s="43"/>
      <c r="HFM788" s="43"/>
      <c r="HFN788" s="43"/>
      <c r="HFO788" s="43"/>
      <c r="HFP788" s="43"/>
      <c r="HFQ788" s="43"/>
      <c r="HFR788" s="43"/>
      <c r="HFS788" s="43"/>
      <c r="HFT788" s="43"/>
      <c r="HFU788" s="43"/>
      <c r="HFV788" s="43"/>
      <c r="HFW788" s="43"/>
      <c r="HFX788" s="43"/>
      <c r="HFY788" s="43"/>
      <c r="HFZ788" s="43"/>
      <c r="HGA788" s="43"/>
      <c r="HGB788" s="43"/>
      <c r="HGC788" s="43"/>
      <c r="HGD788" s="43"/>
      <c r="HGE788" s="43"/>
      <c r="HGF788" s="43"/>
      <c r="HGG788" s="43"/>
      <c r="HGH788" s="43"/>
      <c r="HGI788" s="43"/>
      <c r="HGJ788" s="43"/>
      <c r="HGK788" s="43"/>
      <c r="HGL788" s="43"/>
      <c r="HGM788" s="43"/>
      <c r="HGN788" s="43"/>
      <c r="HGO788" s="43"/>
      <c r="HGP788" s="43"/>
      <c r="HGQ788" s="43"/>
      <c r="HGR788" s="43"/>
      <c r="HGS788" s="43"/>
      <c r="HGT788" s="43"/>
      <c r="HGU788" s="43"/>
      <c r="HGV788" s="43"/>
      <c r="HGW788" s="43"/>
      <c r="HGX788" s="43"/>
      <c r="HGY788" s="43"/>
      <c r="HGZ788" s="43"/>
      <c r="HHA788" s="43"/>
      <c r="HHB788" s="43"/>
      <c r="HHC788" s="43"/>
      <c r="HHD788" s="43"/>
      <c r="HHE788" s="43"/>
      <c r="HHF788" s="43"/>
      <c r="HHG788" s="43"/>
      <c r="HHH788" s="43"/>
      <c r="HHI788" s="43"/>
      <c r="HHJ788" s="43"/>
      <c r="HHK788" s="43"/>
      <c r="HHL788" s="43"/>
      <c r="HHM788" s="43"/>
      <c r="HHN788" s="43"/>
      <c r="HHO788" s="43"/>
      <c r="HHP788" s="43"/>
      <c r="HHQ788" s="43"/>
      <c r="HHR788" s="43"/>
      <c r="HHS788" s="43"/>
      <c r="HHT788" s="43"/>
      <c r="HHU788" s="43"/>
      <c r="HHV788" s="43"/>
      <c r="HHW788" s="43"/>
      <c r="HHX788" s="43"/>
      <c r="HHY788" s="43"/>
      <c r="HHZ788" s="43"/>
      <c r="HIA788" s="43"/>
      <c r="HIB788" s="43"/>
      <c r="HIC788" s="43"/>
      <c r="HID788" s="43"/>
      <c r="HIE788" s="43"/>
      <c r="HIF788" s="43"/>
      <c r="HIG788" s="43"/>
      <c r="HIH788" s="43"/>
      <c r="HII788" s="43"/>
      <c r="HIJ788" s="43"/>
      <c r="HIK788" s="43"/>
      <c r="HIL788" s="43"/>
      <c r="HIM788" s="43"/>
      <c r="HIN788" s="43"/>
      <c r="HIO788" s="43"/>
      <c r="HIP788" s="43"/>
      <c r="HIQ788" s="43"/>
      <c r="HIR788" s="43"/>
      <c r="HIS788" s="43"/>
      <c r="HIT788" s="43"/>
      <c r="HIU788" s="43"/>
      <c r="HIV788" s="43"/>
      <c r="HIW788" s="43"/>
      <c r="HIX788" s="43"/>
      <c r="HIY788" s="43"/>
      <c r="HIZ788" s="43"/>
      <c r="HJA788" s="43"/>
      <c r="HJB788" s="43"/>
      <c r="HJC788" s="43"/>
      <c r="HJD788" s="43"/>
      <c r="HJE788" s="43"/>
      <c r="HJF788" s="43"/>
      <c r="HJG788" s="43"/>
      <c r="HJH788" s="43"/>
      <c r="HJI788" s="43"/>
      <c r="HJJ788" s="43"/>
      <c r="HJK788" s="43"/>
      <c r="HJL788" s="43"/>
      <c r="HJM788" s="43"/>
      <c r="HJN788" s="43"/>
      <c r="HJO788" s="43"/>
      <c r="HJP788" s="43"/>
      <c r="HJQ788" s="43"/>
      <c r="HJR788" s="43"/>
      <c r="HJS788" s="43"/>
      <c r="HJT788" s="43"/>
      <c r="HJU788" s="43"/>
      <c r="HJV788" s="43"/>
      <c r="HJW788" s="43"/>
      <c r="HJX788" s="43"/>
      <c r="HJY788" s="43"/>
      <c r="HJZ788" s="43"/>
      <c r="HKA788" s="43"/>
      <c r="HKB788" s="43"/>
      <c r="HKC788" s="43"/>
      <c r="HKD788" s="43"/>
      <c r="HKE788" s="43"/>
      <c r="HKF788" s="43"/>
      <c r="HKG788" s="43"/>
      <c r="HKH788" s="43"/>
      <c r="HKI788" s="43"/>
      <c r="HKJ788" s="43"/>
      <c r="HKK788" s="43"/>
      <c r="HKL788" s="43"/>
      <c r="HKM788" s="43"/>
      <c r="HKN788" s="43"/>
      <c r="HKO788" s="43"/>
      <c r="HKP788" s="43"/>
      <c r="HKQ788" s="43"/>
      <c r="HKR788" s="43"/>
      <c r="HKS788" s="43"/>
      <c r="HKT788" s="43"/>
      <c r="HKU788" s="43"/>
      <c r="HKV788" s="43"/>
      <c r="HKW788" s="43"/>
      <c r="HKX788" s="43"/>
      <c r="HKY788" s="43"/>
      <c r="HKZ788" s="43"/>
      <c r="HLA788" s="43"/>
      <c r="HLB788" s="43"/>
      <c r="HLC788" s="43"/>
      <c r="HLD788" s="43"/>
      <c r="HLE788" s="43"/>
      <c r="HLF788" s="43"/>
      <c r="HLG788" s="43"/>
      <c r="HLH788" s="43"/>
      <c r="HLI788" s="43"/>
      <c r="HLJ788" s="43"/>
      <c r="HLK788" s="43"/>
      <c r="HLL788" s="43"/>
      <c r="HLM788" s="43"/>
      <c r="HLN788" s="43"/>
      <c r="HLO788" s="43"/>
      <c r="HLP788" s="43"/>
      <c r="HLQ788" s="43"/>
      <c r="HLR788" s="43"/>
      <c r="HLS788" s="43"/>
      <c r="HLT788" s="43"/>
      <c r="HLU788" s="43"/>
      <c r="HLV788" s="43"/>
      <c r="HLW788" s="43"/>
      <c r="HLX788" s="43"/>
      <c r="HLY788" s="43"/>
      <c r="HLZ788" s="43"/>
      <c r="HMA788" s="43"/>
      <c r="HMB788" s="43"/>
      <c r="HMC788" s="43"/>
      <c r="HMD788" s="43"/>
      <c r="HME788" s="43"/>
      <c r="HMF788" s="43"/>
      <c r="HMG788" s="43"/>
      <c r="HMH788" s="43"/>
      <c r="HMI788" s="43"/>
      <c r="HMJ788" s="43"/>
      <c r="HMK788" s="43"/>
      <c r="HML788" s="43"/>
      <c r="HMM788" s="43"/>
      <c r="HMN788" s="43"/>
      <c r="HMO788" s="43"/>
      <c r="HMP788" s="43"/>
      <c r="HMQ788" s="43"/>
      <c r="HMR788" s="43"/>
      <c r="HMS788" s="43"/>
      <c r="HMT788" s="43"/>
      <c r="HMU788" s="43"/>
      <c r="HMV788" s="43"/>
      <c r="HMW788" s="43"/>
      <c r="HMX788" s="43"/>
      <c r="HMY788" s="43"/>
      <c r="HMZ788" s="43"/>
      <c r="HNA788" s="43"/>
      <c r="HNB788" s="43"/>
      <c r="HNC788" s="43"/>
      <c r="HND788" s="43"/>
      <c r="HNE788" s="43"/>
      <c r="HNF788" s="43"/>
      <c r="HNG788" s="43"/>
      <c r="HNH788" s="43"/>
      <c r="HNI788" s="43"/>
      <c r="HNJ788" s="43"/>
      <c r="HNK788" s="43"/>
      <c r="HNL788" s="43"/>
      <c r="HNM788" s="43"/>
      <c r="HNN788" s="43"/>
      <c r="HNO788" s="43"/>
      <c r="HNP788" s="43"/>
      <c r="HNQ788" s="43"/>
      <c r="HNR788" s="43"/>
      <c r="HNS788" s="43"/>
      <c r="HNT788" s="43"/>
      <c r="HNU788" s="43"/>
      <c r="HNV788" s="43"/>
      <c r="HNW788" s="43"/>
      <c r="HNX788" s="43"/>
      <c r="HNY788" s="43"/>
      <c r="HNZ788" s="43"/>
      <c r="HOA788" s="43"/>
      <c r="HOB788" s="43"/>
      <c r="HOC788" s="43"/>
      <c r="HOD788" s="43"/>
      <c r="HOE788" s="43"/>
      <c r="HOF788" s="43"/>
      <c r="HOG788" s="43"/>
      <c r="HOH788" s="43"/>
      <c r="HOI788" s="43"/>
      <c r="HOJ788" s="43"/>
      <c r="HOK788" s="43"/>
      <c r="HOL788" s="43"/>
      <c r="HOM788" s="43"/>
      <c r="HON788" s="43"/>
      <c r="HOO788" s="43"/>
      <c r="HOP788" s="43"/>
      <c r="HOQ788" s="43"/>
      <c r="HOR788" s="43"/>
      <c r="HOS788" s="43"/>
      <c r="HOT788" s="43"/>
      <c r="HOU788" s="43"/>
      <c r="HOV788" s="43"/>
      <c r="HOW788" s="43"/>
      <c r="HOX788" s="43"/>
      <c r="HOY788" s="43"/>
      <c r="HOZ788" s="43"/>
      <c r="HPA788" s="43"/>
      <c r="HPB788" s="43"/>
      <c r="HPC788" s="43"/>
      <c r="HPD788" s="43"/>
      <c r="HPE788" s="43"/>
      <c r="HPF788" s="43"/>
      <c r="HPG788" s="43"/>
      <c r="HPH788" s="43"/>
      <c r="HPI788" s="43"/>
      <c r="HPJ788" s="43"/>
      <c r="HPK788" s="43"/>
      <c r="HPL788" s="43"/>
      <c r="HPM788" s="43"/>
      <c r="HPN788" s="43"/>
      <c r="HPO788" s="43"/>
      <c r="HPP788" s="43"/>
      <c r="HPQ788" s="43"/>
      <c r="HPR788" s="43"/>
      <c r="HPS788" s="43"/>
      <c r="HPT788" s="43"/>
      <c r="HPU788" s="43"/>
      <c r="HPV788" s="43"/>
      <c r="HPW788" s="43"/>
      <c r="HPX788" s="43"/>
      <c r="HPY788" s="43"/>
      <c r="HPZ788" s="43"/>
      <c r="HQA788" s="43"/>
      <c r="HQB788" s="43"/>
      <c r="HQC788" s="43"/>
      <c r="HQD788" s="43"/>
      <c r="HQE788" s="43"/>
      <c r="HQF788" s="43"/>
      <c r="HQG788" s="43"/>
      <c r="HQH788" s="43"/>
      <c r="HQI788" s="43"/>
      <c r="HQJ788" s="43"/>
      <c r="HQK788" s="43"/>
      <c r="HQL788" s="43"/>
      <c r="HQM788" s="43"/>
      <c r="HQN788" s="43"/>
      <c r="HQO788" s="43"/>
      <c r="HQP788" s="43"/>
      <c r="HQQ788" s="43"/>
      <c r="HQR788" s="43"/>
      <c r="HQS788" s="43"/>
      <c r="HQT788" s="43"/>
      <c r="HQU788" s="43"/>
      <c r="HQV788" s="43"/>
      <c r="HQW788" s="43"/>
      <c r="HQX788" s="43"/>
      <c r="HQY788" s="43"/>
      <c r="HQZ788" s="43"/>
      <c r="HRA788" s="43"/>
      <c r="HRB788" s="43"/>
      <c r="HRC788" s="43"/>
      <c r="HRD788" s="43"/>
      <c r="HRE788" s="43"/>
      <c r="HRF788" s="43"/>
      <c r="HRG788" s="43"/>
      <c r="HRH788" s="43"/>
      <c r="HRI788" s="43"/>
      <c r="HRJ788" s="43"/>
      <c r="HRK788" s="43"/>
      <c r="HRL788" s="43"/>
      <c r="HRM788" s="43"/>
      <c r="HRN788" s="43"/>
      <c r="HRO788" s="43"/>
      <c r="HRP788" s="43"/>
      <c r="HRQ788" s="43"/>
      <c r="HRR788" s="43"/>
      <c r="HRS788" s="43"/>
      <c r="HRT788" s="43"/>
      <c r="HRU788" s="43"/>
      <c r="HRV788" s="43"/>
      <c r="HRW788" s="43"/>
      <c r="HRX788" s="43"/>
      <c r="HRY788" s="43"/>
      <c r="HRZ788" s="43"/>
      <c r="HSA788" s="43"/>
      <c r="HSB788" s="43"/>
      <c r="HSC788" s="43"/>
      <c r="HSD788" s="43"/>
      <c r="HSE788" s="43"/>
      <c r="HSF788" s="43"/>
      <c r="HSG788" s="43"/>
      <c r="HSH788" s="43"/>
      <c r="HSI788" s="43"/>
      <c r="HSJ788" s="43"/>
      <c r="HSK788" s="43"/>
      <c r="HSL788" s="43"/>
      <c r="HSM788" s="43"/>
      <c r="HSN788" s="43"/>
      <c r="HSO788" s="43"/>
      <c r="HSP788" s="43"/>
      <c r="HSQ788" s="43"/>
      <c r="HSR788" s="43"/>
      <c r="HSS788" s="43"/>
      <c r="HST788" s="43"/>
      <c r="HSU788" s="43"/>
      <c r="HSV788" s="43"/>
      <c r="HSW788" s="43"/>
      <c r="HSX788" s="43"/>
      <c r="HSY788" s="43"/>
      <c r="HSZ788" s="43"/>
      <c r="HTA788" s="43"/>
      <c r="HTB788" s="43"/>
      <c r="HTC788" s="43"/>
      <c r="HTD788" s="43"/>
      <c r="HTE788" s="43"/>
      <c r="HTF788" s="43"/>
      <c r="HTG788" s="43"/>
      <c r="HTH788" s="43"/>
      <c r="HTI788" s="43"/>
      <c r="HTJ788" s="43"/>
      <c r="HTK788" s="43"/>
      <c r="HTL788" s="43"/>
      <c r="HTM788" s="43"/>
      <c r="HTN788" s="43"/>
      <c r="HTO788" s="43"/>
      <c r="HTP788" s="43"/>
      <c r="HTQ788" s="43"/>
      <c r="HTR788" s="43"/>
      <c r="HTS788" s="43"/>
      <c r="HTT788" s="43"/>
      <c r="HTU788" s="43"/>
      <c r="HTV788" s="43"/>
      <c r="HTW788" s="43"/>
      <c r="HTX788" s="43"/>
      <c r="HTY788" s="43"/>
      <c r="HTZ788" s="43"/>
      <c r="HUA788" s="43"/>
      <c r="HUB788" s="43"/>
      <c r="HUC788" s="43"/>
      <c r="HUD788" s="43"/>
      <c r="HUE788" s="43"/>
      <c r="HUF788" s="43"/>
      <c r="HUG788" s="43"/>
      <c r="HUH788" s="43"/>
      <c r="HUI788" s="43"/>
      <c r="HUJ788" s="43"/>
      <c r="HUK788" s="43"/>
      <c r="HUL788" s="43"/>
      <c r="HUM788" s="43"/>
      <c r="HUN788" s="43"/>
      <c r="HUO788" s="43"/>
      <c r="HUP788" s="43"/>
      <c r="HUQ788" s="43"/>
      <c r="HUR788" s="43"/>
      <c r="HUS788" s="43"/>
      <c r="HUT788" s="43"/>
      <c r="HUU788" s="43"/>
      <c r="HUV788" s="43"/>
      <c r="HUW788" s="43"/>
      <c r="HUX788" s="43"/>
      <c r="HUY788" s="43"/>
      <c r="HUZ788" s="43"/>
      <c r="HVA788" s="43"/>
      <c r="HVB788" s="43"/>
      <c r="HVC788" s="43"/>
      <c r="HVD788" s="43"/>
      <c r="HVE788" s="43"/>
      <c r="HVF788" s="43"/>
      <c r="HVG788" s="43"/>
      <c r="HVH788" s="43"/>
      <c r="HVI788" s="43"/>
      <c r="HVJ788" s="43"/>
      <c r="HVK788" s="43"/>
      <c r="HVL788" s="43"/>
      <c r="HVM788" s="43"/>
      <c r="HVN788" s="43"/>
      <c r="HVO788" s="43"/>
      <c r="HVP788" s="43"/>
      <c r="HVQ788" s="43"/>
      <c r="HVR788" s="43"/>
      <c r="HVS788" s="43"/>
      <c r="HVT788" s="43"/>
      <c r="HVU788" s="43"/>
      <c r="HVV788" s="43"/>
      <c r="HVW788" s="43"/>
      <c r="HVX788" s="43"/>
      <c r="HVY788" s="43"/>
      <c r="HVZ788" s="43"/>
      <c r="HWA788" s="43"/>
      <c r="HWB788" s="43"/>
      <c r="HWC788" s="43"/>
      <c r="HWD788" s="43"/>
      <c r="HWE788" s="43"/>
      <c r="HWF788" s="43"/>
      <c r="HWG788" s="43"/>
      <c r="HWH788" s="43"/>
      <c r="HWI788" s="43"/>
      <c r="HWJ788" s="43"/>
      <c r="HWK788" s="43"/>
      <c r="HWL788" s="43"/>
      <c r="HWM788" s="43"/>
      <c r="HWN788" s="43"/>
      <c r="HWO788" s="43"/>
      <c r="HWP788" s="43"/>
      <c r="HWQ788" s="43"/>
      <c r="HWR788" s="43"/>
      <c r="HWS788" s="43"/>
      <c r="HWT788" s="43"/>
      <c r="HWU788" s="43"/>
      <c r="HWV788" s="43"/>
      <c r="HWW788" s="43"/>
      <c r="HWX788" s="43"/>
      <c r="HWY788" s="43"/>
      <c r="HWZ788" s="43"/>
      <c r="HXA788" s="43"/>
      <c r="HXB788" s="43"/>
      <c r="HXC788" s="43"/>
      <c r="HXD788" s="43"/>
      <c r="HXE788" s="43"/>
      <c r="HXF788" s="43"/>
      <c r="HXG788" s="43"/>
      <c r="HXH788" s="43"/>
      <c r="HXI788" s="43"/>
      <c r="HXJ788" s="43"/>
      <c r="HXK788" s="43"/>
      <c r="HXL788" s="43"/>
      <c r="HXM788" s="43"/>
      <c r="HXN788" s="43"/>
      <c r="HXO788" s="43"/>
      <c r="HXP788" s="43"/>
      <c r="HXQ788" s="43"/>
      <c r="HXR788" s="43"/>
      <c r="HXS788" s="43"/>
      <c r="HXT788" s="43"/>
      <c r="HXU788" s="43"/>
      <c r="HXV788" s="43"/>
      <c r="HXW788" s="43"/>
      <c r="HXX788" s="43"/>
      <c r="HXY788" s="43"/>
      <c r="HXZ788" s="43"/>
      <c r="HYA788" s="43"/>
      <c r="HYB788" s="43"/>
      <c r="HYC788" s="43"/>
      <c r="HYD788" s="43"/>
      <c r="HYE788" s="43"/>
      <c r="HYF788" s="43"/>
      <c r="HYG788" s="43"/>
      <c r="HYH788" s="43"/>
      <c r="HYI788" s="43"/>
      <c r="HYJ788" s="43"/>
      <c r="HYK788" s="43"/>
      <c r="HYL788" s="43"/>
      <c r="HYM788" s="43"/>
      <c r="HYN788" s="43"/>
      <c r="HYO788" s="43"/>
      <c r="HYP788" s="43"/>
      <c r="HYQ788" s="43"/>
      <c r="HYR788" s="43"/>
      <c r="HYS788" s="43"/>
      <c r="HYT788" s="43"/>
      <c r="HYU788" s="43"/>
      <c r="HYV788" s="43"/>
      <c r="HYW788" s="43"/>
      <c r="HYX788" s="43"/>
      <c r="HYY788" s="43"/>
      <c r="HYZ788" s="43"/>
      <c r="HZA788" s="43"/>
      <c r="HZB788" s="43"/>
      <c r="HZC788" s="43"/>
      <c r="HZD788" s="43"/>
      <c r="HZE788" s="43"/>
      <c r="HZF788" s="43"/>
      <c r="HZG788" s="43"/>
      <c r="HZH788" s="43"/>
      <c r="HZI788" s="43"/>
      <c r="HZJ788" s="43"/>
      <c r="HZK788" s="43"/>
      <c r="HZL788" s="43"/>
      <c r="HZM788" s="43"/>
      <c r="HZN788" s="43"/>
      <c r="HZO788" s="43"/>
      <c r="HZP788" s="43"/>
      <c r="HZQ788" s="43"/>
      <c r="HZR788" s="43"/>
      <c r="HZS788" s="43"/>
      <c r="HZT788" s="43"/>
      <c r="HZU788" s="43"/>
      <c r="HZV788" s="43"/>
      <c r="HZW788" s="43"/>
      <c r="HZX788" s="43"/>
      <c r="HZY788" s="43"/>
      <c r="HZZ788" s="43"/>
      <c r="IAA788" s="43"/>
      <c r="IAB788" s="43"/>
      <c r="IAC788" s="43"/>
      <c r="IAD788" s="43"/>
      <c r="IAE788" s="43"/>
      <c r="IAF788" s="43"/>
      <c r="IAG788" s="43"/>
      <c r="IAH788" s="43"/>
      <c r="IAI788" s="43"/>
      <c r="IAJ788" s="43"/>
      <c r="IAK788" s="43"/>
      <c r="IAL788" s="43"/>
      <c r="IAM788" s="43"/>
      <c r="IAN788" s="43"/>
      <c r="IAO788" s="43"/>
      <c r="IAP788" s="43"/>
      <c r="IAQ788" s="43"/>
      <c r="IAR788" s="43"/>
      <c r="IAS788" s="43"/>
      <c r="IAT788" s="43"/>
      <c r="IAU788" s="43"/>
      <c r="IAV788" s="43"/>
      <c r="IAW788" s="43"/>
      <c r="IAX788" s="43"/>
      <c r="IAY788" s="43"/>
      <c r="IAZ788" s="43"/>
      <c r="IBA788" s="43"/>
      <c r="IBB788" s="43"/>
      <c r="IBC788" s="43"/>
      <c r="IBD788" s="43"/>
      <c r="IBE788" s="43"/>
      <c r="IBF788" s="43"/>
      <c r="IBG788" s="43"/>
      <c r="IBH788" s="43"/>
      <c r="IBI788" s="43"/>
      <c r="IBJ788" s="43"/>
      <c r="IBK788" s="43"/>
      <c r="IBL788" s="43"/>
      <c r="IBM788" s="43"/>
      <c r="IBN788" s="43"/>
      <c r="IBO788" s="43"/>
      <c r="IBP788" s="43"/>
      <c r="IBQ788" s="43"/>
      <c r="IBR788" s="43"/>
      <c r="IBS788" s="43"/>
      <c r="IBT788" s="43"/>
      <c r="IBU788" s="43"/>
      <c r="IBV788" s="43"/>
      <c r="IBW788" s="43"/>
      <c r="IBX788" s="43"/>
      <c r="IBY788" s="43"/>
      <c r="IBZ788" s="43"/>
      <c r="ICA788" s="43"/>
      <c r="ICB788" s="43"/>
      <c r="ICC788" s="43"/>
      <c r="ICD788" s="43"/>
      <c r="ICE788" s="43"/>
      <c r="ICF788" s="43"/>
      <c r="ICG788" s="43"/>
      <c r="ICH788" s="43"/>
      <c r="ICI788" s="43"/>
      <c r="ICJ788" s="43"/>
      <c r="ICK788" s="43"/>
      <c r="ICL788" s="43"/>
      <c r="ICM788" s="43"/>
      <c r="ICN788" s="43"/>
      <c r="ICO788" s="43"/>
      <c r="ICP788" s="43"/>
      <c r="ICQ788" s="43"/>
      <c r="ICR788" s="43"/>
      <c r="ICS788" s="43"/>
      <c r="ICT788" s="43"/>
      <c r="ICU788" s="43"/>
      <c r="ICV788" s="43"/>
      <c r="ICW788" s="43"/>
      <c r="ICX788" s="43"/>
      <c r="ICY788" s="43"/>
      <c r="ICZ788" s="43"/>
      <c r="IDA788" s="43"/>
      <c r="IDB788" s="43"/>
      <c r="IDC788" s="43"/>
      <c r="IDD788" s="43"/>
      <c r="IDE788" s="43"/>
      <c r="IDF788" s="43"/>
      <c r="IDG788" s="43"/>
      <c r="IDH788" s="43"/>
      <c r="IDI788" s="43"/>
      <c r="IDJ788" s="43"/>
      <c r="IDK788" s="43"/>
      <c r="IDL788" s="43"/>
      <c r="IDM788" s="43"/>
      <c r="IDN788" s="43"/>
      <c r="IDO788" s="43"/>
      <c r="IDP788" s="43"/>
      <c r="IDQ788" s="43"/>
      <c r="IDR788" s="43"/>
      <c r="IDS788" s="43"/>
      <c r="IDT788" s="43"/>
      <c r="IDU788" s="43"/>
      <c r="IDV788" s="43"/>
      <c r="IDW788" s="43"/>
      <c r="IDX788" s="43"/>
      <c r="IDY788" s="43"/>
      <c r="IDZ788" s="43"/>
      <c r="IEA788" s="43"/>
      <c r="IEB788" s="43"/>
      <c r="IEC788" s="43"/>
      <c r="IED788" s="43"/>
      <c r="IEE788" s="43"/>
      <c r="IEF788" s="43"/>
      <c r="IEG788" s="43"/>
      <c r="IEH788" s="43"/>
      <c r="IEI788" s="43"/>
      <c r="IEJ788" s="43"/>
      <c r="IEK788" s="43"/>
      <c r="IEL788" s="43"/>
      <c r="IEM788" s="43"/>
      <c r="IEN788" s="43"/>
      <c r="IEO788" s="43"/>
      <c r="IEP788" s="43"/>
      <c r="IEQ788" s="43"/>
      <c r="IER788" s="43"/>
      <c r="IES788" s="43"/>
      <c r="IET788" s="43"/>
      <c r="IEU788" s="43"/>
      <c r="IEV788" s="43"/>
      <c r="IEW788" s="43"/>
      <c r="IEX788" s="43"/>
      <c r="IEY788" s="43"/>
      <c r="IEZ788" s="43"/>
      <c r="IFA788" s="43"/>
      <c r="IFB788" s="43"/>
      <c r="IFC788" s="43"/>
      <c r="IFD788" s="43"/>
      <c r="IFE788" s="43"/>
      <c r="IFF788" s="43"/>
      <c r="IFG788" s="43"/>
      <c r="IFH788" s="43"/>
      <c r="IFI788" s="43"/>
      <c r="IFJ788" s="43"/>
      <c r="IFK788" s="43"/>
      <c r="IFL788" s="43"/>
      <c r="IFM788" s="43"/>
      <c r="IFN788" s="43"/>
      <c r="IFO788" s="43"/>
      <c r="IFP788" s="43"/>
      <c r="IFQ788" s="43"/>
      <c r="IFR788" s="43"/>
      <c r="IFS788" s="43"/>
      <c r="IFT788" s="43"/>
      <c r="IFU788" s="43"/>
      <c r="IFV788" s="43"/>
      <c r="IFW788" s="43"/>
      <c r="IFX788" s="43"/>
      <c r="IFY788" s="43"/>
      <c r="IFZ788" s="43"/>
      <c r="IGA788" s="43"/>
      <c r="IGB788" s="43"/>
      <c r="IGC788" s="43"/>
      <c r="IGD788" s="43"/>
      <c r="IGE788" s="43"/>
      <c r="IGF788" s="43"/>
      <c r="IGG788" s="43"/>
      <c r="IGH788" s="43"/>
      <c r="IGI788" s="43"/>
      <c r="IGJ788" s="43"/>
      <c r="IGK788" s="43"/>
      <c r="IGL788" s="43"/>
      <c r="IGM788" s="43"/>
      <c r="IGN788" s="43"/>
      <c r="IGO788" s="43"/>
      <c r="IGP788" s="43"/>
      <c r="IGQ788" s="43"/>
      <c r="IGR788" s="43"/>
      <c r="IGS788" s="43"/>
      <c r="IGT788" s="43"/>
      <c r="IGU788" s="43"/>
      <c r="IGV788" s="43"/>
      <c r="IGW788" s="43"/>
      <c r="IGX788" s="43"/>
      <c r="IGY788" s="43"/>
      <c r="IGZ788" s="43"/>
      <c r="IHA788" s="43"/>
      <c r="IHB788" s="43"/>
      <c r="IHC788" s="43"/>
      <c r="IHD788" s="43"/>
      <c r="IHE788" s="43"/>
      <c r="IHF788" s="43"/>
      <c r="IHG788" s="43"/>
      <c r="IHH788" s="43"/>
      <c r="IHI788" s="43"/>
      <c r="IHJ788" s="43"/>
      <c r="IHK788" s="43"/>
      <c r="IHL788" s="43"/>
      <c r="IHM788" s="43"/>
      <c r="IHN788" s="43"/>
      <c r="IHO788" s="43"/>
      <c r="IHP788" s="43"/>
      <c r="IHQ788" s="43"/>
      <c r="IHR788" s="43"/>
      <c r="IHS788" s="43"/>
      <c r="IHT788" s="43"/>
      <c r="IHU788" s="43"/>
      <c r="IHV788" s="43"/>
      <c r="IHW788" s="43"/>
      <c r="IHX788" s="43"/>
      <c r="IHY788" s="43"/>
      <c r="IHZ788" s="43"/>
      <c r="IIA788" s="43"/>
      <c r="IIB788" s="43"/>
      <c r="IIC788" s="43"/>
      <c r="IID788" s="43"/>
      <c r="IIE788" s="43"/>
      <c r="IIF788" s="43"/>
      <c r="IIG788" s="43"/>
      <c r="IIH788" s="43"/>
      <c r="III788" s="43"/>
      <c r="IIJ788" s="43"/>
      <c r="IIK788" s="43"/>
      <c r="IIL788" s="43"/>
      <c r="IIM788" s="43"/>
      <c r="IIN788" s="43"/>
      <c r="IIO788" s="43"/>
      <c r="IIP788" s="43"/>
      <c r="IIQ788" s="43"/>
      <c r="IIR788" s="43"/>
      <c r="IIS788" s="43"/>
      <c r="IIT788" s="43"/>
      <c r="IIU788" s="43"/>
      <c r="IIV788" s="43"/>
      <c r="IIW788" s="43"/>
      <c r="IIX788" s="43"/>
      <c r="IIY788" s="43"/>
      <c r="IIZ788" s="43"/>
      <c r="IJA788" s="43"/>
      <c r="IJB788" s="43"/>
      <c r="IJC788" s="43"/>
      <c r="IJD788" s="43"/>
      <c r="IJE788" s="43"/>
      <c r="IJF788" s="43"/>
      <c r="IJG788" s="43"/>
      <c r="IJH788" s="43"/>
      <c r="IJI788" s="43"/>
      <c r="IJJ788" s="43"/>
      <c r="IJK788" s="43"/>
      <c r="IJL788" s="43"/>
      <c r="IJM788" s="43"/>
      <c r="IJN788" s="43"/>
      <c r="IJO788" s="43"/>
      <c r="IJP788" s="43"/>
      <c r="IJQ788" s="43"/>
      <c r="IJR788" s="43"/>
      <c r="IJS788" s="43"/>
      <c r="IJT788" s="43"/>
      <c r="IJU788" s="43"/>
      <c r="IJV788" s="43"/>
      <c r="IJW788" s="43"/>
      <c r="IJX788" s="43"/>
      <c r="IJY788" s="43"/>
      <c r="IJZ788" s="43"/>
      <c r="IKA788" s="43"/>
      <c r="IKB788" s="43"/>
      <c r="IKC788" s="43"/>
      <c r="IKD788" s="43"/>
      <c r="IKE788" s="43"/>
      <c r="IKF788" s="43"/>
      <c r="IKG788" s="43"/>
      <c r="IKH788" s="43"/>
      <c r="IKI788" s="43"/>
      <c r="IKJ788" s="43"/>
      <c r="IKK788" s="43"/>
      <c r="IKL788" s="43"/>
      <c r="IKM788" s="43"/>
      <c r="IKN788" s="43"/>
      <c r="IKO788" s="43"/>
      <c r="IKP788" s="43"/>
      <c r="IKQ788" s="43"/>
      <c r="IKR788" s="43"/>
      <c r="IKS788" s="43"/>
      <c r="IKT788" s="43"/>
      <c r="IKU788" s="43"/>
      <c r="IKV788" s="43"/>
      <c r="IKW788" s="43"/>
      <c r="IKX788" s="43"/>
      <c r="IKY788" s="43"/>
      <c r="IKZ788" s="43"/>
      <c r="ILA788" s="43"/>
      <c r="ILB788" s="43"/>
      <c r="ILC788" s="43"/>
      <c r="ILD788" s="43"/>
      <c r="ILE788" s="43"/>
      <c r="ILF788" s="43"/>
      <c r="ILG788" s="43"/>
      <c r="ILH788" s="43"/>
      <c r="ILI788" s="43"/>
      <c r="ILJ788" s="43"/>
      <c r="ILK788" s="43"/>
      <c r="ILL788" s="43"/>
      <c r="ILM788" s="43"/>
      <c r="ILN788" s="43"/>
      <c r="ILO788" s="43"/>
      <c r="ILP788" s="43"/>
      <c r="ILQ788" s="43"/>
      <c r="ILR788" s="43"/>
      <c r="ILS788" s="43"/>
      <c r="ILT788" s="43"/>
      <c r="ILU788" s="43"/>
      <c r="ILV788" s="43"/>
      <c r="ILW788" s="43"/>
      <c r="ILX788" s="43"/>
      <c r="ILY788" s="43"/>
      <c r="ILZ788" s="43"/>
      <c r="IMA788" s="43"/>
      <c r="IMB788" s="43"/>
      <c r="IMC788" s="43"/>
      <c r="IMD788" s="43"/>
      <c r="IME788" s="43"/>
      <c r="IMF788" s="43"/>
      <c r="IMG788" s="43"/>
      <c r="IMH788" s="43"/>
      <c r="IMI788" s="43"/>
      <c r="IMJ788" s="43"/>
      <c r="IMK788" s="43"/>
      <c r="IML788" s="43"/>
      <c r="IMM788" s="43"/>
      <c r="IMN788" s="43"/>
      <c r="IMO788" s="43"/>
      <c r="IMP788" s="43"/>
      <c r="IMQ788" s="43"/>
      <c r="IMR788" s="43"/>
      <c r="IMS788" s="43"/>
      <c r="IMT788" s="43"/>
      <c r="IMU788" s="43"/>
      <c r="IMV788" s="43"/>
      <c r="IMW788" s="43"/>
      <c r="IMX788" s="43"/>
      <c r="IMY788" s="43"/>
      <c r="IMZ788" s="43"/>
      <c r="INA788" s="43"/>
      <c r="INB788" s="43"/>
      <c r="INC788" s="43"/>
      <c r="IND788" s="43"/>
      <c r="INE788" s="43"/>
      <c r="INF788" s="43"/>
      <c r="ING788" s="43"/>
      <c r="INH788" s="43"/>
      <c r="INI788" s="43"/>
      <c r="INJ788" s="43"/>
      <c r="INK788" s="43"/>
      <c r="INL788" s="43"/>
      <c r="INM788" s="43"/>
      <c r="INN788" s="43"/>
      <c r="INO788" s="43"/>
      <c r="INP788" s="43"/>
      <c r="INQ788" s="43"/>
      <c r="INR788" s="43"/>
      <c r="INS788" s="43"/>
      <c r="INT788" s="43"/>
      <c r="INU788" s="43"/>
      <c r="INV788" s="43"/>
      <c r="INW788" s="43"/>
      <c r="INX788" s="43"/>
      <c r="INY788" s="43"/>
      <c r="INZ788" s="43"/>
      <c r="IOA788" s="43"/>
      <c r="IOB788" s="43"/>
      <c r="IOC788" s="43"/>
      <c r="IOD788" s="43"/>
      <c r="IOE788" s="43"/>
      <c r="IOF788" s="43"/>
      <c r="IOG788" s="43"/>
      <c r="IOH788" s="43"/>
      <c r="IOI788" s="43"/>
      <c r="IOJ788" s="43"/>
      <c r="IOK788" s="43"/>
      <c r="IOL788" s="43"/>
      <c r="IOM788" s="43"/>
      <c r="ION788" s="43"/>
      <c r="IOO788" s="43"/>
      <c r="IOP788" s="43"/>
      <c r="IOQ788" s="43"/>
      <c r="IOR788" s="43"/>
      <c r="IOS788" s="43"/>
      <c r="IOT788" s="43"/>
      <c r="IOU788" s="43"/>
      <c r="IOV788" s="43"/>
      <c r="IOW788" s="43"/>
      <c r="IOX788" s="43"/>
      <c r="IOY788" s="43"/>
      <c r="IOZ788" s="43"/>
      <c r="IPA788" s="43"/>
      <c r="IPB788" s="43"/>
      <c r="IPC788" s="43"/>
      <c r="IPD788" s="43"/>
      <c r="IPE788" s="43"/>
      <c r="IPF788" s="43"/>
      <c r="IPG788" s="43"/>
      <c r="IPH788" s="43"/>
      <c r="IPI788" s="43"/>
      <c r="IPJ788" s="43"/>
      <c r="IPK788" s="43"/>
      <c r="IPL788" s="43"/>
      <c r="IPM788" s="43"/>
      <c r="IPN788" s="43"/>
      <c r="IPO788" s="43"/>
      <c r="IPP788" s="43"/>
      <c r="IPQ788" s="43"/>
      <c r="IPR788" s="43"/>
      <c r="IPS788" s="43"/>
      <c r="IPT788" s="43"/>
      <c r="IPU788" s="43"/>
      <c r="IPV788" s="43"/>
      <c r="IPW788" s="43"/>
      <c r="IPX788" s="43"/>
      <c r="IPY788" s="43"/>
      <c r="IPZ788" s="43"/>
      <c r="IQA788" s="43"/>
      <c r="IQB788" s="43"/>
      <c r="IQC788" s="43"/>
      <c r="IQD788" s="43"/>
      <c r="IQE788" s="43"/>
      <c r="IQF788" s="43"/>
      <c r="IQG788" s="43"/>
      <c r="IQH788" s="43"/>
      <c r="IQI788" s="43"/>
      <c r="IQJ788" s="43"/>
      <c r="IQK788" s="43"/>
      <c r="IQL788" s="43"/>
      <c r="IQM788" s="43"/>
      <c r="IQN788" s="43"/>
      <c r="IQO788" s="43"/>
      <c r="IQP788" s="43"/>
      <c r="IQQ788" s="43"/>
      <c r="IQR788" s="43"/>
      <c r="IQS788" s="43"/>
      <c r="IQT788" s="43"/>
      <c r="IQU788" s="43"/>
      <c r="IQV788" s="43"/>
      <c r="IQW788" s="43"/>
      <c r="IQX788" s="43"/>
      <c r="IQY788" s="43"/>
      <c r="IQZ788" s="43"/>
      <c r="IRA788" s="43"/>
      <c r="IRB788" s="43"/>
      <c r="IRC788" s="43"/>
      <c r="IRD788" s="43"/>
      <c r="IRE788" s="43"/>
      <c r="IRF788" s="43"/>
      <c r="IRG788" s="43"/>
      <c r="IRH788" s="43"/>
      <c r="IRI788" s="43"/>
      <c r="IRJ788" s="43"/>
      <c r="IRK788" s="43"/>
      <c r="IRL788" s="43"/>
      <c r="IRM788" s="43"/>
      <c r="IRN788" s="43"/>
      <c r="IRO788" s="43"/>
      <c r="IRP788" s="43"/>
      <c r="IRQ788" s="43"/>
      <c r="IRR788" s="43"/>
      <c r="IRS788" s="43"/>
      <c r="IRT788" s="43"/>
      <c r="IRU788" s="43"/>
      <c r="IRV788" s="43"/>
      <c r="IRW788" s="43"/>
      <c r="IRX788" s="43"/>
      <c r="IRY788" s="43"/>
      <c r="IRZ788" s="43"/>
      <c r="ISA788" s="43"/>
      <c r="ISB788" s="43"/>
      <c r="ISC788" s="43"/>
      <c r="ISD788" s="43"/>
      <c r="ISE788" s="43"/>
      <c r="ISF788" s="43"/>
      <c r="ISG788" s="43"/>
      <c r="ISH788" s="43"/>
      <c r="ISI788" s="43"/>
      <c r="ISJ788" s="43"/>
      <c r="ISK788" s="43"/>
      <c r="ISL788" s="43"/>
      <c r="ISM788" s="43"/>
      <c r="ISN788" s="43"/>
      <c r="ISO788" s="43"/>
      <c r="ISP788" s="43"/>
      <c r="ISQ788" s="43"/>
      <c r="ISR788" s="43"/>
      <c r="ISS788" s="43"/>
      <c r="IST788" s="43"/>
      <c r="ISU788" s="43"/>
      <c r="ISV788" s="43"/>
      <c r="ISW788" s="43"/>
      <c r="ISX788" s="43"/>
      <c r="ISY788" s="43"/>
      <c r="ISZ788" s="43"/>
      <c r="ITA788" s="43"/>
      <c r="ITB788" s="43"/>
      <c r="ITC788" s="43"/>
      <c r="ITD788" s="43"/>
      <c r="ITE788" s="43"/>
      <c r="ITF788" s="43"/>
      <c r="ITG788" s="43"/>
      <c r="ITH788" s="43"/>
      <c r="ITI788" s="43"/>
      <c r="ITJ788" s="43"/>
      <c r="ITK788" s="43"/>
      <c r="ITL788" s="43"/>
      <c r="ITM788" s="43"/>
      <c r="ITN788" s="43"/>
      <c r="ITO788" s="43"/>
      <c r="ITP788" s="43"/>
      <c r="ITQ788" s="43"/>
      <c r="ITR788" s="43"/>
      <c r="ITS788" s="43"/>
      <c r="ITT788" s="43"/>
      <c r="ITU788" s="43"/>
      <c r="ITV788" s="43"/>
      <c r="ITW788" s="43"/>
      <c r="ITX788" s="43"/>
      <c r="ITY788" s="43"/>
      <c r="ITZ788" s="43"/>
      <c r="IUA788" s="43"/>
      <c r="IUB788" s="43"/>
      <c r="IUC788" s="43"/>
      <c r="IUD788" s="43"/>
      <c r="IUE788" s="43"/>
      <c r="IUF788" s="43"/>
      <c r="IUG788" s="43"/>
      <c r="IUH788" s="43"/>
      <c r="IUI788" s="43"/>
      <c r="IUJ788" s="43"/>
      <c r="IUK788" s="43"/>
      <c r="IUL788" s="43"/>
      <c r="IUM788" s="43"/>
      <c r="IUN788" s="43"/>
      <c r="IUO788" s="43"/>
      <c r="IUP788" s="43"/>
      <c r="IUQ788" s="43"/>
      <c r="IUR788" s="43"/>
      <c r="IUS788" s="43"/>
      <c r="IUT788" s="43"/>
      <c r="IUU788" s="43"/>
      <c r="IUV788" s="43"/>
      <c r="IUW788" s="43"/>
      <c r="IUX788" s="43"/>
      <c r="IUY788" s="43"/>
      <c r="IUZ788" s="43"/>
      <c r="IVA788" s="43"/>
      <c r="IVB788" s="43"/>
      <c r="IVC788" s="43"/>
      <c r="IVD788" s="43"/>
      <c r="IVE788" s="43"/>
      <c r="IVF788" s="43"/>
      <c r="IVG788" s="43"/>
      <c r="IVH788" s="43"/>
      <c r="IVI788" s="43"/>
      <c r="IVJ788" s="43"/>
      <c r="IVK788" s="43"/>
      <c r="IVL788" s="43"/>
      <c r="IVM788" s="43"/>
      <c r="IVN788" s="43"/>
      <c r="IVO788" s="43"/>
      <c r="IVP788" s="43"/>
      <c r="IVQ788" s="43"/>
      <c r="IVR788" s="43"/>
      <c r="IVS788" s="43"/>
      <c r="IVT788" s="43"/>
      <c r="IVU788" s="43"/>
      <c r="IVV788" s="43"/>
      <c r="IVW788" s="43"/>
      <c r="IVX788" s="43"/>
      <c r="IVY788" s="43"/>
      <c r="IVZ788" s="43"/>
      <c r="IWA788" s="43"/>
      <c r="IWB788" s="43"/>
      <c r="IWC788" s="43"/>
      <c r="IWD788" s="43"/>
      <c r="IWE788" s="43"/>
      <c r="IWF788" s="43"/>
      <c r="IWG788" s="43"/>
      <c r="IWH788" s="43"/>
      <c r="IWI788" s="43"/>
      <c r="IWJ788" s="43"/>
      <c r="IWK788" s="43"/>
      <c r="IWL788" s="43"/>
      <c r="IWM788" s="43"/>
      <c r="IWN788" s="43"/>
      <c r="IWO788" s="43"/>
      <c r="IWP788" s="43"/>
      <c r="IWQ788" s="43"/>
      <c r="IWR788" s="43"/>
      <c r="IWS788" s="43"/>
      <c r="IWT788" s="43"/>
      <c r="IWU788" s="43"/>
      <c r="IWV788" s="43"/>
      <c r="IWW788" s="43"/>
      <c r="IWX788" s="43"/>
      <c r="IWY788" s="43"/>
      <c r="IWZ788" s="43"/>
      <c r="IXA788" s="43"/>
      <c r="IXB788" s="43"/>
      <c r="IXC788" s="43"/>
      <c r="IXD788" s="43"/>
      <c r="IXE788" s="43"/>
      <c r="IXF788" s="43"/>
      <c r="IXG788" s="43"/>
      <c r="IXH788" s="43"/>
      <c r="IXI788" s="43"/>
      <c r="IXJ788" s="43"/>
      <c r="IXK788" s="43"/>
      <c r="IXL788" s="43"/>
      <c r="IXM788" s="43"/>
      <c r="IXN788" s="43"/>
      <c r="IXO788" s="43"/>
      <c r="IXP788" s="43"/>
      <c r="IXQ788" s="43"/>
      <c r="IXR788" s="43"/>
      <c r="IXS788" s="43"/>
      <c r="IXT788" s="43"/>
      <c r="IXU788" s="43"/>
      <c r="IXV788" s="43"/>
      <c r="IXW788" s="43"/>
      <c r="IXX788" s="43"/>
      <c r="IXY788" s="43"/>
      <c r="IXZ788" s="43"/>
      <c r="IYA788" s="43"/>
      <c r="IYB788" s="43"/>
      <c r="IYC788" s="43"/>
      <c r="IYD788" s="43"/>
      <c r="IYE788" s="43"/>
      <c r="IYF788" s="43"/>
      <c r="IYG788" s="43"/>
      <c r="IYH788" s="43"/>
      <c r="IYI788" s="43"/>
      <c r="IYJ788" s="43"/>
      <c r="IYK788" s="43"/>
      <c r="IYL788" s="43"/>
      <c r="IYM788" s="43"/>
      <c r="IYN788" s="43"/>
      <c r="IYO788" s="43"/>
      <c r="IYP788" s="43"/>
      <c r="IYQ788" s="43"/>
      <c r="IYR788" s="43"/>
      <c r="IYS788" s="43"/>
      <c r="IYT788" s="43"/>
      <c r="IYU788" s="43"/>
      <c r="IYV788" s="43"/>
      <c r="IYW788" s="43"/>
      <c r="IYX788" s="43"/>
      <c r="IYY788" s="43"/>
      <c r="IYZ788" s="43"/>
      <c r="IZA788" s="43"/>
      <c r="IZB788" s="43"/>
      <c r="IZC788" s="43"/>
      <c r="IZD788" s="43"/>
      <c r="IZE788" s="43"/>
      <c r="IZF788" s="43"/>
      <c r="IZG788" s="43"/>
      <c r="IZH788" s="43"/>
      <c r="IZI788" s="43"/>
      <c r="IZJ788" s="43"/>
      <c r="IZK788" s="43"/>
      <c r="IZL788" s="43"/>
      <c r="IZM788" s="43"/>
      <c r="IZN788" s="43"/>
      <c r="IZO788" s="43"/>
      <c r="IZP788" s="43"/>
      <c r="IZQ788" s="43"/>
      <c r="IZR788" s="43"/>
      <c r="IZS788" s="43"/>
      <c r="IZT788" s="43"/>
      <c r="IZU788" s="43"/>
      <c r="IZV788" s="43"/>
      <c r="IZW788" s="43"/>
      <c r="IZX788" s="43"/>
      <c r="IZY788" s="43"/>
      <c r="IZZ788" s="43"/>
      <c r="JAA788" s="43"/>
      <c r="JAB788" s="43"/>
      <c r="JAC788" s="43"/>
      <c r="JAD788" s="43"/>
      <c r="JAE788" s="43"/>
      <c r="JAF788" s="43"/>
      <c r="JAG788" s="43"/>
      <c r="JAH788" s="43"/>
      <c r="JAI788" s="43"/>
      <c r="JAJ788" s="43"/>
      <c r="JAK788" s="43"/>
      <c r="JAL788" s="43"/>
      <c r="JAM788" s="43"/>
      <c r="JAN788" s="43"/>
      <c r="JAO788" s="43"/>
      <c r="JAP788" s="43"/>
      <c r="JAQ788" s="43"/>
      <c r="JAR788" s="43"/>
      <c r="JAS788" s="43"/>
      <c r="JAT788" s="43"/>
      <c r="JAU788" s="43"/>
      <c r="JAV788" s="43"/>
      <c r="JAW788" s="43"/>
      <c r="JAX788" s="43"/>
      <c r="JAY788" s="43"/>
      <c r="JAZ788" s="43"/>
      <c r="JBA788" s="43"/>
      <c r="JBB788" s="43"/>
      <c r="JBC788" s="43"/>
      <c r="JBD788" s="43"/>
      <c r="JBE788" s="43"/>
      <c r="JBF788" s="43"/>
      <c r="JBG788" s="43"/>
      <c r="JBH788" s="43"/>
      <c r="JBI788" s="43"/>
      <c r="JBJ788" s="43"/>
      <c r="JBK788" s="43"/>
      <c r="JBL788" s="43"/>
      <c r="JBM788" s="43"/>
      <c r="JBN788" s="43"/>
      <c r="JBO788" s="43"/>
      <c r="JBP788" s="43"/>
      <c r="JBQ788" s="43"/>
      <c r="JBR788" s="43"/>
      <c r="JBS788" s="43"/>
      <c r="JBT788" s="43"/>
      <c r="JBU788" s="43"/>
      <c r="JBV788" s="43"/>
      <c r="JBW788" s="43"/>
      <c r="JBX788" s="43"/>
      <c r="JBY788" s="43"/>
      <c r="JBZ788" s="43"/>
      <c r="JCA788" s="43"/>
      <c r="JCB788" s="43"/>
      <c r="JCC788" s="43"/>
      <c r="JCD788" s="43"/>
      <c r="JCE788" s="43"/>
      <c r="JCF788" s="43"/>
      <c r="JCG788" s="43"/>
      <c r="JCH788" s="43"/>
      <c r="JCI788" s="43"/>
      <c r="JCJ788" s="43"/>
      <c r="JCK788" s="43"/>
      <c r="JCL788" s="43"/>
      <c r="JCM788" s="43"/>
      <c r="JCN788" s="43"/>
      <c r="JCO788" s="43"/>
      <c r="JCP788" s="43"/>
      <c r="JCQ788" s="43"/>
      <c r="JCR788" s="43"/>
      <c r="JCS788" s="43"/>
      <c r="JCT788" s="43"/>
      <c r="JCU788" s="43"/>
      <c r="JCV788" s="43"/>
      <c r="JCW788" s="43"/>
      <c r="JCX788" s="43"/>
      <c r="JCY788" s="43"/>
      <c r="JCZ788" s="43"/>
      <c r="JDA788" s="43"/>
      <c r="JDB788" s="43"/>
      <c r="JDC788" s="43"/>
      <c r="JDD788" s="43"/>
      <c r="JDE788" s="43"/>
      <c r="JDF788" s="43"/>
      <c r="JDG788" s="43"/>
      <c r="JDH788" s="43"/>
      <c r="JDI788" s="43"/>
      <c r="JDJ788" s="43"/>
      <c r="JDK788" s="43"/>
      <c r="JDL788" s="43"/>
      <c r="JDM788" s="43"/>
      <c r="JDN788" s="43"/>
      <c r="JDO788" s="43"/>
      <c r="JDP788" s="43"/>
      <c r="JDQ788" s="43"/>
      <c r="JDR788" s="43"/>
      <c r="JDS788" s="43"/>
      <c r="JDT788" s="43"/>
      <c r="JDU788" s="43"/>
      <c r="JDV788" s="43"/>
      <c r="JDW788" s="43"/>
      <c r="JDX788" s="43"/>
      <c r="JDY788" s="43"/>
      <c r="JDZ788" s="43"/>
      <c r="JEA788" s="43"/>
      <c r="JEB788" s="43"/>
      <c r="JEC788" s="43"/>
      <c r="JED788" s="43"/>
      <c r="JEE788" s="43"/>
      <c r="JEF788" s="43"/>
      <c r="JEG788" s="43"/>
      <c r="JEH788" s="43"/>
      <c r="JEI788" s="43"/>
      <c r="JEJ788" s="43"/>
      <c r="JEK788" s="43"/>
      <c r="JEL788" s="43"/>
      <c r="JEM788" s="43"/>
      <c r="JEN788" s="43"/>
      <c r="JEO788" s="43"/>
      <c r="JEP788" s="43"/>
      <c r="JEQ788" s="43"/>
      <c r="JER788" s="43"/>
      <c r="JES788" s="43"/>
      <c r="JET788" s="43"/>
      <c r="JEU788" s="43"/>
      <c r="JEV788" s="43"/>
      <c r="JEW788" s="43"/>
      <c r="JEX788" s="43"/>
      <c r="JEY788" s="43"/>
      <c r="JEZ788" s="43"/>
      <c r="JFA788" s="43"/>
      <c r="JFB788" s="43"/>
      <c r="JFC788" s="43"/>
      <c r="JFD788" s="43"/>
      <c r="JFE788" s="43"/>
      <c r="JFF788" s="43"/>
      <c r="JFG788" s="43"/>
      <c r="JFH788" s="43"/>
      <c r="JFI788" s="43"/>
      <c r="JFJ788" s="43"/>
      <c r="JFK788" s="43"/>
      <c r="JFL788" s="43"/>
      <c r="JFM788" s="43"/>
      <c r="JFN788" s="43"/>
      <c r="JFO788" s="43"/>
      <c r="JFP788" s="43"/>
      <c r="JFQ788" s="43"/>
      <c r="JFR788" s="43"/>
      <c r="JFS788" s="43"/>
      <c r="JFT788" s="43"/>
      <c r="JFU788" s="43"/>
      <c r="JFV788" s="43"/>
      <c r="JFW788" s="43"/>
      <c r="JFX788" s="43"/>
      <c r="JFY788" s="43"/>
      <c r="JFZ788" s="43"/>
      <c r="JGA788" s="43"/>
      <c r="JGB788" s="43"/>
      <c r="JGC788" s="43"/>
      <c r="JGD788" s="43"/>
      <c r="JGE788" s="43"/>
      <c r="JGF788" s="43"/>
      <c r="JGG788" s="43"/>
      <c r="JGH788" s="43"/>
      <c r="JGI788" s="43"/>
      <c r="JGJ788" s="43"/>
      <c r="JGK788" s="43"/>
      <c r="JGL788" s="43"/>
      <c r="JGM788" s="43"/>
      <c r="JGN788" s="43"/>
      <c r="JGO788" s="43"/>
      <c r="JGP788" s="43"/>
      <c r="JGQ788" s="43"/>
      <c r="JGR788" s="43"/>
      <c r="JGS788" s="43"/>
      <c r="JGT788" s="43"/>
      <c r="JGU788" s="43"/>
      <c r="JGV788" s="43"/>
      <c r="JGW788" s="43"/>
      <c r="JGX788" s="43"/>
      <c r="JGY788" s="43"/>
      <c r="JGZ788" s="43"/>
      <c r="JHA788" s="43"/>
      <c r="JHB788" s="43"/>
      <c r="JHC788" s="43"/>
      <c r="JHD788" s="43"/>
      <c r="JHE788" s="43"/>
      <c r="JHF788" s="43"/>
      <c r="JHG788" s="43"/>
      <c r="JHH788" s="43"/>
      <c r="JHI788" s="43"/>
      <c r="JHJ788" s="43"/>
      <c r="JHK788" s="43"/>
      <c r="JHL788" s="43"/>
      <c r="JHM788" s="43"/>
      <c r="JHN788" s="43"/>
      <c r="JHO788" s="43"/>
      <c r="JHP788" s="43"/>
      <c r="JHQ788" s="43"/>
      <c r="JHR788" s="43"/>
      <c r="JHS788" s="43"/>
      <c r="JHT788" s="43"/>
      <c r="JHU788" s="43"/>
      <c r="JHV788" s="43"/>
      <c r="JHW788" s="43"/>
      <c r="JHX788" s="43"/>
      <c r="JHY788" s="43"/>
      <c r="JHZ788" s="43"/>
      <c r="JIA788" s="43"/>
      <c r="JIB788" s="43"/>
      <c r="JIC788" s="43"/>
      <c r="JID788" s="43"/>
      <c r="JIE788" s="43"/>
      <c r="JIF788" s="43"/>
      <c r="JIG788" s="43"/>
      <c r="JIH788" s="43"/>
      <c r="JII788" s="43"/>
      <c r="JIJ788" s="43"/>
      <c r="JIK788" s="43"/>
      <c r="JIL788" s="43"/>
      <c r="JIM788" s="43"/>
      <c r="JIN788" s="43"/>
      <c r="JIO788" s="43"/>
      <c r="JIP788" s="43"/>
      <c r="JIQ788" s="43"/>
      <c r="JIR788" s="43"/>
      <c r="JIS788" s="43"/>
      <c r="JIT788" s="43"/>
      <c r="JIU788" s="43"/>
      <c r="JIV788" s="43"/>
      <c r="JIW788" s="43"/>
      <c r="JIX788" s="43"/>
      <c r="JIY788" s="43"/>
      <c r="JIZ788" s="43"/>
      <c r="JJA788" s="43"/>
      <c r="JJB788" s="43"/>
      <c r="JJC788" s="43"/>
      <c r="JJD788" s="43"/>
      <c r="JJE788" s="43"/>
      <c r="JJF788" s="43"/>
      <c r="JJG788" s="43"/>
      <c r="JJH788" s="43"/>
      <c r="JJI788" s="43"/>
      <c r="JJJ788" s="43"/>
      <c r="JJK788" s="43"/>
      <c r="JJL788" s="43"/>
      <c r="JJM788" s="43"/>
      <c r="JJN788" s="43"/>
      <c r="JJO788" s="43"/>
      <c r="JJP788" s="43"/>
      <c r="JJQ788" s="43"/>
      <c r="JJR788" s="43"/>
      <c r="JJS788" s="43"/>
      <c r="JJT788" s="43"/>
      <c r="JJU788" s="43"/>
      <c r="JJV788" s="43"/>
      <c r="JJW788" s="43"/>
      <c r="JJX788" s="43"/>
      <c r="JJY788" s="43"/>
      <c r="JJZ788" s="43"/>
      <c r="JKA788" s="43"/>
      <c r="JKB788" s="43"/>
      <c r="JKC788" s="43"/>
      <c r="JKD788" s="43"/>
      <c r="JKE788" s="43"/>
      <c r="JKF788" s="43"/>
      <c r="JKG788" s="43"/>
      <c r="JKH788" s="43"/>
      <c r="JKI788" s="43"/>
      <c r="JKJ788" s="43"/>
      <c r="JKK788" s="43"/>
      <c r="JKL788" s="43"/>
      <c r="JKM788" s="43"/>
      <c r="JKN788" s="43"/>
      <c r="JKO788" s="43"/>
      <c r="JKP788" s="43"/>
      <c r="JKQ788" s="43"/>
      <c r="JKR788" s="43"/>
      <c r="JKS788" s="43"/>
      <c r="JKT788" s="43"/>
      <c r="JKU788" s="43"/>
      <c r="JKV788" s="43"/>
      <c r="JKW788" s="43"/>
      <c r="JKX788" s="43"/>
      <c r="JKY788" s="43"/>
      <c r="JKZ788" s="43"/>
      <c r="JLA788" s="43"/>
      <c r="JLB788" s="43"/>
      <c r="JLC788" s="43"/>
      <c r="JLD788" s="43"/>
      <c r="JLE788" s="43"/>
      <c r="JLF788" s="43"/>
      <c r="JLG788" s="43"/>
      <c r="JLH788" s="43"/>
      <c r="JLI788" s="43"/>
      <c r="JLJ788" s="43"/>
      <c r="JLK788" s="43"/>
      <c r="JLL788" s="43"/>
      <c r="JLM788" s="43"/>
      <c r="JLN788" s="43"/>
      <c r="JLO788" s="43"/>
      <c r="JLP788" s="43"/>
      <c r="JLQ788" s="43"/>
      <c r="JLR788" s="43"/>
      <c r="JLS788" s="43"/>
      <c r="JLT788" s="43"/>
      <c r="JLU788" s="43"/>
      <c r="JLV788" s="43"/>
      <c r="JLW788" s="43"/>
      <c r="JLX788" s="43"/>
      <c r="JLY788" s="43"/>
      <c r="JLZ788" s="43"/>
      <c r="JMA788" s="43"/>
      <c r="JMB788" s="43"/>
      <c r="JMC788" s="43"/>
      <c r="JMD788" s="43"/>
      <c r="JME788" s="43"/>
      <c r="JMF788" s="43"/>
      <c r="JMG788" s="43"/>
      <c r="JMH788" s="43"/>
      <c r="JMI788" s="43"/>
      <c r="JMJ788" s="43"/>
      <c r="JMK788" s="43"/>
      <c r="JML788" s="43"/>
      <c r="JMM788" s="43"/>
      <c r="JMN788" s="43"/>
      <c r="JMO788" s="43"/>
      <c r="JMP788" s="43"/>
      <c r="JMQ788" s="43"/>
      <c r="JMR788" s="43"/>
      <c r="JMS788" s="43"/>
      <c r="JMT788" s="43"/>
      <c r="JMU788" s="43"/>
      <c r="JMV788" s="43"/>
      <c r="JMW788" s="43"/>
      <c r="JMX788" s="43"/>
      <c r="JMY788" s="43"/>
      <c r="JMZ788" s="43"/>
      <c r="JNA788" s="43"/>
      <c r="JNB788" s="43"/>
      <c r="JNC788" s="43"/>
      <c r="JND788" s="43"/>
      <c r="JNE788" s="43"/>
      <c r="JNF788" s="43"/>
      <c r="JNG788" s="43"/>
      <c r="JNH788" s="43"/>
      <c r="JNI788" s="43"/>
      <c r="JNJ788" s="43"/>
      <c r="JNK788" s="43"/>
      <c r="JNL788" s="43"/>
      <c r="JNM788" s="43"/>
      <c r="JNN788" s="43"/>
      <c r="JNO788" s="43"/>
      <c r="JNP788" s="43"/>
      <c r="JNQ788" s="43"/>
      <c r="JNR788" s="43"/>
      <c r="JNS788" s="43"/>
      <c r="JNT788" s="43"/>
      <c r="JNU788" s="43"/>
      <c r="JNV788" s="43"/>
      <c r="JNW788" s="43"/>
      <c r="JNX788" s="43"/>
      <c r="JNY788" s="43"/>
      <c r="JNZ788" s="43"/>
      <c r="JOA788" s="43"/>
      <c r="JOB788" s="43"/>
      <c r="JOC788" s="43"/>
      <c r="JOD788" s="43"/>
      <c r="JOE788" s="43"/>
      <c r="JOF788" s="43"/>
      <c r="JOG788" s="43"/>
      <c r="JOH788" s="43"/>
      <c r="JOI788" s="43"/>
      <c r="JOJ788" s="43"/>
      <c r="JOK788" s="43"/>
      <c r="JOL788" s="43"/>
      <c r="JOM788" s="43"/>
      <c r="JON788" s="43"/>
      <c r="JOO788" s="43"/>
      <c r="JOP788" s="43"/>
      <c r="JOQ788" s="43"/>
      <c r="JOR788" s="43"/>
      <c r="JOS788" s="43"/>
      <c r="JOT788" s="43"/>
      <c r="JOU788" s="43"/>
      <c r="JOV788" s="43"/>
      <c r="JOW788" s="43"/>
      <c r="JOX788" s="43"/>
      <c r="JOY788" s="43"/>
      <c r="JOZ788" s="43"/>
      <c r="JPA788" s="43"/>
      <c r="JPB788" s="43"/>
      <c r="JPC788" s="43"/>
      <c r="JPD788" s="43"/>
      <c r="JPE788" s="43"/>
      <c r="JPF788" s="43"/>
      <c r="JPG788" s="43"/>
      <c r="JPH788" s="43"/>
      <c r="JPI788" s="43"/>
      <c r="JPJ788" s="43"/>
      <c r="JPK788" s="43"/>
      <c r="JPL788" s="43"/>
      <c r="JPM788" s="43"/>
      <c r="JPN788" s="43"/>
      <c r="JPO788" s="43"/>
      <c r="JPP788" s="43"/>
      <c r="JPQ788" s="43"/>
      <c r="JPR788" s="43"/>
      <c r="JPS788" s="43"/>
      <c r="JPT788" s="43"/>
      <c r="JPU788" s="43"/>
      <c r="JPV788" s="43"/>
      <c r="JPW788" s="43"/>
      <c r="JPX788" s="43"/>
      <c r="JPY788" s="43"/>
      <c r="JPZ788" s="43"/>
      <c r="JQA788" s="43"/>
      <c r="JQB788" s="43"/>
      <c r="JQC788" s="43"/>
      <c r="JQD788" s="43"/>
      <c r="JQE788" s="43"/>
      <c r="JQF788" s="43"/>
      <c r="JQG788" s="43"/>
      <c r="JQH788" s="43"/>
      <c r="JQI788" s="43"/>
      <c r="JQJ788" s="43"/>
      <c r="JQK788" s="43"/>
      <c r="JQL788" s="43"/>
      <c r="JQM788" s="43"/>
      <c r="JQN788" s="43"/>
      <c r="JQO788" s="43"/>
      <c r="JQP788" s="43"/>
      <c r="JQQ788" s="43"/>
      <c r="JQR788" s="43"/>
      <c r="JQS788" s="43"/>
      <c r="JQT788" s="43"/>
      <c r="JQU788" s="43"/>
      <c r="JQV788" s="43"/>
      <c r="JQW788" s="43"/>
      <c r="JQX788" s="43"/>
      <c r="JQY788" s="43"/>
      <c r="JQZ788" s="43"/>
      <c r="JRA788" s="43"/>
      <c r="JRB788" s="43"/>
      <c r="JRC788" s="43"/>
      <c r="JRD788" s="43"/>
      <c r="JRE788" s="43"/>
      <c r="JRF788" s="43"/>
      <c r="JRG788" s="43"/>
      <c r="JRH788" s="43"/>
      <c r="JRI788" s="43"/>
      <c r="JRJ788" s="43"/>
      <c r="JRK788" s="43"/>
      <c r="JRL788" s="43"/>
      <c r="JRM788" s="43"/>
      <c r="JRN788" s="43"/>
      <c r="JRO788" s="43"/>
      <c r="JRP788" s="43"/>
      <c r="JRQ788" s="43"/>
      <c r="JRR788" s="43"/>
      <c r="JRS788" s="43"/>
      <c r="JRT788" s="43"/>
      <c r="JRU788" s="43"/>
      <c r="JRV788" s="43"/>
      <c r="JRW788" s="43"/>
      <c r="JRX788" s="43"/>
      <c r="JRY788" s="43"/>
      <c r="JRZ788" s="43"/>
      <c r="JSA788" s="43"/>
      <c r="JSB788" s="43"/>
      <c r="JSC788" s="43"/>
      <c r="JSD788" s="43"/>
      <c r="JSE788" s="43"/>
      <c r="JSF788" s="43"/>
      <c r="JSG788" s="43"/>
      <c r="JSH788" s="43"/>
      <c r="JSI788" s="43"/>
      <c r="JSJ788" s="43"/>
      <c r="JSK788" s="43"/>
      <c r="JSL788" s="43"/>
      <c r="JSM788" s="43"/>
      <c r="JSN788" s="43"/>
      <c r="JSO788" s="43"/>
      <c r="JSP788" s="43"/>
      <c r="JSQ788" s="43"/>
      <c r="JSR788" s="43"/>
      <c r="JSS788" s="43"/>
      <c r="JST788" s="43"/>
      <c r="JSU788" s="43"/>
      <c r="JSV788" s="43"/>
      <c r="JSW788" s="43"/>
      <c r="JSX788" s="43"/>
      <c r="JSY788" s="43"/>
      <c r="JSZ788" s="43"/>
      <c r="JTA788" s="43"/>
      <c r="JTB788" s="43"/>
      <c r="JTC788" s="43"/>
      <c r="JTD788" s="43"/>
      <c r="JTE788" s="43"/>
      <c r="JTF788" s="43"/>
      <c r="JTG788" s="43"/>
      <c r="JTH788" s="43"/>
      <c r="JTI788" s="43"/>
      <c r="JTJ788" s="43"/>
      <c r="JTK788" s="43"/>
      <c r="JTL788" s="43"/>
      <c r="JTM788" s="43"/>
      <c r="JTN788" s="43"/>
      <c r="JTO788" s="43"/>
      <c r="JTP788" s="43"/>
      <c r="JTQ788" s="43"/>
      <c r="JTR788" s="43"/>
      <c r="JTS788" s="43"/>
      <c r="JTT788" s="43"/>
      <c r="JTU788" s="43"/>
      <c r="JTV788" s="43"/>
      <c r="JTW788" s="43"/>
      <c r="JTX788" s="43"/>
      <c r="JTY788" s="43"/>
      <c r="JTZ788" s="43"/>
      <c r="JUA788" s="43"/>
      <c r="JUB788" s="43"/>
      <c r="JUC788" s="43"/>
      <c r="JUD788" s="43"/>
      <c r="JUE788" s="43"/>
      <c r="JUF788" s="43"/>
      <c r="JUG788" s="43"/>
      <c r="JUH788" s="43"/>
      <c r="JUI788" s="43"/>
      <c r="JUJ788" s="43"/>
      <c r="JUK788" s="43"/>
      <c r="JUL788" s="43"/>
      <c r="JUM788" s="43"/>
      <c r="JUN788" s="43"/>
      <c r="JUO788" s="43"/>
      <c r="JUP788" s="43"/>
      <c r="JUQ788" s="43"/>
      <c r="JUR788" s="43"/>
      <c r="JUS788" s="43"/>
      <c r="JUT788" s="43"/>
      <c r="JUU788" s="43"/>
      <c r="JUV788" s="43"/>
      <c r="JUW788" s="43"/>
      <c r="JUX788" s="43"/>
      <c r="JUY788" s="43"/>
      <c r="JUZ788" s="43"/>
      <c r="JVA788" s="43"/>
      <c r="JVB788" s="43"/>
      <c r="JVC788" s="43"/>
      <c r="JVD788" s="43"/>
      <c r="JVE788" s="43"/>
      <c r="JVF788" s="43"/>
      <c r="JVG788" s="43"/>
      <c r="JVH788" s="43"/>
      <c r="JVI788" s="43"/>
      <c r="JVJ788" s="43"/>
      <c r="JVK788" s="43"/>
      <c r="JVL788" s="43"/>
      <c r="JVM788" s="43"/>
      <c r="JVN788" s="43"/>
      <c r="JVO788" s="43"/>
      <c r="JVP788" s="43"/>
      <c r="JVQ788" s="43"/>
      <c r="JVR788" s="43"/>
      <c r="JVS788" s="43"/>
      <c r="JVT788" s="43"/>
      <c r="JVU788" s="43"/>
      <c r="JVV788" s="43"/>
      <c r="JVW788" s="43"/>
      <c r="JVX788" s="43"/>
      <c r="JVY788" s="43"/>
      <c r="JVZ788" s="43"/>
      <c r="JWA788" s="43"/>
      <c r="JWB788" s="43"/>
      <c r="JWC788" s="43"/>
      <c r="JWD788" s="43"/>
      <c r="JWE788" s="43"/>
      <c r="JWF788" s="43"/>
      <c r="JWG788" s="43"/>
      <c r="JWH788" s="43"/>
      <c r="JWI788" s="43"/>
      <c r="JWJ788" s="43"/>
      <c r="JWK788" s="43"/>
      <c r="JWL788" s="43"/>
      <c r="JWM788" s="43"/>
      <c r="JWN788" s="43"/>
      <c r="JWO788" s="43"/>
      <c r="JWP788" s="43"/>
      <c r="JWQ788" s="43"/>
      <c r="JWR788" s="43"/>
      <c r="JWS788" s="43"/>
      <c r="JWT788" s="43"/>
      <c r="JWU788" s="43"/>
      <c r="JWV788" s="43"/>
      <c r="JWW788" s="43"/>
      <c r="JWX788" s="43"/>
      <c r="JWY788" s="43"/>
      <c r="JWZ788" s="43"/>
      <c r="JXA788" s="43"/>
      <c r="JXB788" s="43"/>
      <c r="JXC788" s="43"/>
      <c r="JXD788" s="43"/>
      <c r="JXE788" s="43"/>
      <c r="JXF788" s="43"/>
      <c r="JXG788" s="43"/>
      <c r="JXH788" s="43"/>
      <c r="JXI788" s="43"/>
      <c r="JXJ788" s="43"/>
      <c r="JXK788" s="43"/>
      <c r="JXL788" s="43"/>
      <c r="JXM788" s="43"/>
      <c r="JXN788" s="43"/>
      <c r="JXO788" s="43"/>
      <c r="JXP788" s="43"/>
      <c r="JXQ788" s="43"/>
      <c r="JXR788" s="43"/>
      <c r="JXS788" s="43"/>
      <c r="JXT788" s="43"/>
      <c r="JXU788" s="43"/>
      <c r="JXV788" s="43"/>
      <c r="JXW788" s="43"/>
      <c r="JXX788" s="43"/>
      <c r="JXY788" s="43"/>
      <c r="JXZ788" s="43"/>
      <c r="JYA788" s="43"/>
      <c r="JYB788" s="43"/>
      <c r="JYC788" s="43"/>
      <c r="JYD788" s="43"/>
      <c r="JYE788" s="43"/>
      <c r="JYF788" s="43"/>
      <c r="JYG788" s="43"/>
      <c r="JYH788" s="43"/>
      <c r="JYI788" s="43"/>
      <c r="JYJ788" s="43"/>
      <c r="JYK788" s="43"/>
      <c r="JYL788" s="43"/>
      <c r="JYM788" s="43"/>
      <c r="JYN788" s="43"/>
      <c r="JYO788" s="43"/>
      <c r="JYP788" s="43"/>
      <c r="JYQ788" s="43"/>
      <c r="JYR788" s="43"/>
      <c r="JYS788" s="43"/>
      <c r="JYT788" s="43"/>
      <c r="JYU788" s="43"/>
      <c r="JYV788" s="43"/>
      <c r="JYW788" s="43"/>
      <c r="JYX788" s="43"/>
      <c r="JYY788" s="43"/>
      <c r="JYZ788" s="43"/>
      <c r="JZA788" s="43"/>
      <c r="JZB788" s="43"/>
      <c r="JZC788" s="43"/>
      <c r="JZD788" s="43"/>
      <c r="JZE788" s="43"/>
      <c r="JZF788" s="43"/>
      <c r="JZG788" s="43"/>
      <c r="JZH788" s="43"/>
      <c r="JZI788" s="43"/>
      <c r="JZJ788" s="43"/>
      <c r="JZK788" s="43"/>
      <c r="JZL788" s="43"/>
      <c r="JZM788" s="43"/>
      <c r="JZN788" s="43"/>
      <c r="JZO788" s="43"/>
      <c r="JZP788" s="43"/>
      <c r="JZQ788" s="43"/>
      <c r="JZR788" s="43"/>
      <c r="JZS788" s="43"/>
      <c r="JZT788" s="43"/>
      <c r="JZU788" s="43"/>
      <c r="JZV788" s="43"/>
      <c r="JZW788" s="43"/>
      <c r="JZX788" s="43"/>
      <c r="JZY788" s="43"/>
      <c r="JZZ788" s="43"/>
      <c r="KAA788" s="43"/>
      <c r="KAB788" s="43"/>
      <c r="KAC788" s="43"/>
      <c r="KAD788" s="43"/>
      <c r="KAE788" s="43"/>
      <c r="KAF788" s="43"/>
      <c r="KAG788" s="43"/>
      <c r="KAH788" s="43"/>
      <c r="KAI788" s="43"/>
      <c r="KAJ788" s="43"/>
      <c r="KAK788" s="43"/>
      <c r="KAL788" s="43"/>
      <c r="KAM788" s="43"/>
      <c r="KAN788" s="43"/>
      <c r="KAO788" s="43"/>
      <c r="KAP788" s="43"/>
      <c r="KAQ788" s="43"/>
      <c r="KAR788" s="43"/>
      <c r="KAS788" s="43"/>
      <c r="KAT788" s="43"/>
      <c r="KAU788" s="43"/>
      <c r="KAV788" s="43"/>
      <c r="KAW788" s="43"/>
      <c r="KAX788" s="43"/>
      <c r="KAY788" s="43"/>
      <c r="KAZ788" s="43"/>
      <c r="KBA788" s="43"/>
      <c r="KBB788" s="43"/>
      <c r="KBC788" s="43"/>
      <c r="KBD788" s="43"/>
      <c r="KBE788" s="43"/>
      <c r="KBF788" s="43"/>
      <c r="KBG788" s="43"/>
      <c r="KBH788" s="43"/>
      <c r="KBI788" s="43"/>
      <c r="KBJ788" s="43"/>
      <c r="KBK788" s="43"/>
      <c r="KBL788" s="43"/>
      <c r="KBM788" s="43"/>
      <c r="KBN788" s="43"/>
      <c r="KBO788" s="43"/>
      <c r="KBP788" s="43"/>
      <c r="KBQ788" s="43"/>
      <c r="KBR788" s="43"/>
      <c r="KBS788" s="43"/>
      <c r="KBT788" s="43"/>
      <c r="KBU788" s="43"/>
      <c r="KBV788" s="43"/>
      <c r="KBW788" s="43"/>
      <c r="KBX788" s="43"/>
      <c r="KBY788" s="43"/>
      <c r="KBZ788" s="43"/>
      <c r="KCA788" s="43"/>
      <c r="KCB788" s="43"/>
      <c r="KCC788" s="43"/>
      <c r="KCD788" s="43"/>
      <c r="KCE788" s="43"/>
      <c r="KCF788" s="43"/>
      <c r="KCG788" s="43"/>
      <c r="KCH788" s="43"/>
      <c r="KCI788" s="43"/>
      <c r="KCJ788" s="43"/>
      <c r="KCK788" s="43"/>
      <c r="KCL788" s="43"/>
      <c r="KCM788" s="43"/>
      <c r="KCN788" s="43"/>
      <c r="KCO788" s="43"/>
      <c r="KCP788" s="43"/>
      <c r="KCQ788" s="43"/>
      <c r="KCR788" s="43"/>
      <c r="KCS788" s="43"/>
      <c r="KCT788" s="43"/>
      <c r="KCU788" s="43"/>
      <c r="KCV788" s="43"/>
      <c r="KCW788" s="43"/>
      <c r="KCX788" s="43"/>
      <c r="KCY788" s="43"/>
      <c r="KCZ788" s="43"/>
      <c r="KDA788" s="43"/>
      <c r="KDB788" s="43"/>
      <c r="KDC788" s="43"/>
      <c r="KDD788" s="43"/>
      <c r="KDE788" s="43"/>
      <c r="KDF788" s="43"/>
      <c r="KDG788" s="43"/>
      <c r="KDH788" s="43"/>
      <c r="KDI788" s="43"/>
      <c r="KDJ788" s="43"/>
      <c r="KDK788" s="43"/>
      <c r="KDL788" s="43"/>
      <c r="KDM788" s="43"/>
      <c r="KDN788" s="43"/>
      <c r="KDO788" s="43"/>
      <c r="KDP788" s="43"/>
      <c r="KDQ788" s="43"/>
      <c r="KDR788" s="43"/>
      <c r="KDS788" s="43"/>
      <c r="KDT788" s="43"/>
      <c r="KDU788" s="43"/>
      <c r="KDV788" s="43"/>
      <c r="KDW788" s="43"/>
      <c r="KDX788" s="43"/>
      <c r="KDY788" s="43"/>
      <c r="KDZ788" s="43"/>
      <c r="KEA788" s="43"/>
      <c r="KEB788" s="43"/>
      <c r="KEC788" s="43"/>
      <c r="KED788" s="43"/>
      <c r="KEE788" s="43"/>
      <c r="KEF788" s="43"/>
      <c r="KEG788" s="43"/>
      <c r="KEH788" s="43"/>
      <c r="KEI788" s="43"/>
      <c r="KEJ788" s="43"/>
      <c r="KEK788" s="43"/>
      <c r="KEL788" s="43"/>
      <c r="KEM788" s="43"/>
      <c r="KEN788" s="43"/>
      <c r="KEO788" s="43"/>
      <c r="KEP788" s="43"/>
      <c r="KEQ788" s="43"/>
      <c r="KER788" s="43"/>
      <c r="KES788" s="43"/>
      <c r="KET788" s="43"/>
      <c r="KEU788" s="43"/>
      <c r="KEV788" s="43"/>
      <c r="KEW788" s="43"/>
      <c r="KEX788" s="43"/>
      <c r="KEY788" s="43"/>
      <c r="KEZ788" s="43"/>
      <c r="KFA788" s="43"/>
      <c r="KFB788" s="43"/>
      <c r="KFC788" s="43"/>
      <c r="KFD788" s="43"/>
      <c r="KFE788" s="43"/>
      <c r="KFF788" s="43"/>
      <c r="KFG788" s="43"/>
      <c r="KFH788" s="43"/>
      <c r="KFI788" s="43"/>
      <c r="KFJ788" s="43"/>
      <c r="KFK788" s="43"/>
      <c r="KFL788" s="43"/>
      <c r="KFM788" s="43"/>
      <c r="KFN788" s="43"/>
      <c r="KFO788" s="43"/>
      <c r="KFP788" s="43"/>
      <c r="KFQ788" s="43"/>
      <c r="KFR788" s="43"/>
      <c r="KFS788" s="43"/>
      <c r="KFT788" s="43"/>
      <c r="KFU788" s="43"/>
      <c r="KFV788" s="43"/>
      <c r="KFW788" s="43"/>
      <c r="KFX788" s="43"/>
      <c r="KFY788" s="43"/>
      <c r="KFZ788" s="43"/>
      <c r="KGA788" s="43"/>
      <c r="KGB788" s="43"/>
      <c r="KGC788" s="43"/>
      <c r="KGD788" s="43"/>
      <c r="KGE788" s="43"/>
      <c r="KGF788" s="43"/>
      <c r="KGG788" s="43"/>
      <c r="KGH788" s="43"/>
      <c r="KGI788" s="43"/>
      <c r="KGJ788" s="43"/>
      <c r="KGK788" s="43"/>
      <c r="KGL788" s="43"/>
      <c r="KGM788" s="43"/>
      <c r="KGN788" s="43"/>
      <c r="KGO788" s="43"/>
      <c r="KGP788" s="43"/>
      <c r="KGQ788" s="43"/>
      <c r="KGR788" s="43"/>
      <c r="KGS788" s="43"/>
      <c r="KGT788" s="43"/>
      <c r="KGU788" s="43"/>
      <c r="KGV788" s="43"/>
      <c r="KGW788" s="43"/>
      <c r="KGX788" s="43"/>
      <c r="KGY788" s="43"/>
      <c r="KGZ788" s="43"/>
      <c r="KHA788" s="43"/>
      <c r="KHB788" s="43"/>
      <c r="KHC788" s="43"/>
      <c r="KHD788" s="43"/>
      <c r="KHE788" s="43"/>
      <c r="KHF788" s="43"/>
      <c r="KHG788" s="43"/>
      <c r="KHH788" s="43"/>
      <c r="KHI788" s="43"/>
      <c r="KHJ788" s="43"/>
      <c r="KHK788" s="43"/>
      <c r="KHL788" s="43"/>
      <c r="KHM788" s="43"/>
      <c r="KHN788" s="43"/>
      <c r="KHO788" s="43"/>
      <c r="KHP788" s="43"/>
      <c r="KHQ788" s="43"/>
      <c r="KHR788" s="43"/>
      <c r="KHS788" s="43"/>
      <c r="KHT788" s="43"/>
      <c r="KHU788" s="43"/>
      <c r="KHV788" s="43"/>
      <c r="KHW788" s="43"/>
      <c r="KHX788" s="43"/>
      <c r="KHY788" s="43"/>
      <c r="KHZ788" s="43"/>
      <c r="KIA788" s="43"/>
      <c r="KIB788" s="43"/>
      <c r="KIC788" s="43"/>
      <c r="KID788" s="43"/>
      <c r="KIE788" s="43"/>
      <c r="KIF788" s="43"/>
      <c r="KIG788" s="43"/>
      <c r="KIH788" s="43"/>
      <c r="KII788" s="43"/>
      <c r="KIJ788" s="43"/>
      <c r="KIK788" s="43"/>
      <c r="KIL788" s="43"/>
      <c r="KIM788" s="43"/>
      <c r="KIN788" s="43"/>
      <c r="KIO788" s="43"/>
      <c r="KIP788" s="43"/>
      <c r="KIQ788" s="43"/>
      <c r="KIR788" s="43"/>
      <c r="KIS788" s="43"/>
      <c r="KIT788" s="43"/>
      <c r="KIU788" s="43"/>
      <c r="KIV788" s="43"/>
      <c r="KIW788" s="43"/>
      <c r="KIX788" s="43"/>
      <c r="KIY788" s="43"/>
      <c r="KIZ788" s="43"/>
      <c r="KJA788" s="43"/>
      <c r="KJB788" s="43"/>
      <c r="KJC788" s="43"/>
      <c r="KJD788" s="43"/>
      <c r="KJE788" s="43"/>
      <c r="KJF788" s="43"/>
      <c r="KJG788" s="43"/>
      <c r="KJH788" s="43"/>
      <c r="KJI788" s="43"/>
      <c r="KJJ788" s="43"/>
      <c r="KJK788" s="43"/>
      <c r="KJL788" s="43"/>
      <c r="KJM788" s="43"/>
      <c r="KJN788" s="43"/>
      <c r="KJO788" s="43"/>
      <c r="KJP788" s="43"/>
      <c r="KJQ788" s="43"/>
      <c r="KJR788" s="43"/>
      <c r="KJS788" s="43"/>
      <c r="KJT788" s="43"/>
      <c r="KJU788" s="43"/>
      <c r="KJV788" s="43"/>
      <c r="KJW788" s="43"/>
      <c r="KJX788" s="43"/>
      <c r="KJY788" s="43"/>
      <c r="KJZ788" s="43"/>
      <c r="KKA788" s="43"/>
      <c r="KKB788" s="43"/>
      <c r="KKC788" s="43"/>
      <c r="KKD788" s="43"/>
      <c r="KKE788" s="43"/>
      <c r="KKF788" s="43"/>
      <c r="KKG788" s="43"/>
      <c r="KKH788" s="43"/>
      <c r="KKI788" s="43"/>
      <c r="KKJ788" s="43"/>
      <c r="KKK788" s="43"/>
      <c r="KKL788" s="43"/>
      <c r="KKM788" s="43"/>
      <c r="KKN788" s="43"/>
      <c r="KKO788" s="43"/>
      <c r="KKP788" s="43"/>
      <c r="KKQ788" s="43"/>
      <c r="KKR788" s="43"/>
      <c r="KKS788" s="43"/>
      <c r="KKT788" s="43"/>
      <c r="KKU788" s="43"/>
      <c r="KKV788" s="43"/>
      <c r="KKW788" s="43"/>
      <c r="KKX788" s="43"/>
      <c r="KKY788" s="43"/>
      <c r="KKZ788" s="43"/>
      <c r="KLA788" s="43"/>
      <c r="KLB788" s="43"/>
      <c r="KLC788" s="43"/>
      <c r="KLD788" s="43"/>
      <c r="KLE788" s="43"/>
      <c r="KLF788" s="43"/>
      <c r="KLG788" s="43"/>
      <c r="KLH788" s="43"/>
      <c r="KLI788" s="43"/>
      <c r="KLJ788" s="43"/>
      <c r="KLK788" s="43"/>
      <c r="KLL788" s="43"/>
      <c r="KLM788" s="43"/>
      <c r="KLN788" s="43"/>
      <c r="KLO788" s="43"/>
      <c r="KLP788" s="43"/>
      <c r="KLQ788" s="43"/>
      <c r="KLR788" s="43"/>
      <c r="KLS788" s="43"/>
      <c r="KLT788" s="43"/>
      <c r="KLU788" s="43"/>
      <c r="KLV788" s="43"/>
      <c r="KLW788" s="43"/>
      <c r="KLX788" s="43"/>
      <c r="KLY788" s="43"/>
      <c r="KLZ788" s="43"/>
      <c r="KMA788" s="43"/>
      <c r="KMB788" s="43"/>
      <c r="KMC788" s="43"/>
      <c r="KMD788" s="43"/>
      <c r="KME788" s="43"/>
      <c r="KMF788" s="43"/>
      <c r="KMG788" s="43"/>
      <c r="KMH788" s="43"/>
      <c r="KMI788" s="43"/>
      <c r="KMJ788" s="43"/>
      <c r="KMK788" s="43"/>
      <c r="KML788" s="43"/>
      <c r="KMM788" s="43"/>
      <c r="KMN788" s="43"/>
      <c r="KMO788" s="43"/>
      <c r="KMP788" s="43"/>
      <c r="KMQ788" s="43"/>
      <c r="KMR788" s="43"/>
      <c r="KMS788" s="43"/>
      <c r="KMT788" s="43"/>
      <c r="KMU788" s="43"/>
      <c r="KMV788" s="43"/>
      <c r="KMW788" s="43"/>
      <c r="KMX788" s="43"/>
      <c r="KMY788" s="43"/>
      <c r="KMZ788" s="43"/>
      <c r="KNA788" s="43"/>
      <c r="KNB788" s="43"/>
      <c r="KNC788" s="43"/>
      <c r="KND788" s="43"/>
      <c r="KNE788" s="43"/>
      <c r="KNF788" s="43"/>
      <c r="KNG788" s="43"/>
      <c r="KNH788" s="43"/>
      <c r="KNI788" s="43"/>
      <c r="KNJ788" s="43"/>
      <c r="KNK788" s="43"/>
      <c r="KNL788" s="43"/>
      <c r="KNM788" s="43"/>
      <c r="KNN788" s="43"/>
      <c r="KNO788" s="43"/>
      <c r="KNP788" s="43"/>
      <c r="KNQ788" s="43"/>
      <c r="KNR788" s="43"/>
      <c r="KNS788" s="43"/>
      <c r="KNT788" s="43"/>
      <c r="KNU788" s="43"/>
      <c r="KNV788" s="43"/>
      <c r="KNW788" s="43"/>
      <c r="KNX788" s="43"/>
      <c r="KNY788" s="43"/>
      <c r="KNZ788" s="43"/>
      <c r="KOA788" s="43"/>
      <c r="KOB788" s="43"/>
      <c r="KOC788" s="43"/>
      <c r="KOD788" s="43"/>
      <c r="KOE788" s="43"/>
      <c r="KOF788" s="43"/>
      <c r="KOG788" s="43"/>
      <c r="KOH788" s="43"/>
      <c r="KOI788" s="43"/>
      <c r="KOJ788" s="43"/>
      <c r="KOK788" s="43"/>
      <c r="KOL788" s="43"/>
      <c r="KOM788" s="43"/>
      <c r="KON788" s="43"/>
      <c r="KOO788" s="43"/>
      <c r="KOP788" s="43"/>
      <c r="KOQ788" s="43"/>
      <c r="KOR788" s="43"/>
      <c r="KOS788" s="43"/>
      <c r="KOT788" s="43"/>
      <c r="KOU788" s="43"/>
      <c r="KOV788" s="43"/>
      <c r="KOW788" s="43"/>
      <c r="KOX788" s="43"/>
      <c r="KOY788" s="43"/>
      <c r="KOZ788" s="43"/>
      <c r="KPA788" s="43"/>
      <c r="KPB788" s="43"/>
      <c r="KPC788" s="43"/>
      <c r="KPD788" s="43"/>
      <c r="KPE788" s="43"/>
      <c r="KPF788" s="43"/>
      <c r="KPG788" s="43"/>
      <c r="KPH788" s="43"/>
      <c r="KPI788" s="43"/>
      <c r="KPJ788" s="43"/>
      <c r="KPK788" s="43"/>
      <c r="KPL788" s="43"/>
      <c r="KPM788" s="43"/>
      <c r="KPN788" s="43"/>
      <c r="KPO788" s="43"/>
      <c r="KPP788" s="43"/>
      <c r="KPQ788" s="43"/>
      <c r="KPR788" s="43"/>
      <c r="KPS788" s="43"/>
      <c r="KPT788" s="43"/>
      <c r="KPU788" s="43"/>
      <c r="KPV788" s="43"/>
      <c r="KPW788" s="43"/>
      <c r="KPX788" s="43"/>
      <c r="KPY788" s="43"/>
      <c r="KPZ788" s="43"/>
      <c r="KQA788" s="43"/>
      <c r="KQB788" s="43"/>
      <c r="KQC788" s="43"/>
      <c r="KQD788" s="43"/>
      <c r="KQE788" s="43"/>
      <c r="KQF788" s="43"/>
      <c r="KQG788" s="43"/>
      <c r="KQH788" s="43"/>
      <c r="KQI788" s="43"/>
      <c r="KQJ788" s="43"/>
      <c r="KQK788" s="43"/>
      <c r="KQL788" s="43"/>
      <c r="KQM788" s="43"/>
      <c r="KQN788" s="43"/>
      <c r="KQO788" s="43"/>
      <c r="KQP788" s="43"/>
      <c r="KQQ788" s="43"/>
      <c r="KQR788" s="43"/>
      <c r="KQS788" s="43"/>
      <c r="KQT788" s="43"/>
      <c r="KQU788" s="43"/>
      <c r="KQV788" s="43"/>
      <c r="KQW788" s="43"/>
      <c r="KQX788" s="43"/>
      <c r="KQY788" s="43"/>
      <c r="KQZ788" s="43"/>
      <c r="KRA788" s="43"/>
      <c r="KRB788" s="43"/>
      <c r="KRC788" s="43"/>
      <c r="KRD788" s="43"/>
      <c r="KRE788" s="43"/>
      <c r="KRF788" s="43"/>
      <c r="KRG788" s="43"/>
      <c r="KRH788" s="43"/>
      <c r="KRI788" s="43"/>
      <c r="KRJ788" s="43"/>
      <c r="KRK788" s="43"/>
      <c r="KRL788" s="43"/>
      <c r="KRM788" s="43"/>
      <c r="KRN788" s="43"/>
      <c r="KRO788" s="43"/>
      <c r="KRP788" s="43"/>
      <c r="KRQ788" s="43"/>
      <c r="KRR788" s="43"/>
      <c r="KRS788" s="43"/>
      <c r="KRT788" s="43"/>
      <c r="KRU788" s="43"/>
      <c r="KRV788" s="43"/>
      <c r="KRW788" s="43"/>
      <c r="KRX788" s="43"/>
      <c r="KRY788" s="43"/>
      <c r="KRZ788" s="43"/>
      <c r="KSA788" s="43"/>
      <c r="KSB788" s="43"/>
      <c r="KSC788" s="43"/>
      <c r="KSD788" s="43"/>
      <c r="KSE788" s="43"/>
      <c r="KSF788" s="43"/>
      <c r="KSG788" s="43"/>
      <c r="KSH788" s="43"/>
      <c r="KSI788" s="43"/>
      <c r="KSJ788" s="43"/>
      <c r="KSK788" s="43"/>
      <c r="KSL788" s="43"/>
      <c r="KSM788" s="43"/>
      <c r="KSN788" s="43"/>
      <c r="KSO788" s="43"/>
      <c r="KSP788" s="43"/>
      <c r="KSQ788" s="43"/>
      <c r="KSR788" s="43"/>
      <c r="KSS788" s="43"/>
      <c r="KST788" s="43"/>
      <c r="KSU788" s="43"/>
      <c r="KSV788" s="43"/>
      <c r="KSW788" s="43"/>
      <c r="KSX788" s="43"/>
      <c r="KSY788" s="43"/>
      <c r="KSZ788" s="43"/>
      <c r="KTA788" s="43"/>
      <c r="KTB788" s="43"/>
      <c r="KTC788" s="43"/>
      <c r="KTD788" s="43"/>
      <c r="KTE788" s="43"/>
      <c r="KTF788" s="43"/>
      <c r="KTG788" s="43"/>
      <c r="KTH788" s="43"/>
      <c r="KTI788" s="43"/>
      <c r="KTJ788" s="43"/>
      <c r="KTK788" s="43"/>
      <c r="KTL788" s="43"/>
      <c r="KTM788" s="43"/>
      <c r="KTN788" s="43"/>
      <c r="KTO788" s="43"/>
      <c r="KTP788" s="43"/>
      <c r="KTQ788" s="43"/>
      <c r="KTR788" s="43"/>
      <c r="KTS788" s="43"/>
      <c r="KTT788" s="43"/>
      <c r="KTU788" s="43"/>
      <c r="KTV788" s="43"/>
      <c r="KTW788" s="43"/>
      <c r="KTX788" s="43"/>
      <c r="KTY788" s="43"/>
      <c r="KTZ788" s="43"/>
      <c r="KUA788" s="43"/>
      <c r="KUB788" s="43"/>
      <c r="KUC788" s="43"/>
      <c r="KUD788" s="43"/>
      <c r="KUE788" s="43"/>
      <c r="KUF788" s="43"/>
      <c r="KUG788" s="43"/>
      <c r="KUH788" s="43"/>
      <c r="KUI788" s="43"/>
      <c r="KUJ788" s="43"/>
      <c r="KUK788" s="43"/>
      <c r="KUL788" s="43"/>
      <c r="KUM788" s="43"/>
      <c r="KUN788" s="43"/>
      <c r="KUO788" s="43"/>
      <c r="KUP788" s="43"/>
      <c r="KUQ788" s="43"/>
      <c r="KUR788" s="43"/>
      <c r="KUS788" s="43"/>
      <c r="KUT788" s="43"/>
      <c r="KUU788" s="43"/>
      <c r="KUV788" s="43"/>
      <c r="KUW788" s="43"/>
      <c r="KUX788" s="43"/>
      <c r="KUY788" s="43"/>
      <c r="KUZ788" s="43"/>
      <c r="KVA788" s="43"/>
      <c r="KVB788" s="43"/>
      <c r="KVC788" s="43"/>
      <c r="KVD788" s="43"/>
      <c r="KVE788" s="43"/>
      <c r="KVF788" s="43"/>
      <c r="KVG788" s="43"/>
      <c r="KVH788" s="43"/>
      <c r="KVI788" s="43"/>
      <c r="KVJ788" s="43"/>
      <c r="KVK788" s="43"/>
      <c r="KVL788" s="43"/>
      <c r="KVM788" s="43"/>
      <c r="KVN788" s="43"/>
      <c r="KVO788" s="43"/>
      <c r="KVP788" s="43"/>
      <c r="KVQ788" s="43"/>
      <c r="KVR788" s="43"/>
      <c r="KVS788" s="43"/>
      <c r="KVT788" s="43"/>
      <c r="KVU788" s="43"/>
      <c r="KVV788" s="43"/>
      <c r="KVW788" s="43"/>
      <c r="KVX788" s="43"/>
      <c r="KVY788" s="43"/>
      <c r="KVZ788" s="43"/>
      <c r="KWA788" s="43"/>
      <c r="KWB788" s="43"/>
      <c r="KWC788" s="43"/>
      <c r="KWD788" s="43"/>
      <c r="KWE788" s="43"/>
      <c r="KWF788" s="43"/>
      <c r="KWG788" s="43"/>
      <c r="KWH788" s="43"/>
      <c r="KWI788" s="43"/>
      <c r="KWJ788" s="43"/>
      <c r="KWK788" s="43"/>
      <c r="KWL788" s="43"/>
      <c r="KWM788" s="43"/>
      <c r="KWN788" s="43"/>
      <c r="KWO788" s="43"/>
      <c r="KWP788" s="43"/>
      <c r="KWQ788" s="43"/>
      <c r="KWR788" s="43"/>
      <c r="KWS788" s="43"/>
      <c r="KWT788" s="43"/>
      <c r="KWU788" s="43"/>
      <c r="KWV788" s="43"/>
      <c r="KWW788" s="43"/>
      <c r="KWX788" s="43"/>
      <c r="KWY788" s="43"/>
      <c r="KWZ788" s="43"/>
      <c r="KXA788" s="43"/>
      <c r="KXB788" s="43"/>
      <c r="KXC788" s="43"/>
      <c r="KXD788" s="43"/>
      <c r="KXE788" s="43"/>
      <c r="KXF788" s="43"/>
      <c r="KXG788" s="43"/>
      <c r="KXH788" s="43"/>
      <c r="KXI788" s="43"/>
      <c r="KXJ788" s="43"/>
      <c r="KXK788" s="43"/>
      <c r="KXL788" s="43"/>
      <c r="KXM788" s="43"/>
      <c r="KXN788" s="43"/>
      <c r="KXO788" s="43"/>
      <c r="KXP788" s="43"/>
      <c r="KXQ788" s="43"/>
      <c r="KXR788" s="43"/>
      <c r="KXS788" s="43"/>
      <c r="KXT788" s="43"/>
      <c r="KXU788" s="43"/>
      <c r="KXV788" s="43"/>
      <c r="KXW788" s="43"/>
      <c r="KXX788" s="43"/>
      <c r="KXY788" s="43"/>
      <c r="KXZ788" s="43"/>
      <c r="KYA788" s="43"/>
      <c r="KYB788" s="43"/>
      <c r="KYC788" s="43"/>
      <c r="KYD788" s="43"/>
      <c r="KYE788" s="43"/>
      <c r="KYF788" s="43"/>
      <c r="KYG788" s="43"/>
      <c r="KYH788" s="43"/>
      <c r="KYI788" s="43"/>
      <c r="KYJ788" s="43"/>
      <c r="KYK788" s="43"/>
      <c r="KYL788" s="43"/>
      <c r="KYM788" s="43"/>
      <c r="KYN788" s="43"/>
      <c r="KYO788" s="43"/>
      <c r="KYP788" s="43"/>
      <c r="KYQ788" s="43"/>
      <c r="KYR788" s="43"/>
      <c r="KYS788" s="43"/>
      <c r="KYT788" s="43"/>
      <c r="KYU788" s="43"/>
      <c r="KYV788" s="43"/>
      <c r="KYW788" s="43"/>
      <c r="KYX788" s="43"/>
      <c r="KYY788" s="43"/>
      <c r="KYZ788" s="43"/>
      <c r="KZA788" s="43"/>
      <c r="KZB788" s="43"/>
      <c r="KZC788" s="43"/>
      <c r="KZD788" s="43"/>
      <c r="KZE788" s="43"/>
      <c r="KZF788" s="43"/>
      <c r="KZG788" s="43"/>
      <c r="KZH788" s="43"/>
      <c r="KZI788" s="43"/>
      <c r="KZJ788" s="43"/>
      <c r="KZK788" s="43"/>
      <c r="KZL788" s="43"/>
      <c r="KZM788" s="43"/>
      <c r="KZN788" s="43"/>
      <c r="KZO788" s="43"/>
      <c r="KZP788" s="43"/>
      <c r="KZQ788" s="43"/>
      <c r="KZR788" s="43"/>
      <c r="KZS788" s="43"/>
      <c r="KZT788" s="43"/>
      <c r="KZU788" s="43"/>
      <c r="KZV788" s="43"/>
      <c r="KZW788" s="43"/>
      <c r="KZX788" s="43"/>
      <c r="KZY788" s="43"/>
      <c r="KZZ788" s="43"/>
      <c r="LAA788" s="43"/>
      <c r="LAB788" s="43"/>
      <c r="LAC788" s="43"/>
      <c r="LAD788" s="43"/>
      <c r="LAE788" s="43"/>
      <c r="LAF788" s="43"/>
      <c r="LAG788" s="43"/>
      <c r="LAH788" s="43"/>
      <c r="LAI788" s="43"/>
      <c r="LAJ788" s="43"/>
      <c r="LAK788" s="43"/>
      <c r="LAL788" s="43"/>
      <c r="LAM788" s="43"/>
      <c r="LAN788" s="43"/>
      <c r="LAO788" s="43"/>
      <c r="LAP788" s="43"/>
      <c r="LAQ788" s="43"/>
      <c r="LAR788" s="43"/>
      <c r="LAS788" s="43"/>
      <c r="LAT788" s="43"/>
      <c r="LAU788" s="43"/>
      <c r="LAV788" s="43"/>
      <c r="LAW788" s="43"/>
      <c r="LAX788" s="43"/>
      <c r="LAY788" s="43"/>
      <c r="LAZ788" s="43"/>
      <c r="LBA788" s="43"/>
      <c r="LBB788" s="43"/>
      <c r="LBC788" s="43"/>
      <c r="LBD788" s="43"/>
      <c r="LBE788" s="43"/>
      <c r="LBF788" s="43"/>
      <c r="LBG788" s="43"/>
      <c r="LBH788" s="43"/>
      <c r="LBI788" s="43"/>
      <c r="LBJ788" s="43"/>
      <c r="LBK788" s="43"/>
      <c r="LBL788" s="43"/>
      <c r="LBM788" s="43"/>
      <c r="LBN788" s="43"/>
      <c r="LBO788" s="43"/>
      <c r="LBP788" s="43"/>
      <c r="LBQ788" s="43"/>
      <c r="LBR788" s="43"/>
      <c r="LBS788" s="43"/>
      <c r="LBT788" s="43"/>
      <c r="LBU788" s="43"/>
      <c r="LBV788" s="43"/>
      <c r="LBW788" s="43"/>
      <c r="LBX788" s="43"/>
      <c r="LBY788" s="43"/>
      <c r="LBZ788" s="43"/>
      <c r="LCA788" s="43"/>
      <c r="LCB788" s="43"/>
      <c r="LCC788" s="43"/>
      <c r="LCD788" s="43"/>
      <c r="LCE788" s="43"/>
      <c r="LCF788" s="43"/>
      <c r="LCG788" s="43"/>
      <c r="LCH788" s="43"/>
      <c r="LCI788" s="43"/>
      <c r="LCJ788" s="43"/>
      <c r="LCK788" s="43"/>
      <c r="LCL788" s="43"/>
      <c r="LCM788" s="43"/>
      <c r="LCN788" s="43"/>
      <c r="LCO788" s="43"/>
      <c r="LCP788" s="43"/>
      <c r="LCQ788" s="43"/>
      <c r="LCR788" s="43"/>
      <c r="LCS788" s="43"/>
      <c r="LCT788" s="43"/>
      <c r="LCU788" s="43"/>
      <c r="LCV788" s="43"/>
      <c r="LCW788" s="43"/>
      <c r="LCX788" s="43"/>
      <c r="LCY788" s="43"/>
      <c r="LCZ788" s="43"/>
      <c r="LDA788" s="43"/>
      <c r="LDB788" s="43"/>
      <c r="LDC788" s="43"/>
      <c r="LDD788" s="43"/>
      <c r="LDE788" s="43"/>
      <c r="LDF788" s="43"/>
      <c r="LDG788" s="43"/>
      <c r="LDH788" s="43"/>
      <c r="LDI788" s="43"/>
      <c r="LDJ788" s="43"/>
      <c r="LDK788" s="43"/>
      <c r="LDL788" s="43"/>
      <c r="LDM788" s="43"/>
      <c r="LDN788" s="43"/>
      <c r="LDO788" s="43"/>
      <c r="LDP788" s="43"/>
      <c r="LDQ788" s="43"/>
      <c r="LDR788" s="43"/>
      <c r="LDS788" s="43"/>
      <c r="LDT788" s="43"/>
      <c r="LDU788" s="43"/>
      <c r="LDV788" s="43"/>
      <c r="LDW788" s="43"/>
      <c r="LDX788" s="43"/>
      <c r="LDY788" s="43"/>
      <c r="LDZ788" s="43"/>
      <c r="LEA788" s="43"/>
      <c r="LEB788" s="43"/>
      <c r="LEC788" s="43"/>
      <c r="LED788" s="43"/>
      <c r="LEE788" s="43"/>
      <c r="LEF788" s="43"/>
      <c r="LEG788" s="43"/>
      <c r="LEH788" s="43"/>
      <c r="LEI788" s="43"/>
      <c r="LEJ788" s="43"/>
      <c r="LEK788" s="43"/>
      <c r="LEL788" s="43"/>
      <c r="LEM788" s="43"/>
      <c r="LEN788" s="43"/>
      <c r="LEO788" s="43"/>
      <c r="LEP788" s="43"/>
      <c r="LEQ788" s="43"/>
      <c r="LER788" s="43"/>
      <c r="LES788" s="43"/>
      <c r="LET788" s="43"/>
      <c r="LEU788" s="43"/>
      <c r="LEV788" s="43"/>
      <c r="LEW788" s="43"/>
      <c r="LEX788" s="43"/>
      <c r="LEY788" s="43"/>
      <c r="LEZ788" s="43"/>
      <c r="LFA788" s="43"/>
      <c r="LFB788" s="43"/>
      <c r="LFC788" s="43"/>
      <c r="LFD788" s="43"/>
      <c r="LFE788" s="43"/>
      <c r="LFF788" s="43"/>
      <c r="LFG788" s="43"/>
      <c r="LFH788" s="43"/>
      <c r="LFI788" s="43"/>
      <c r="LFJ788" s="43"/>
      <c r="LFK788" s="43"/>
      <c r="LFL788" s="43"/>
      <c r="LFM788" s="43"/>
      <c r="LFN788" s="43"/>
      <c r="LFO788" s="43"/>
      <c r="LFP788" s="43"/>
      <c r="LFQ788" s="43"/>
      <c r="LFR788" s="43"/>
      <c r="LFS788" s="43"/>
      <c r="LFT788" s="43"/>
      <c r="LFU788" s="43"/>
      <c r="LFV788" s="43"/>
      <c r="LFW788" s="43"/>
      <c r="LFX788" s="43"/>
      <c r="LFY788" s="43"/>
      <c r="LFZ788" s="43"/>
      <c r="LGA788" s="43"/>
      <c r="LGB788" s="43"/>
      <c r="LGC788" s="43"/>
      <c r="LGD788" s="43"/>
      <c r="LGE788" s="43"/>
      <c r="LGF788" s="43"/>
      <c r="LGG788" s="43"/>
      <c r="LGH788" s="43"/>
      <c r="LGI788" s="43"/>
      <c r="LGJ788" s="43"/>
      <c r="LGK788" s="43"/>
      <c r="LGL788" s="43"/>
      <c r="LGM788" s="43"/>
      <c r="LGN788" s="43"/>
      <c r="LGO788" s="43"/>
      <c r="LGP788" s="43"/>
      <c r="LGQ788" s="43"/>
      <c r="LGR788" s="43"/>
      <c r="LGS788" s="43"/>
      <c r="LGT788" s="43"/>
      <c r="LGU788" s="43"/>
      <c r="LGV788" s="43"/>
      <c r="LGW788" s="43"/>
      <c r="LGX788" s="43"/>
      <c r="LGY788" s="43"/>
      <c r="LGZ788" s="43"/>
      <c r="LHA788" s="43"/>
      <c r="LHB788" s="43"/>
      <c r="LHC788" s="43"/>
      <c r="LHD788" s="43"/>
      <c r="LHE788" s="43"/>
      <c r="LHF788" s="43"/>
      <c r="LHG788" s="43"/>
      <c r="LHH788" s="43"/>
      <c r="LHI788" s="43"/>
      <c r="LHJ788" s="43"/>
      <c r="LHK788" s="43"/>
      <c r="LHL788" s="43"/>
      <c r="LHM788" s="43"/>
      <c r="LHN788" s="43"/>
      <c r="LHO788" s="43"/>
      <c r="LHP788" s="43"/>
      <c r="LHQ788" s="43"/>
      <c r="LHR788" s="43"/>
      <c r="LHS788" s="43"/>
      <c r="LHT788" s="43"/>
      <c r="LHU788" s="43"/>
      <c r="LHV788" s="43"/>
      <c r="LHW788" s="43"/>
      <c r="LHX788" s="43"/>
      <c r="LHY788" s="43"/>
      <c r="LHZ788" s="43"/>
      <c r="LIA788" s="43"/>
      <c r="LIB788" s="43"/>
      <c r="LIC788" s="43"/>
      <c r="LID788" s="43"/>
      <c r="LIE788" s="43"/>
      <c r="LIF788" s="43"/>
      <c r="LIG788" s="43"/>
      <c r="LIH788" s="43"/>
      <c r="LII788" s="43"/>
      <c r="LIJ788" s="43"/>
      <c r="LIK788" s="43"/>
      <c r="LIL788" s="43"/>
      <c r="LIM788" s="43"/>
      <c r="LIN788" s="43"/>
      <c r="LIO788" s="43"/>
      <c r="LIP788" s="43"/>
      <c r="LIQ788" s="43"/>
      <c r="LIR788" s="43"/>
      <c r="LIS788" s="43"/>
      <c r="LIT788" s="43"/>
      <c r="LIU788" s="43"/>
      <c r="LIV788" s="43"/>
      <c r="LIW788" s="43"/>
      <c r="LIX788" s="43"/>
      <c r="LIY788" s="43"/>
      <c r="LIZ788" s="43"/>
      <c r="LJA788" s="43"/>
      <c r="LJB788" s="43"/>
      <c r="LJC788" s="43"/>
      <c r="LJD788" s="43"/>
      <c r="LJE788" s="43"/>
      <c r="LJF788" s="43"/>
      <c r="LJG788" s="43"/>
      <c r="LJH788" s="43"/>
      <c r="LJI788" s="43"/>
      <c r="LJJ788" s="43"/>
      <c r="LJK788" s="43"/>
      <c r="LJL788" s="43"/>
      <c r="LJM788" s="43"/>
      <c r="LJN788" s="43"/>
      <c r="LJO788" s="43"/>
      <c r="LJP788" s="43"/>
      <c r="LJQ788" s="43"/>
      <c r="LJR788" s="43"/>
      <c r="LJS788" s="43"/>
      <c r="LJT788" s="43"/>
      <c r="LJU788" s="43"/>
      <c r="LJV788" s="43"/>
      <c r="LJW788" s="43"/>
      <c r="LJX788" s="43"/>
      <c r="LJY788" s="43"/>
      <c r="LJZ788" s="43"/>
      <c r="LKA788" s="43"/>
      <c r="LKB788" s="43"/>
      <c r="LKC788" s="43"/>
      <c r="LKD788" s="43"/>
      <c r="LKE788" s="43"/>
      <c r="LKF788" s="43"/>
      <c r="LKG788" s="43"/>
      <c r="LKH788" s="43"/>
      <c r="LKI788" s="43"/>
      <c r="LKJ788" s="43"/>
      <c r="LKK788" s="43"/>
      <c r="LKL788" s="43"/>
      <c r="LKM788" s="43"/>
      <c r="LKN788" s="43"/>
      <c r="LKO788" s="43"/>
      <c r="LKP788" s="43"/>
      <c r="LKQ788" s="43"/>
      <c r="LKR788" s="43"/>
      <c r="LKS788" s="43"/>
      <c r="LKT788" s="43"/>
      <c r="LKU788" s="43"/>
      <c r="LKV788" s="43"/>
      <c r="LKW788" s="43"/>
      <c r="LKX788" s="43"/>
      <c r="LKY788" s="43"/>
      <c r="LKZ788" s="43"/>
      <c r="LLA788" s="43"/>
      <c r="LLB788" s="43"/>
      <c r="LLC788" s="43"/>
      <c r="LLD788" s="43"/>
      <c r="LLE788" s="43"/>
      <c r="LLF788" s="43"/>
      <c r="LLG788" s="43"/>
      <c r="LLH788" s="43"/>
      <c r="LLI788" s="43"/>
      <c r="LLJ788" s="43"/>
      <c r="LLK788" s="43"/>
      <c r="LLL788" s="43"/>
      <c r="LLM788" s="43"/>
      <c r="LLN788" s="43"/>
      <c r="LLO788" s="43"/>
      <c r="LLP788" s="43"/>
      <c r="LLQ788" s="43"/>
      <c r="LLR788" s="43"/>
      <c r="LLS788" s="43"/>
      <c r="LLT788" s="43"/>
      <c r="LLU788" s="43"/>
      <c r="LLV788" s="43"/>
      <c r="LLW788" s="43"/>
      <c r="LLX788" s="43"/>
      <c r="LLY788" s="43"/>
      <c r="LLZ788" s="43"/>
      <c r="LMA788" s="43"/>
      <c r="LMB788" s="43"/>
      <c r="LMC788" s="43"/>
      <c r="LMD788" s="43"/>
      <c r="LME788" s="43"/>
      <c r="LMF788" s="43"/>
      <c r="LMG788" s="43"/>
      <c r="LMH788" s="43"/>
      <c r="LMI788" s="43"/>
      <c r="LMJ788" s="43"/>
      <c r="LMK788" s="43"/>
      <c r="LML788" s="43"/>
      <c r="LMM788" s="43"/>
      <c r="LMN788" s="43"/>
      <c r="LMO788" s="43"/>
      <c r="LMP788" s="43"/>
      <c r="LMQ788" s="43"/>
      <c r="LMR788" s="43"/>
      <c r="LMS788" s="43"/>
      <c r="LMT788" s="43"/>
      <c r="LMU788" s="43"/>
      <c r="LMV788" s="43"/>
      <c r="LMW788" s="43"/>
      <c r="LMX788" s="43"/>
      <c r="LMY788" s="43"/>
      <c r="LMZ788" s="43"/>
      <c r="LNA788" s="43"/>
      <c r="LNB788" s="43"/>
      <c r="LNC788" s="43"/>
      <c r="LND788" s="43"/>
      <c r="LNE788" s="43"/>
      <c r="LNF788" s="43"/>
      <c r="LNG788" s="43"/>
      <c r="LNH788" s="43"/>
      <c r="LNI788" s="43"/>
      <c r="LNJ788" s="43"/>
      <c r="LNK788" s="43"/>
      <c r="LNL788" s="43"/>
      <c r="LNM788" s="43"/>
      <c r="LNN788" s="43"/>
      <c r="LNO788" s="43"/>
      <c r="LNP788" s="43"/>
      <c r="LNQ788" s="43"/>
      <c r="LNR788" s="43"/>
      <c r="LNS788" s="43"/>
      <c r="LNT788" s="43"/>
      <c r="LNU788" s="43"/>
      <c r="LNV788" s="43"/>
      <c r="LNW788" s="43"/>
      <c r="LNX788" s="43"/>
      <c r="LNY788" s="43"/>
      <c r="LNZ788" s="43"/>
      <c r="LOA788" s="43"/>
      <c r="LOB788" s="43"/>
      <c r="LOC788" s="43"/>
      <c r="LOD788" s="43"/>
      <c r="LOE788" s="43"/>
      <c r="LOF788" s="43"/>
      <c r="LOG788" s="43"/>
      <c r="LOH788" s="43"/>
      <c r="LOI788" s="43"/>
      <c r="LOJ788" s="43"/>
      <c r="LOK788" s="43"/>
      <c r="LOL788" s="43"/>
      <c r="LOM788" s="43"/>
      <c r="LON788" s="43"/>
      <c r="LOO788" s="43"/>
      <c r="LOP788" s="43"/>
      <c r="LOQ788" s="43"/>
      <c r="LOR788" s="43"/>
      <c r="LOS788" s="43"/>
      <c r="LOT788" s="43"/>
      <c r="LOU788" s="43"/>
      <c r="LOV788" s="43"/>
      <c r="LOW788" s="43"/>
      <c r="LOX788" s="43"/>
      <c r="LOY788" s="43"/>
      <c r="LOZ788" s="43"/>
      <c r="LPA788" s="43"/>
      <c r="LPB788" s="43"/>
      <c r="LPC788" s="43"/>
      <c r="LPD788" s="43"/>
      <c r="LPE788" s="43"/>
      <c r="LPF788" s="43"/>
      <c r="LPG788" s="43"/>
      <c r="LPH788" s="43"/>
      <c r="LPI788" s="43"/>
      <c r="LPJ788" s="43"/>
      <c r="LPK788" s="43"/>
      <c r="LPL788" s="43"/>
      <c r="LPM788" s="43"/>
      <c r="LPN788" s="43"/>
      <c r="LPO788" s="43"/>
      <c r="LPP788" s="43"/>
      <c r="LPQ788" s="43"/>
      <c r="LPR788" s="43"/>
      <c r="LPS788" s="43"/>
      <c r="LPT788" s="43"/>
      <c r="LPU788" s="43"/>
      <c r="LPV788" s="43"/>
      <c r="LPW788" s="43"/>
      <c r="LPX788" s="43"/>
      <c r="LPY788" s="43"/>
      <c r="LPZ788" s="43"/>
      <c r="LQA788" s="43"/>
      <c r="LQB788" s="43"/>
      <c r="LQC788" s="43"/>
      <c r="LQD788" s="43"/>
      <c r="LQE788" s="43"/>
      <c r="LQF788" s="43"/>
      <c r="LQG788" s="43"/>
      <c r="LQH788" s="43"/>
      <c r="LQI788" s="43"/>
      <c r="LQJ788" s="43"/>
      <c r="LQK788" s="43"/>
      <c r="LQL788" s="43"/>
      <c r="LQM788" s="43"/>
      <c r="LQN788" s="43"/>
      <c r="LQO788" s="43"/>
      <c r="LQP788" s="43"/>
      <c r="LQQ788" s="43"/>
      <c r="LQR788" s="43"/>
      <c r="LQS788" s="43"/>
      <c r="LQT788" s="43"/>
      <c r="LQU788" s="43"/>
      <c r="LQV788" s="43"/>
      <c r="LQW788" s="43"/>
      <c r="LQX788" s="43"/>
      <c r="LQY788" s="43"/>
      <c r="LQZ788" s="43"/>
      <c r="LRA788" s="43"/>
      <c r="LRB788" s="43"/>
      <c r="LRC788" s="43"/>
      <c r="LRD788" s="43"/>
      <c r="LRE788" s="43"/>
      <c r="LRF788" s="43"/>
      <c r="LRG788" s="43"/>
      <c r="LRH788" s="43"/>
      <c r="LRI788" s="43"/>
      <c r="LRJ788" s="43"/>
      <c r="LRK788" s="43"/>
      <c r="LRL788" s="43"/>
      <c r="LRM788" s="43"/>
      <c r="LRN788" s="43"/>
      <c r="LRO788" s="43"/>
      <c r="LRP788" s="43"/>
      <c r="LRQ788" s="43"/>
      <c r="LRR788" s="43"/>
      <c r="LRS788" s="43"/>
      <c r="LRT788" s="43"/>
      <c r="LRU788" s="43"/>
      <c r="LRV788" s="43"/>
      <c r="LRW788" s="43"/>
      <c r="LRX788" s="43"/>
      <c r="LRY788" s="43"/>
      <c r="LRZ788" s="43"/>
      <c r="LSA788" s="43"/>
      <c r="LSB788" s="43"/>
      <c r="LSC788" s="43"/>
      <c r="LSD788" s="43"/>
      <c r="LSE788" s="43"/>
      <c r="LSF788" s="43"/>
      <c r="LSG788" s="43"/>
      <c r="LSH788" s="43"/>
      <c r="LSI788" s="43"/>
      <c r="LSJ788" s="43"/>
      <c r="LSK788" s="43"/>
      <c r="LSL788" s="43"/>
      <c r="LSM788" s="43"/>
      <c r="LSN788" s="43"/>
      <c r="LSO788" s="43"/>
      <c r="LSP788" s="43"/>
      <c r="LSQ788" s="43"/>
      <c r="LSR788" s="43"/>
      <c r="LSS788" s="43"/>
      <c r="LST788" s="43"/>
      <c r="LSU788" s="43"/>
      <c r="LSV788" s="43"/>
      <c r="LSW788" s="43"/>
      <c r="LSX788" s="43"/>
      <c r="LSY788" s="43"/>
      <c r="LSZ788" s="43"/>
      <c r="LTA788" s="43"/>
      <c r="LTB788" s="43"/>
      <c r="LTC788" s="43"/>
      <c r="LTD788" s="43"/>
      <c r="LTE788" s="43"/>
      <c r="LTF788" s="43"/>
      <c r="LTG788" s="43"/>
      <c r="LTH788" s="43"/>
      <c r="LTI788" s="43"/>
      <c r="LTJ788" s="43"/>
      <c r="LTK788" s="43"/>
      <c r="LTL788" s="43"/>
      <c r="LTM788" s="43"/>
      <c r="LTN788" s="43"/>
      <c r="LTO788" s="43"/>
      <c r="LTP788" s="43"/>
      <c r="LTQ788" s="43"/>
      <c r="LTR788" s="43"/>
      <c r="LTS788" s="43"/>
      <c r="LTT788" s="43"/>
      <c r="LTU788" s="43"/>
      <c r="LTV788" s="43"/>
      <c r="LTW788" s="43"/>
      <c r="LTX788" s="43"/>
      <c r="LTY788" s="43"/>
      <c r="LTZ788" s="43"/>
      <c r="LUA788" s="43"/>
      <c r="LUB788" s="43"/>
      <c r="LUC788" s="43"/>
      <c r="LUD788" s="43"/>
      <c r="LUE788" s="43"/>
      <c r="LUF788" s="43"/>
      <c r="LUG788" s="43"/>
      <c r="LUH788" s="43"/>
      <c r="LUI788" s="43"/>
      <c r="LUJ788" s="43"/>
      <c r="LUK788" s="43"/>
      <c r="LUL788" s="43"/>
      <c r="LUM788" s="43"/>
      <c r="LUN788" s="43"/>
      <c r="LUO788" s="43"/>
      <c r="LUP788" s="43"/>
      <c r="LUQ788" s="43"/>
      <c r="LUR788" s="43"/>
      <c r="LUS788" s="43"/>
      <c r="LUT788" s="43"/>
      <c r="LUU788" s="43"/>
      <c r="LUV788" s="43"/>
      <c r="LUW788" s="43"/>
      <c r="LUX788" s="43"/>
      <c r="LUY788" s="43"/>
      <c r="LUZ788" s="43"/>
      <c r="LVA788" s="43"/>
      <c r="LVB788" s="43"/>
      <c r="LVC788" s="43"/>
      <c r="LVD788" s="43"/>
      <c r="LVE788" s="43"/>
      <c r="LVF788" s="43"/>
      <c r="LVG788" s="43"/>
      <c r="LVH788" s="43"/>
      <c r="LVI788" s="43"/>
      <c r="LVJ788" s="43"/>
      <c r="LVK788" s="43"/>
      <c r="LVL788" s="43"/>
      <c r="LVM788" s="43"/>
      <c r="LVN788" s="43"/>
      <c r="LVO788" s="43"/>
      <c r="LVP788" s="43"/>
      <c r="LVQ788" s="43"/>
      <c r="LVR788" s="43"/>
      <c r="LVS788" s="43"/>
      <c r="LVT788" s="43"/>
      <c r="LVU788" s="43"/>
      <c r="LVV788" s="43"/>
      <c r="LVW788" s="43"/>
      <c r="LVX788" s="43"/>
      <c r="LVY788" s="43"/>
      <c r="LVZ788" s="43"/>
      <c r="LWA788" s="43"/>
      <c r="LWB788" s="43"/>
      <c r="LWC788" s="43"/>
      <c r="LWD788" s="43"/>
      <c r="LWE788" s="43"/>
      <c r="LWF788" s="43"/>
      <c r="LWG788" s="43"/>
      <c r="LWH788" s="43"/>
      <c r="LWI788" s="43"/>
      <c r="LWJ788" s="43"/>
      <c r="LWK788" s="43"/>
      <c r="LWL788" s="43"/>
      <c r="LWM788" s="43"/>
      <c r="LWN788" s="43"/>
      <c r="LWO788" s="43"/>
      <c r="LWP788" s="43"/>
      <c r="LWQ788" s="43"/>
      <c r="LWR788" s="43"/>
      <c r="LWS788" s="43"/>
      <c r="LWT788" s="43"/>
      <c r="LWU788" s="43"/>
      <c r="LWV788" s="43"/>
      <c r="LWW788" s="43"/>
      <c r="LWX788" s="43"/>
      <c r="LWY788" s="43"/>
      <c r="LWZ788" s="43"/>
      <c r="LXA788" s="43"/>
      <c r="LXB788" s="43"/>
      <c r="LXC788" s="43"/>
      <c r="LXD788" s="43"/>
      <c r="LXE788" s="43"/>
      <c r="LXF788" s="43"/>
      <c r="LXG788" s="43"/>
      <c r="LXH788" s="43"/>
      <c r="LXI788" s="43"/>
      <c r="LXJ788" s="43"/>
      <c r="LXK788" s="43"/>
      <c r="LXL788" s="43"/>
      <c r="LXM788" s="43"/>
      <c r="LXN788" s="43"/>
      <c r="LXO788" s="43"/>
      <c r="LXP788" s="43"/>
      <c r="LXQ788" s="43"/>
      <c r="LXR788" s="43"/>
      <c r="LXS788" s="43"/>
      <c r="LXT788" s="43"/>
      <c r="LXU788" s="43"/>
      <c r="LXV788" s="43"/>
      <c r="LXW788" s="43"/>
      <c r="LXX788" s="43"/>
      <c r="LXY788" s="43"/>
      <c r="LXZ788" s="43"/>
      <c r="LYA788" s="43"/>
      <c r="LYB788" s="43"/>
      <c r="LYC788" s="43"/>
      <c r="LYD788" s="43"/>
      <c r="LYE788" s="43"/>
      <c r="LYF788" s="43"/>
      <c r="LYG788" s="43"/>
      <c r="LYH788" s="43"/>
      <c r="LYI788" s="43"/>
      <c r="LYJ788" s="43"/>
      <c r="LYK788" s="43"/>
      <c r="LYL788" s="43"/>
      <c r="LYM788" s="43"/>
      <c r="LYN788" s="43"/>
      <c r="LYO788" s="43"/>
      <c r="LYP788" s="43"/>
      <c r="LYQ788" s="43"/>
      <c r="LYR788" s="43"/>
      <c r="LYS788" s="43"/>
      <c r="LYT788" s="43"/>
      <c r="LYU788" s="43"/>
      <c r="LYV788" s="43"/>
      <c r="LYW788" s="43"/>
      <c r="LYX788" s="43"/>
      <c r="LYY788" s="43"/>
      <c r="LYZ788" s="43"/>
      <c r="LZA788" s="43"/>
      <c r="LZB788" s="43"/>
      <c r="LZC788" s="43"/>
      <c r="LZD788" s="43"/>
      <c r="LZE788" s="43"/>
      <c r="LZF788" s="43"/>
      <c r="LZG788" s="43"/>
      <c r="LZH788" s="43"/>
      <c r="LZI788" s="43"/>
      <c r="LZJ788" s="43"/>
      <c r="LZK788" s="43"/>
      <c r="LZL788" s="43"/>
      <c r="LZM788" s="43"/>
      <c r="LZN788" s="43"/>
      <c r="LZO788" s="43"/>
      <c r="LZP788" s="43"/>
      <c r="LZQ788" s="43"/>
      <c r="LZR788" s="43"/>
      <c r="LZS788" s="43"/>
      <c r="LZT788" s="43"/>
      <c r="LZU788" s="43"/>
      <c r="LZV788" s="43"/>
      <c r="LZW788" s="43"/>
      <c r="LZX788" s="43"/>
      <c r="LZY788" s="43"/>
      <c r="LZZ788" s="43"/>
      <c r="MAA788" s="43"/>
      <c r="MAB788" s="43"/>
      <c r="MAC788" s="43"/>
      <c r="MAD788" s="43"/>
      <c r="MAE788" s="43"/>
      <c r="MAF788" s="43"/>
      <c r="MAG788" s="43"/>
      <c r="MAH788" s="43"/>
      <c r="MAI788" s="43"/>
      <c r="MAJ788" s="43"/>
      <c r="MAK788" s="43"/>
      <c r="MAL788" s="43"/>
      <c r="MAM788" s="43"/>
      <c r="MAN788" s="43"/>
      <c r="MAO788" s="43"/>
      <c r="MAP788" s="43"/>
      <c r="MAQ788" s="43"/>
      <c r="MAR788" s="43"/>
      <c r="MAS788" s="43"/>
      <c r="MAT788" s="43"/>
      <c r="MAU788" s="43"/>
      <c r="MAV788" s="43"/>
      <c r="MAW788" s="43"/>
      <c r="MAX788" s="43"/>
      <c r="MAY788" s="43"/>
      <c r="MAZ788" s="43"/>
      <c r="MBA788" s="43"/>
      <c r="MBB788" s="43"/>
      <c r="MBC788" s="43"/>
      <c r="MBD788" s="43"/>
      <c r="MBE788" s="43"/>
      <c r="MBF788" s="43"/>
      <c r="MBG788" s="43"/>
      <c r="MBH788" s="43"/>
      <c r="MBI788" s="43"/>
      <c r="MBJ788" s="43"/>
      <c r="MBK788" s="43"/>
      <c r="MBL788" s="43"/>
      <c r="MBM788" s="43"/>
      <c r="MBN788" s="43"/>
      <c r="MBO788" s="43"/>
      <c r="MBP788" s="43"/>
      <c r="MBQ788" s="43"/>
      <c r="MBR788" s="43"/>
      <c r="MBS788" s="43"/>
      <c r="MBT788" s="43"/>
      <c r="MBU788" s="43"/>
      <c r="MBV788" s="43"/>
      <c r="MBW788" s="43"/>
      <c r="MBX788" s="43"/>
      <c r="MBY788" s="43"/>
      <c r="MBZ788" s="43"/>
      <c r="MCA788" s="43"/>
      <c r="MCB788" s="43"/>
      <c r="MCC788" s="43"/>
      <c r="MCD788" s="43"/>
      <c r="MCE788" s="43"/>
      <c r="MCF788" s="43"/>
      <c r="MCG788" s="43"/>
      <c r="MCH788" s="43"/>
      <c r="MCI788" s="43"/>
      <c r="MCJ788" s="43"/>
      <c r="MCK788" s="43"/>
      <c r="MCL788" s="43"/>
      <c r="MCM788" s="43"/>
      <c r="MCN788" s="43"/>
      <c r="MCO788" s="43"/>
      <c r="MCP788" s="43"/>
      <c r="MCQ788" s="43"/>
      <c r="MCR788" s="43"/>
      <c r="MCS788" s="43"/>
      <c r="MCT788" s="43"/>
      <c r="MCU788" s="43"/>
      <c r="MCV788" s="43"/>
      <c r="MCW788" s="43"/>
      <c r="MCX788" s="43"/>
      <c r="MCY788" s="43"/>
      <c r="MCZ788" s="43"/>
      <c r="MDA788" s="43"/>
      <c r="MDB788" s="43"/>
      <c r="MDC788" s="43"/>
      <c r="MDD788" s="43"/>
      <c r="MDE788" s="43"/>
      <c r="MDF788" s="43"/>
      <c r="MDG788" s="43"/>
      <c r="MDH788" s="43"/>
      <c r="MDI788" s="43"/>
      <c r="MDJ788" s="43"/>
      <c r="MDK788" s="43"/>
      <c r="MDL788" s="43"/>
      <c r="MDM788" s="43"/>
      <c r="MDN788" s="43"/>
      <c r="MDO788" s="43"/>
      <c r="MDP788" s="43"/>
      <c r="MDQ788" s="43"/>
      <c r="MDR788" s="43"/>
      <c r="MDS788" s="43"/>
      <c r="MDT788" s="43"/>
      <c r="MDU788" s="43"/>
      <c r="MDV788" s="43"/>
      <c r="MDW788" s="43"/>
      <c r="MDX788" s="43"/>
      <c r="MDY788" s="43"/>
      <c r="MDZ788" s="43"/>
      <c r="MEA788" s="43"/>
      <c r="MEB788" s="43"/>
      <c r="MEC788" s="43"/>
      <c r="MED788" s="43"/>
      <c r="MEE788" s="43"/>
      <c r="MEF788" s="43"/>
      <c r="MEG788" s="43"/>
      <c r="MEH788" s="43"/>
      <c r="MEI788" s="43"/>
      <c r="MEJ788" s="43"/>
      <c r="MEK788" s="43"/>
      <c r="MEL788" s="43"/>
      <c r="MEM788" s="43"/>
      <c r="MEN788" s="43"/>
      <c r="MEO788" s="43"/>
      <c r="MEP788" s="43"/>
      <c r="MEQ788" s="43"/>
      <c r="MER788" s="43"/>
      <c r="MES788" s="43"/>
      <c r="MET788" s="43"/>
      <c r="MEU788" s="43"/>
      <c r="MEV788" s="43"/>
      <c r="MEW788" s="43"/>
      <c r="MEX788" s="43"/>
      <c r="MEY788" s="43"/>
      <c r="MEZ788" s="43"/>
      <c r="MFA788" s="43"/>
      <c r="MFB788" s="43"/>
      <c r="MFC788" s="43"/>
      <c r="MFD788" s="43"/>
      <c r="MFE788" s="43"/>
      <c r="MFF788" s="43"/>
      <c r="MFG788" s="43"/>
      <c r="MFH788" s="43"/>
      <c r="MFI788" s="43"/>
      <c r="MFJ788" s="43"/>
      <c r="MFK788" s="43"/>
      <c r="MFL788" s="43"/>
      <c r="MFM788" s="43"/>
      <c r="MFN788" s="43"/>
      <c r="MFO788" s="43"/>
      <c r="MFP788" s="43"/>
      <c r="MFQ788" s="43"/>
      <c r="MFR788" s="43"/>
      <c r="MFS788" s="43"/>
      <c r="MFT788" s="43"/>
      <c r="MFU788" s="43"/>
      <c r="MFV788" s="43"/>
      <c r="MFW788" s="43"/>
      <c r="MFX788" s="43"/>
      <c r="MFY788" s="43"/>
      <c r="MFZ788" s="43"/>
      <c r="MGA788" s="43"/>
      <c r="MGB788" s="43"/>
      <c r="MGC788" s="43"/>
      <c r="MGD788" s="43"/>
      <c r="MGE788" s="43"/>
      <c r="MGF788" s="43"/>
      <c r="MGG788" s="43"/>
      <c r="MGH788" s="43"/>
      <c r="MGI788" s="43"/>
      <c r="MGJ788" s="43"/>
      <c r="MGK788" s="43"/>
      <c r="MGL788" s="43"/>
      <c r="MGM788" s="43"/>
      <c r="MGN788" s="43"/>
      <c r="MGO788" s="43"/>
      <c r="MGP788" s="43"/>
      <c r="MGQ788" s="43"/>
      <c r="MGR788" s="43"/>
      <c r="MGS788" s="43"/>
      <c r="MGT788" s="43"/>
      <c r="MGU788" s="43"/>
      <c r="MGV788" s="43"/>
      <c r="MGW788" s="43"/>
      <c r="MGX788" s="43"/>
      <c r="MGY788" s="43"/>
      <c r="MGZ788" s="43"/>
      <c r="MHA788" s="43"/>
      <c r="MHB788" s="43"/>
      <c r="MHC788" s="43"/>
      <c r="MHD788" s="43"/>
      <c r="MHE788" s="43"/>
      <c r="MHF788" s="43"/>
      <c r="MHG788" s="43"/>
      <c r="MHH788" s="43"/>
      <c r="MHI788" s="43"/>
      <c r="MHJ788" s="43"/>
      <c r="MHK788" s="43"/>
      <c r="MHL788" s="43"/>
      <c r="MHM788" s="43"/>
      <c r="MHN788" s="43"/>
      <c r="MHO788" s="43"/>
      <c r="MHP788" s="43"/>
      <c r="MHQ788" s="43"/>
      <c r="MHR788" s="43"/>
      <c r="MHS788" s="43"/>
      <c r="MHT788" s="43"/>
      <c r="MHU788" s="43"/>
      <c r="MHV788" s="43"/>
      <c r="MHW788" s="43"/>
      <c r="MHX788" s="43"/>
      <c r="MHY788" s="43"/>
      <c r="MHZ788" s="43"/>
      <c r="MIA788" s="43"/>
      <c r="MIB788" s="43"/>
      <c r="MIC788" s="43"/>
      <c r="MID788" s="43"/>
      <c r="MIE788" s="43"/>
      <c r="MIF788" s="43"/>
      <c r="MIG788" s="43"/>
      <c r="MIH788" s="43"/>
      <c r="MII788" s="43"/>
      <c r="MIJ788" s="43"/>
      <c r="MIK788" s="43"/>
      <c r="MIL788" s="43"/>
      <c r="MIM788" s="43"/>
      <c r="MIN788" s="43"/>
      <c r="MIO788" s="43"/>
      <c r="MIP788" s="43"/>
      <c r="MIQ788" s="43"/>
      <c r="MIR788" s="43"/>
      <c r="MIS788" s="43"/>
      <c r="MIT788" s="43"/>
      <c r="MIU788" s="43"/>
      <c r="MIV788" s="43"/>
      <c r="MIW788" s="43"/>
      <c r="MIX788" s="43"/>
      <c r="MIY788" s="43"/>
      <c r="MIZ788" s="43"/>
      <c r="MJA788" s="43"/>
      <c r="MJB788" s="43"/>
      <c r="MJC788" s="43"/>
      <c r="MJD788" s="43"/>
      <c r="MJE788" s="43"/>
      <c r="MJF788" s="43"/>
      <c r="MJG788" s="43"/>
      <c r="MJH788" s="43"/>
      <c r="MJI788" s="43"/>
      <c r="MJJ788" s="43"/>
      <c r="MJK788" s="43"/>
      <c r="MJL788" s="43"/>
      <c r="MJM788" s="43"/>
      <c r="MJN788" s="43"/>
      <c r="MJO788" s="43"/>
      <c r="MJP788" s="43"/>
      <c r="MJQ788" s="43"/>
      <c r="MJR788" s="43"/>
      <c r="MJS788" s="43"/>
      <c r="MJT788" s="43"/>
      <c r="MJU788" s="43"/>
      <c r="MJV788" s="43"/>
      <c r="MJW788" s="43"/>
      <c r="MJX788" s="43"/>
      <c r="MJY788" s="43"/>
      <c r="MJZ788" s="43"/>
      <c r="MKA788" s="43"/>
      <c r="MKB788" s="43"/>
      <c r="MKC788" s="43"/>
      <c r="MKD788" s="43"/>
      <c r="MKE788" s="43"/>
      <c r="MKF788" s="43"/>
      <c r="MKG788" s="43"/>
      <c r="MKH788" s="43"/>
      <c r="MKI788" s="43"/>
      <c r="MKJ788" s="43"/>
      <c r="MKK788" s="43"/>
      <c r="MKL788" s="43"/>
      <c r="MKM788" s="43"/>
      <c r="MKN788" s="43"/>
      <c r="MKO788" s="43"/>
      <c r="MKP788" s="43"/>
      <c r="MKQ788" s="43"/>
      <c r="MKR788" s="43"/>
      <c r="MKS788" s="43"/>
      <c r="MKT788" s="43"/>
      <c r="MKU788" s="43"/>
      <c r="MKV788" s="43"/>
      <c r="MKW788" s="43"/>
      <c r="MKX788" s="43"/>
      <c r="MKY788" s="43"/>
      <c r="MKZ788" s="43"/>
      <c r="MLA788" s="43"/>
      <c r="MLB788" s="43"/>
      <c r="MLC788" s="43"/>
      <c r="MLD788" s="43"/>
      <c r="MLE788" s="43"/>
      <c r="MLF788" s="43"/>
      <c r="MLG788" s="43"/>
      <c r="MLH788" s="43"/>
      <c r="MLI788" s="43"/>
      <c r="MLJ788" s="43"/>
      <c r="MLK788" s="43"/>
      <c r="MLL788" s="43"/>
      <c r="MLM788" s="43"/>
      <c r="MLN788" s="43"/>
      <c r="MLO788" s="43"/>
      <c r="MLP788" s="43"/>
      <c r="MLQ788" s="43"/>
      <c r="MLR788" s="43"/>
      <c r="MLS788" s="43"/>
      <c r="MLT788" s="43"/>
      <c r="MLU788" s="43"/>
      <c r="MLV788" s="43"/>
      <c r="MLW788" s="43"/>
      <c r="MLX788" s="43"/>
      <c r="MLY788" s="43"/>
      <c r="MLZ788" s="43"/>
      <c r="MMA788" s="43"/>
      <c r="MMB788" s="43"/>
      <c r="MMC788" s="43"/>
      <c r="MMD788" s="43"/>
      <c r="MME788" s="43"/>
      <c r="MMF788" s="43"/>
      <c r="MMG788" s="43"/>
      <c r="MMH788" s="43"/>
      <c r="MMI788" s="43"/>
      <c r="MMJ788" s="43"/>
      <c r="MMK788" s="43"/>
      <c r="MML788" s="43"/>
      <c r="MMM788" s="43"/>
      <c r="MMN788" s="43"/>
      <c r="MMO788" s="43"/>
      <c r="MMP788" s="43"/>
      <c r="MMQ788" s="43"/>
      <c r="MMR788" s="43"/>
      <c r="MMS788" s="43"/>
      <c r="MMT788" s="43"/>
      <c r="MMU788" s="43"/>
      <c r="MMV788" s="43"/>
      <c r="MMW788" s="43"/>
      <c r="MMX788" s="43"/>
      <c r="MMY788" s="43"/>
      <c r="MMZ788" s="43"/>
      <c r="MNA788" s="43"/>
      <c r="MNB788" s="43"/>
      <c r="MNC788" s="43"/>
      <c r="MND788" s="43"/>
      <c r="MNE788" s="43"/>
      <c r="MNF788" s="43"/>
      <c r="MNG788" s="43"/>
      <c r="MNH788" s="43"/>
      <c r="MNI788" s="43"/>
      <c r="MNJ788" s="43"/>
      <c r="MNK788" s="43"/>
      <c r="MNL788" s="43"/>
      <c r="MNM788" s="43"/>
      <c r="MNN788" s="43"/>
      <c r="MNO788" s="43"/>
      <c r="MNP788" s="43"/>
      <c r="MNQ788" s="43"/>
      <c r="MNR788" s="43"/>
      <c r="MNS788" s="43"/>
      <c r="MNT788" s="43"/>
      <c r="MNU788" s="43"/>
      <c r="MNV788" s="43"/>
      <c r="MNW788" s="43"/>
      <c r="MNX788" s="43"/>
      <c r="MNY788" s="43"/>
      <c r="MNZ788" s="43"/>
      <c r="MOA788" s="43"/>
      <c r="MOB788" s="43"/>
      <c r="MOC788" s="43"/>
      <c r="MOD788" s="43"/>
      <c r="MOE788" s="43"/>
      <c r="MOF788" s="43"/>
      <c r="MOG788" s="43"/>
      <c r="MOH788" s="43"/>
      <c r="MOI788" s="43"/>
      <c r="MOJ788" s="43"/>
      <c r="MOK788" s="43"/>
      <c r="MOL788" s="43"/>
      <c r="MOM788" s="43"/>
      <c r="MON788" s="43"/>
      <c r="MOO788" s="43"/>
      <c r="MOP788" s="43"/>
      <c r="MOQ788" s="43"/>
      <c r="MOR788" s="43"/>
      <c r="MOS788" s="43"/>
      <c r="MOT788" s="43"/>
      <c r="MOU788" s="43"/>
      <c r="MOV788" s="43"/>
      <c r="MOW788" s="43"/>
      <c r="MOX788" s="43"/>
      <c r="MOY788" s="43"/>
      <c r="MOZ788" s="43"/>
      <c r="MPA788" s="43"/>
      <c r="MPB788" s="43"/>
      <c r="MPC788" s="43"/>
      <c r="MPD788" s="43"/>
      <c r="MPE788" s="43"/>
      <c r="MPF788" s="43"/>
      <c r="MPG788" s="43"/>
      <c r="MPH788" s="43"/>
      <c r="MPI788" s="43"/>
      <c r="MPJ788" s="43"/>
      <c r="MPK788" s="43"/>
      <c r="MPL788" s="43"/>
      <c r="MPM788" s="43"/>
      <c r="MPN788" s="43"/>
      <c r="MPO788" s="43"/>
      <c r="MPP788" s="43"/>
      <c r="MPQ788" s="43"/>
      <c r="MPR788" s="43"/>
      <c r="MPS788" s="43"/>
      <c r="MPT788" s="43"/>
      <c r="MPU788" s="43"/>
      <c r="MPV788" s="43"/>
      <c r="MPW788" s="43"/>
      <c r="MPX788" s="43"/>
      <c r="MPY788" s="43"/>
      <c r="MPZ788" s="43"/>
      <c r="MQA788" s="43"/>
      <c r="MQB788" s="43"/>
      <c r="MQC788" s="43"/>
      <c r="MQD788" s="43"/>
      <c r="MQE788" s="43"/>
      <c r="MQF788" s="43"/>
      <c r="MQG788" s="43"/>
      <c r="MQH788" s="43"/>
      <c r="MQI788" s="43"/>
      <c r="MQJ788" s="43"/>
      <c r="MQK788" s="43"/>
      <c r="MQL788" s="43"/>
      <c r="MQM788" s="43"/>
      <c r="MQN788" s="43"/>
      <c r="MQO788" s="43"/>
      <c r="MQP788" s="43"/>
      <c r="MQQ788" s="43"/>
      <c r="MQR788" s="43"/>
      <c r="MQS788" s="43"/>
      <c r="MQT788" s="43"/>
      <c r="MQU788" s="43"/>
      <c r="MQV788" s="43"/>
      <c r="MQW788" s="43"/>
      <c r="MQX788" s="43"/>
      <c r="MQY788" s="43"/>
      <c r="MQZ788" s="43"/>
      <c r="MRA788" s="43"/>
      <c r="MRB788" s="43"/>
      <c r="MRC788" s="43"/>
      <c r="MRD788" s="43"/>
      <c r="MRE788" s="43"/>
      <c r="MRF788" s="43"/>
      <c r="MRG788" s="43"/>
      <c r="MRH788" s="43"/>
      <c r="MRI788" s="43"/>
      <c r="MRJ788" s="43"/>
      <c r="MRK788" s="43"/>
      <c r="MRL788" s="43"/>
      <c r="MRM788" s="43"/>
      <c r="MRN788" s="43"/>
      <c r="MRO788" s="43"/>
      <c r="MRP788" s="43"/>
      <c r="MRQ788" s="43"/>
      <c r="MRR788" s="43"/>
      <c r="MRS788" s="43"/>
      <c r="MRT788" s="43"/>
      <c r="MRU788" s="43"/>
      <c r="MRV788" s="43"/>
      <c r="MRW788" s="43"/>
      <c r="MRX788" s="43"/>
      <c r="MRY788" s="43"/>
      <c r="MRZ788" s="43"/>
      <c r="MSA788" s="43"/>
      <c r="MSB788" s="43"/>
      <c r="MSC788" s="43"/>
      <c r="MSD788" s="43"/>
      <c r="MSE788" s="43"/>
      <c r="MSF788" s="43"/>
      <c r="MSG788" s="43"/>
      <c r="MSH788" s="43"/>
      <c r="MSI788" s="43"/>
      <c r="MSJ788" s="43"/>
      <c r="MSK788" s="43"/>
      <c r="MSL788" s="43"/>
      <c r="MSM788" s="43"/>
      <c r="MSN788" s="43"/>
      <c r="MSO788" s="43"/>
      <c r="MSP788" s="43"/>
      <c r="MSQ788" s="43"/>
      <c r="MSR788" s="43"/>
      <c r="MSS788" s="43"/>
      <c r="MST788" s="43"/>
      <c r="MSU788" s="43"/>
      <c r="MSV788" s="43"/>
      <c r="MSW788" s="43"/>
      <c r="MSX788" s="43"/>
      <c r="MSY788" s="43"/>
      <c r="MSZ788" s="43"/>
      <c r="MTA788" s="43"/>
      <c r="MTB788" s="43"/>
      <c r="MTC788" s="43"/>
      <c r="MTD788" s="43"/>
      <c r="MTE788" s="43"/>
      <c r="MTF788" s="43"/>
      <c r="MTG788" s="43"/>
      <c r="MTH788" s="43"/>
      <c r="MTI788" s="43"/>
      <c r="MTJ788" s="43"/>
      <c r="MTK788" s="43"/>
      <c r="MTL788" s="43"/>
      <c r="MTM788" s="43"/>
      <c r="MTN788" s="43"/>
      <c r="MTO788" s="43"/>
      <c r="MTP788" s="43"/>
      <c r="MTQ788" s="43"/>
      <c r="MTR788" s="43"/>
      <c r="MTS788" s="43"/>
      <c r="MTT788" s="43"/>
      <c r="MTU788" s="43"/>
      <c r="MTV788" s="43"/>
      <c r="MTW788" s="43"/>
      <c r="MTX788" s="43"/>
      <c r="MTY788" s="43"/>
      <c r="MTZ788" s="43"/>
      <c r="MUA788" s="43"/>
      <c r="MUB788" s="43"/>
      <c r="MUC788" s="43"/>
      <c r="MUD788" s="43"/>
      <c r="MUE788" s="43"/>
      <c r="MUF788" s="43"/>
      <c r="MUG788" s="43"/>
      <c r="MUH788" s="43"/>
      <c r="MUI788" s="43"/>
      <c r="MUJ788" s="43"/>
      <c r="MUK788" s="43"/>
      <c r="MUL788" s="43"/>
      <c r="MUM788" s="43"/>
      <c r="MUN788" s="43"/>
      <c r="MUO788" s="43"/>
      <c r="MUP788" s="43"/>
      <c r="MUQ788" s="43"/>
      <c r="MUR788" s="43"/>
      <c r="MUS788" s="43"/>
      <c r="MUT788" s="43"/>
      <c r="MUU788" s="43"/>
      <c r="MUV788" s="43"/>
      <c r="MUW788" s="43"/>
      <c r="MUX788" s="43"/>
      <c r="MUY788" s="43"/>
      <c r="MUZ788" s="43"/>
      <c r="MVA788" s="43"/>
      <c r="MVB788" s="43"/>
      <c r="MVC788" s="43"/>
      <c r="MVD788" s="43"/>
      <c r="MVE788" s="43"/>
      <c r="MVF788" s="43"/>
      <c r="MVG788" s="43"/>
      <c r="MVH788" s="43"/>
      <c r="MVI788" s="43"/>
      <c r="MVJ788" s="43"/>
      <c r="MVK788" s="43"/>
      <c r="MVL788" s="43"/>
      <c r="MVM788" s="43"/>
      <c r="MVN788" s="43"/>
      <c r="MVO788" s="43"/>
      <c r="MVP788" s="43"/>
      <c r="MVQ788" s="43"/>
      <c r="MVR788" s="43"/>
      <c r="MVS788" s="43"/>
      <c r="MVT788" s="43"/>
      <c r="MVU788" s="43"/>
      <c r="MVV788" s="43"/>
      <c r="MVW788" s="43"/>
      <c r="MVX788" s="43"/>
      <c r="MVY788" s="43"/>
      <c r="MVZ788" s="43"/>
      <c r="MWA788" s="43"/>
      <c r="MWB788" s="43"/>
      <c r="MWC788" s="43"/>
      <c r="MWD788" s="43"/>
      <c r="MWE788" s="43"/>
      <c r="MWF788" s="43"/>
      <c r="MWG788" s="43"/>
      <c r="MWH788" s="43"/>
      <c r="MWI788" s="43"/>
      <c r="MWJ788" s="43"/>
      <c r="MWK788" s="43"/>
      <c r="MWL788" s="43"/>
      <c r="MWM788" s="43"/>
      <c r="MWN788" s="43"/>
      <c r="MWO788" s="43"/>
      <c r="MWP788" s="43"/>
      <c r="MWQ788" s="43"/>
      <c r="MWR788" s="43"/>
      <c r="MWS788" s="43"/>
      <c r="MWT788" s="43"/>
      <c r="MWU788" s="43"/>
      <c r="MWV788" s="43"/>
      <c r="MWW788" s="43"/>
      <c r="MWX788" s="43"/>
      <c r="MWY788" s="43"/>
      <c r="MWZ788" s="43"/>
      <c r="MXA788" s="43"/>
      <c r="MXB788" s="43"/>
      <c r="MXC788" s="43"/>
      <c r="MXD788" s="43"/>
      <c r="MXE788" s="43"/>
      <c r="MXF788" s="43"/>
      <c r="MXG788" s="43"/>
      <c r="MXH788" s="43"/>
      <c r="MXI788" s="43"/>
      <c r="MXJ788" s="43"/>
      <c r="MXK788" s="43"/>
      <c r="MXL788" s="43"/>
      <c r="MXM788" s="43"/>
      <c r="MXN788" s="43"/>
      <c r="MXO788" s="43"/>
      <c r="MXP788" s="43"/>
      <c r="MXQ788" s="43"/>
      <c r="MXR788" s="43"/>
      <c r="MXS788" s="43"/>
      <c r="MXT788" s="43"/>
      <c r="MXU788" s="43"/>
      <c r="MXV788" s="43"/>
      <c r="MXW788" s="43"/>
      <c r="MXX788" s="43"/>
      <c r="MXY788" s="43"/>
      <c r="MXZ788" s="43"/>
      <c r="MYA788" s="43"/>
      <c r="MYB788" s="43"/>
      <c r="MYC788" s="43"/>
      <c r="MYD788" s="43"/>
      <c r="MYE788" s="43"/>
      <c r="MYF788" s="43"/>
      <c r="MYG788" s="43"/>
      <c r="MYH788" s="43"/>
      <c r="MYI788" s="43"/>
      <c r="MYJ788" s="43"/>
      <c r="MYK788" s="43"/>
      <c r="MYL788" s="43"/>
      <c r="MYM788" s="43"/>
      <c r="MYN788" s="43"/>
      <c r="MYO788" s="43"/>
      <c r="MYP788" s="43"/>
      <c r="MYQ788" s="43"/>
      <c r="MYR788" s="43"/>
      <c r="MYS788" s="43"/>
      <c r="MYT788" s="43"/>
      <c r="MYU788" s="43"/>
      <c r="MYV788" s="43"/>
      <c r="MYW788" s="43"/>
      <c r="MYX788" s="43"/>
      <c r="MYY788" s="43"/>
      <c r="MYZ788" s="43"/>
      <c r="MZA788" s="43"/>
      <c r="MZB788" s="43"/>
      <c r="MZC788" s="43"/>
      <c r="MZD788" s="43"/>
      <c r="MZE788" s="43"/>
      <c r="MZF788" s="43"/>
      <c r="MZG788" s="43"/>
      <c r="MZH788" s="43"/>
      <c r="MZI788" s="43"/>
      <c r="MZJ788" s="43"/>
      <c r="MZK788" s="43"/>
      <c r="MZL788" s="43"/>
      <c r="MZM788" s="43"/>
      <c r="MZN788" s="43"/>
      <c r="MZO788" s="43"/>
      <c r="MZP788" s="43"/>
      <c r="MZQ788" s="43"/>
      <c r="MZR788" s="43"/>
      <c r="MZS788" s="43"/>
      <c r="MZT788" s="43"/>
      <c r="MZU788" s="43"/>
      <c r="MZV788" s="43"/>
      <c r="MZW788" s="43"/>
      <c r="MZX788" s="43"/>
      <c r="MZY788" s="43"/>
      <c r="MZZ788" s="43"/>
      <c r="NAA788" s="43"/>
      <c r="NAB788" s="43"/>
      <c r="NAC788" s="43"/>
      <c r="NAD788" s="43"/>
      <c r="NAE788" s="43"/>
      <c r="NAF788" s="43"/>
      <c r="NAG788" s="43"/>
      <c r="NAH788" s="43"/>
      <c r="NAI788" s="43"/>
      <c r="NAJ788" s="43"/>
      <c r="NAK788" s="43"/>
      <c r="NAL788" s="43"/>
      <c r="NAM788" s="43"/>
      <c r="NAN788" s="43"/>
      <c r="NAO788" s="43"/>
      <c r="NAP788" s="43"/>
      <c r="NAQ788" s="43"/>
      <c r="NAR788" s="43"/>
      <c r="NAS788" s="43"/>
      <c r="NAT788" s="43"/>
      <c r="NAU788" s="43"/>
      <c r="NAV788" s="43"/>
      <c r="NAW788" s="43"/>
      <c r="NAX788" s="43"/>
      <c r="NAY788" s="43"/>
      <c r="NAZ788" s="43"/>
      <c r="NBA788" s="43"/>
      <c r="NBB788" s="43"/>
      <c r="NBC788" s="43"/>
      <c r="NBD788" s="43"/>
      <c r="NBE788" s="43"/>
      <c r="NBF788" s="43"/>
      <c r="NBG788" s="43"/>
      <c r="NBH788" s="43"/>
      <c r="NBI788" s="43"/>
      <c r="NBJ788" s="43"/>
      <c r="NBK788" s="43"/>
      <c r="NBL788" s="43"/>
      <c r="NBM788" s="43"/>
      <c r="NBN788" s="43"/>
      <c r="NBO788" s="43"/>
      <c r="NBP788" s="43"/>
      <c r="NBQ788" s="43"/>
      <c r="NBR788" s="43"/>
      <c r="NBS788" s="43"/>
      <c r="NBT788" s="43"/>
      <c r="NBU788" s="43"/>
      <c r="NBV788" s="43"/>
      <c r="NBW788" s="43"/>
      <c r="NBX788" s="43"/>
      <c r="NBY788" s="43"/>
      <c r="NBZ788" s="43"/>
      <c r="NCA788" s="43"/>
      <c r="NCB788" s="43"/>
      <c r="NCC788" s="43"/>
      <c r="NCD788" s="43"/>
      <c r="NCE788" s="43"/>
      <c r="NCF788" s="43"/>
      <c r="NCG788" s="43"/>
      <c r="NCH788" s="43"/>
      <c r="NCI788" s="43"/>
      <c r="NCJ788" s="43"/>
      <c r="NCK788" s="43"/>
      <c r="NCL788" s="43"/>
      <c r="NCM788" s="43"/>
      <c r="NCN788" s="43"/>
      <c r="NCO788" s="43"/>
      <c r="NCP788" s="43"/>
      <c r="NCQ788" s="43"/>
      <c r="NCR788" s="43"/>
      <c r="NCS788" s="43"/>
      <c r="NCT788" s="43"/>
      <c r="NCU788" s="43"/>
      <c r="NCV788" s="43"/>
      <c r="NCW788" s="43"/>
      <c r="NCX788" s="43"/>
      <c r="NCY788" s="43"/>
      <c r="NCZ788" s="43"/>
      <c r="NDA788" s="43"/>
      <c r="NDB788" s="43"/>
      <c r="NDC788" s="43"/>
      <c r="NDD788" s="43"/>
      <c r="NDE788" s="43"/>
      <c r="NDF788" s="43"/>
      <c r="NDG788" s="43"/>
      <c r="NDH788" s="43"/>
      <c r="NDI788" s="43"/>
      <c r="NDJ788" s="43"/>
      <c r="NDK788" s="43"/>
      <c r="NDL788" s="43"/>
      <c r="NDM788" s="43"/>
      <c r="NDN788" s="43"/>
      <c r="NDO788" s="43"/>
      <c r="NDP788" s="43"/>
      <c r="NDQ788" s="43"/>
      <c r="NDR788" s="43"/>
      <c r="NDS788" s="43"/>
      <c r="NDT788" s="43"/>
      <c r="NDU788" s="43"/>
      <c r="NDV788" s="43"/>
      <c r="NDW788" s="43"/>
      <c r="NDX788" s="43"/>
      <c r="NDY788" s="43"/>
      <c r="NDZ788" s="43"/>
      <c r="NEA788" s="43"/>
      <c r="NEB788" s="43"/>
      <c r="NEC788" s="43"/>
      <c r="NED788" s="43"/>
      <c r="NEE788" s="43"/>
      <c r="NEF788" s="43"/>
      <c r="NEG788" s="43"/>
      <c r="NEH788" s="43"/>
      <c r="NEI788" s="43"/>
      <c r="NEJ788" s="43"/>
      <c r="NEK788" s="43"/>
      <c r="NEL788" s="43"/>
      <c r="NEM788" s="43"/>
      <c r="NEN788" s="43"/>
      <c r="NEO788" s="43"/>
      <c r="NEP788" s="43"/>
      <c r="NEQ788" s="43"/>
      <c r="NER788" s="43"/>
      <c r="NES788" s="43"/>
      <c r="NET788" s="43"/>
      <c r="NEU788" s="43"/>
      <c r="NEV788" s="43"/>
      <c r="NEW788" s="43"/>
      <c r="NEX788" s="43"/>
      <c r="NEY788" s="43"/>
      <c r="NEZ788" s="43"/>
      <c r="NFA788" s="43"/>
      <c r="NFB788" s="43"/>
      <c r="NFC788" s="43"/>
      <c r="NFD788" s="43"/>
      <c r="NFE788" s="43"/>
      <c r="NFF788" s="43"/>
      <c r="NFG788" s="43"/>
      <c r="NFH788" s="43"/>
      <c r="NFI788" s="43"/>
      <c r="NFJ788" s="43"/>
      <c r="NFK788" s="43"/>
      <c r="NFL788" s="43"/>
      <c r="NFM788" s="43"/>
      <c r="NFN788" s="43"/>
      <c r="NFO788" s="43"/>
      <c r="NFP788" s="43"/>
      <c r="NFQ788" s="43"/>
      <c r="NFR788" s="43"/>
      <c r="NFS788" s="43"/>
      <c r="NFT788" s="43"/>
      <c r="NFU788" s="43"/>
      <c r="NFV788" s="43"/>
      <c r="NFW788" s="43"/>
      <c r="NFX788" s="43"/>
      <c r="NFY788" s="43"/>
      <c r="NFZ788" s="43"/>
      <c r="NGA788" s="43"/>
      <c r="NGB788" s="43"/>
      <c r="NGC788" s="43"/>
      <c r="NGD788" s="43"/>
      <c r="NGE788" s="43"/>
      <c r="NGF788" s="43"/>
      <c r="NGG788" s="43"/>
      <c r="NGH788" s="43"/>
      <c r="NGI788" s="43"/>
      <c r="NGJ788" s="43"/>
      <c r="NGK788" s="43"/>
      <c r="NGL788" s="43"/>
      <c r="NGM788" s="43"/>
      <c r="NGN788" s="43"/>
      <c r="NGO788" s="43"/>
      <c r="NGP788" s="43"/>
      <c r="NGQ788" s="43"/>
      <c r="NGR788" s="43"/>
      <c r="NGS788" s="43"/>
      <c r="NGT788" s="43"/>
      <c r="NGU788" s="43"/>
      <c r="NGV788" s="43"/>
      <c r="NGW788" s="43"/>
      <c r="NGX788" s="43"/>
      <c r="NGY788" s="43"/>
      <c r="NGZ788" s="43"/>
      <c r="NHA788" s="43"/>
      <c r="NHB788" s="43"/>
      <c r="NHC788" s="43"/>
      <c r="NHD788" s="43"/>
      <c r="NHE788" s="43"/>
      <c r="NHF788" s="43"/>
      <c r="NHG788" s="43"/>
      <c r="NHH788" s="43"/>
      <c r="NHI788" s="43"/>
      <c r="NHJ788" s="43"/>
      <c r="NHK788" s="43"/>
      <c r="NHL788" s="43"/>
      <c r="NHM788" s="43"/>
      <c r="NHN788" s="43"/>
      <c r="NHO788" s="43"/>
      <c r="NHP788" s="43"/>
      <c r="NHQ788" s="43"/>
      <c r="NHR788" s="43"/>
      <c r="NHS788" s="43"/>
      <c r="NHT788" s="43"/>
      <c r="NHU788" s="43"/>
      <c r="NHV788" s="43"/>
      <c r="NHW788" s="43"/>
      <c r="NHX788" s="43"/>
      <c r="NHY788" s="43"/>
      <c r="NHZ788" s="43"/>
      <c r="NIA788" s="43"/>
      <c r="NIB788" s="43"/>
      <c r="NIC788" s="43"/>
      <c r="NID788" s="43"/>
      <c r="NIE788" s="43"/>
      <c r="NIF788" s="43"/>
      <c r="NIG788" s="43"/>
      <c r="NIH788" s="43"/>
      <c r="NII788" s="43"/>
      <c r="NIJ788" s="43"/>
      <c r="NIK788" s="43"/>
      <c r="NIL788" s="43"/>
      <c r="NIM788" s="43"/>
      <c r="NIN788" s="43"/>
      <c r="NIO788" s="43"/>
      <c r="NIP788" s="43"/>
      <c r="NIQ788" s="43"/>
      <c r="NIR788" s="43"/>
      <c r="NIS788" s="43"/>
      <c r="NIT788" s="43"/>
      <c r="NIU788" s="43"/>
      <c r="NIV788" s="43"/>
      <c r="NIW788" s="43"/>
      <c r="NIX788" s="43"/>
      <c r="NIY788" s="43"/>
      <c r="NIZ788" s="43"/>
      <c r="NJA788" s="43"/>
      <c r="NJB788" s="43"/>
      <c r="NJC788" s="43"/>
      <c r="NJD788" s="43"/>
      <c r="NJE788" s="43"/>
      <c r="NJF788" s="43"/>
      <c r="NJG788" s="43"/>
      <c r="NJH788" s="43"/>
      <c r="NJI788" s="43"/>
      <c r="NJJ788" s="43"/>
      <c r="NJK788" s="43"/>
      <c r="NJL788" s="43"/>
      <c r="NJM788" s="43"/>
      <c r="NJN788" s="43"/>
      <c r="NJO788" s="43"/>
      <c r="NJP788" s="43"/>
      <c r="NJQ788" s="43"/>
      <c r="NJR788" s="43"/>
      <c r="NJS788" s="43"/>
      <c r="NJT788" s="43"/>
      <c r="NJU788" s="43"/>
      <c r="NJV788" s="43"/>
      <c r="NJW788" s="43"/>
      <c r="NJX788" s="43"/>
      <c r="NJY788" s="43"/>
      <c r="NJZ788" s="43"/>
      <c r="NKA788" s="43"/>
      <c r="NKB788" s="43"/>
      <c r="NKC788" s="43"/>
      <c r="NKD788" s="43"/>
      <c r="NKE788" s="43"/>
      <c r="NKF788" s="43"/>
      <c r="NKG788" s="43"/>
      <c r="NKH788" s="43"/>
      <c r="NKI788" s="43"/>
      <c r="NKJ788" s="43"/>
      <c r="NKK788" s="43"/>
      <c r="NKL788" s="43"/>
      <c r="NKM788" s="43"/>
      <c r="NKN788" s="43"/>
      <c r="NKO788" s="43"/>
      <c r="NKP788" s="43"/>
      <c r="NKQ788" s="43"/>
      <c r="NKR788" s="43"/>
      <c r="NKS788" s="43"/>
      <c r="NKT788" s="43"/>
      <c r="NKU788" s="43"/>
      <c r="NKV788" s="43"/>
      <c r="NKW788" s="43"/>
      <c r="NKX788" s="43"/>
      <c r="NKY788" s="43"/>
      <c r="NKZ788" s="43"/>
      <c r="NLA788" s="43"/>
      <c r="NLB788" s="43"/>
      <c r="NLC788" s="43"/>
      <c r="NLD788" s="43"/>
      <c r="NLE788" s="43"/>
      <c r="NLF788" s="43"/>
      <c r="NLG788" s="43"/>
      <c r="NLH788" s="43"/>
      <c r="NLI788" s="43"/>
      <c r="NLJ788" s="43"/>
      <c r="NLK788" s="43"/>
      <c r="NLL788" s="43"/>
      <c r="NLM788" s="43"/>
      <c r="NLN788" s="43"/>
      <c r="NLO788" s="43"/>
      <c r="NLP788" s="43"/>
      <c r="NLQ788" s="43"/>
      <c r="NLR788" s="43"/>
      <c r="NLS788" s="43"/>
      <c r="NLT788" s="43"/>
      <c r="NLU788" s="43"/>
      <c r="NLV788" s="43"/>
      <c r="NLW788" s="43"/>
      <c r="NLX788" s="43"/>
      <c r="NLY788" s="43"/>
      <c r="NLZ788" s="43"/>
      <c r="NMA788" s="43"/>
      <c r="NMB788" s="43"/>
      <c r="NMC788" s="43"/>
      <c r="NMD788" s="43"/>
      <c r="NME788" s="43"/>
      <c r="NMF788" s="43"/>
      <c r="NMG788" s="43"/>
      <c r="NMH788" s="43"/>
      <c r="NMI788" s="43"/>
      <c r="NMJ788" s="43"/>
      <c r="NMK788" s="43"/>
      <c r="NML788" s="43"/>
      <c r="NMM788" s="43"/>
      <c r="NMN788" s="43"/>
      <c r="NMO788" s="43"/>
      <c r="NMP788" s="43"/>
      <c r="NMQ788" s="43"/>
      <c r="NMR788" s="43"/>
      <c r="NMS788" s="43"/>
      <c r="NMT788" s="43"/>
      <c r="NMU788" s="43"/>
      <c r="NMV788" s="43"/>
      <c r="NMW788" s="43"/>
      <c r="NMX788" s="43"/>
      <c r="NMY788" s="43"/>
      <c r="NMZ788" s="43"/>
      <c r="NNA788" s="43"/>
      <c r="NNB788" s="43"/>
      <c r="NNC788" s="43"/>
      <c r="NND788" s="43"/>
      <c r="NNE788" s="43"/>
      <c r="NNF788" s="43"/>
      <c r="NNG788" s="43"/>
      <c r="NNH788" s="43"/>
      <c r="NNI788" s="43"/>
      <c r="NNJ788" s="43"/>
      <c r="NNK788" s="43"/>
      <c r="NNL788" s="43"/>
      <c r="NNM788" s="43"/>
      <c r="NNN788" s="43"/>
      <c r="NNO788" s="43"/>
      <c r="NNP788" s="43"/>
      <c r="NNQ788" s="43"/>
      <c r="NNR788" s="43"/>
      <c r="NNS788" s="43"/>
      <c r="NNT788" s="43"/>
      <c r="NNU788" s="43"/>
      <c r="NNV788" s="43"/>
      <c r="NNW788" s="43"/>
      <c r="NNX788" s="43"/>
      <c r="NNY788" s="43"/>
      <c r="NNZ788" s="43"/>
      <c r="NOA788" s="43"/>
      <c r="NOB788" s="43"/>
      <c r="NOC788" s="43"/>
      <c r="NOD788" s="43"/>
      <c r="NOE788" s="43"/>
      <c r="NOF788" s="43"/>
      <c r="NOG788" s="43"/>
      <c r="NOH788" s="43"/>
      <c r="NOI788" s="43"/>
      <c r="NOJ788" s="43"/>
      <c r="NOK788" s="43"/>
      <c r="NOL788" s="43"/>
      <c r="NOM788" s="43"/>
      <c r="NON788" s="43"/>
      <c r="NOO788" s="43"/>
      <c r="NOP788" s="43"/>
      <c r="NOQ788" s="43"/>
      <c r="NOR788" s="43"/>
      <c r="NOS788" s="43"/>
      <c r="NOT788" s="43"/>
      <c r="NOU788" s="43"/>
      <c r="NOV788" s="43"/>
      <c r="NOW788" s="43"/>
      <c r="NOX788" s="43"/>
      <c r="NOY788" s="43"/>
      <c r="NOZ788" s="43"/>
      <c r="NPA788" s="43"/>
      <c r="NPB788" s="43"/>
      <c r="NPC788" s="43"/>
      <c r="NPD788" s="43"/>
      <c r="NPE788" s="43"/>
      <c r="NPF788" s="43"/>
      <c r="NPG788" s="43"/>
      <c r="NPH788" s="43"/>
      <c r="NPI788" s="43"/>
      <c r="NPJ788" s="43"/>
      <c r="NPK788" s="43"/>
      <c r="NPL788" s="43"/>
      <c r="NPM788" s="43"/>
      <c r="NPN788" s="43"/>
      <c r="NPO788" s="43"/>
      <c r="NPP788" s="43"/>
      <c r="NPQ788" s="43"/>
      <c r="NPR788" s="43"/>
      <c r="NPS788" s="43"/>
      <c r="NPT788" s="43"/>
      <c r="NPU788" s="43"/>
      <c r="NPV788" s="43"/>
      <c r="NPW788" s="43"/>
      <c r="NPX788" s="43"/>
      <c r="NPY788" s="43"/>
      <c r="NPZ788" s="43"/>
      <c r="NQA788" s="43"/>
      <c r="NQB788" s="43"/>
      <c r="NQC788" s="43"/>
      <c r="NQD788" s="43"/>
      <c r="NQE788" s="43"/>
      <c r="NQF788" s="43"/>
      <c r="NQG788" s="43"/>
      <c r="NQH788" s="43"/>
      <c r="NQI788" s="43"/>
      <c r="NQJ788" s="43"/>
      <c r="NQK788" s="43"/>
      <c r="NQL788" s="43"/>
      <c r="NQM788" s="43"/>
      <c r="NQN788" s="43"/>
      <c r="NQO788" s="43"/>
      <c r="NQP788" s="43"/>
      <c r="NQQ788" s="43"/>
      <c r="NQR788" s="43"/>
      <c r="NQS788" s="43"/>
      <c r="NQT788" s="43"/>
      <c r="NQU788" s="43"/>
      <c r="NQV788" s="43"/>
      <c r="NQW788" s="43"/>
      <c r="NQX788" s="43"/>
      <c r="NQY788" s="43"/>
      <c r="NQZ788" s="43"/>
      <c r="NRA788" s="43"/>
      <c r="NRB788" s="43"/>
      <c r="NRC788" s="43"/>
      <c r="NRD788" s="43"/>
      <c r="NRE788" s="43"/>
      <c r="NRF788" s="43"/>
      <c r="NRG788" s="43"/>
      <c r="NRH788" s="43"/>
      <c r="NRI788" s="43"/>
      <c r="NRJ788" s="43"/>
      <c r="NRK788" s="43"/>
      <c r="NRL788" s="43"/>
      <c r="NRM788" s="43"/>
      <c r="NRN788" s="43"/>
      <c r="NRO788" s="43"/>
      <c r="NRP788" s="43"/>
      <c r="NRQ788" s="43"/>
      <c r="NRR788" s="43"/>
      <c r="NRS788" s="43"/>
      <c r="NRT788" s="43"/>
      <c r="NRU788" s="43"/>
      <c r="NRV788" s="43"/>
      <c r="NRW788" s="43"/>
      <c r="NRX788" s="43"/>
      <c r="NRY788" s="43"/>
      <c r="NRZ788" s="43"/>
      <c r="NSA788" s="43"/>
      <c r="NSB788" s="43"/>
      <c r="NSC788" s="43"/>
      <c r="NSD788" s="43"/>
      <c r="NSE788" s="43"/>
      <c r="NSF788" s="43"/>
      <c r="NSG788" s="43"/>
      <c r="NSH788" s="43"/>
      <c r="NSI788" s="43"/>
      <c r="NSJ788" s="43"/>
      <c r="NSK788" s="43"/>
      <c r="NSL788" s="43"/>
      <c r="NSM788" s="43"/>
      <c r="NSN788" s="43"/>
      <c r="NSO788" s="43"/>
      <c r="NSP788" s="43"/>
      <c r="NSQ788" s="43"/>
      <c r="NSR788" s="43"/>
      <c r="NSS788" s="43"/>
      <c r="NST788" s="43"/>
      <c r="NSU788" s="43"/>
      <c r="NSV788" s="43"/>
      <c r="NSW788" s="43"/>
      <c r="NSX788" s="43"/>
      <c r="NSY788" s="43"/>
      <c r="NSZ788" s="43"/>
      <c r="NTA788" s="43"/>
      <c r="NTB788" s="43"/>
      <c r="NTC788" s="43"/>
      <c r="NTD788" s="43"/>
      <c r="NTE788" s="43"/>
      <c r="NTF788" s="43"/>
      <c r="NTG788" s="43"/>
      <c r="NTH788" s="43"/>
      <c r="NTI788" s="43"/>
      <c r="NTJ788" s="43"/>
      <c r="NTK788" s="43"/>
      <c r="NTL788" s="43"/>
      <c r="NTM788" s="43"/>
      <c r="NTN788" s="43"/>
      <c r="NTO788" s="43"/>
      <c r="NTP788" s="43"/>
      <c r="NTQ788" s="43"/>
      <c r="NTR788" s="43"/>
      <c r="NTS788" s="43"/>
      <c r="NTT788" s="43"/>
      <c r="NTU788" s="43"/>
      <c r="NTV788" s="43"/>
      <c r="NTW788" s="43"/>
      <c r="NTX788" s="43"/>
      <c r="NTY788" s="43"/>
      <c r="NTZ788" s="43"/>
      <c r="NUA788" s="43"/>
      <c r="NUB788" s="43"/>
      <c r="NUC788" s="43"/>
      <c r="NUD788" s="43"/>
      <c r="NUE788" s="43"/>
      <c r="NUF788" s="43"/>
      <c r="NUG788" s="43"/>
      <c r="NUH788" s="43"/>
      <c r="NUI788" s="43"/>
      <c r="NUJ788" s="43"/>
      <c r="NUK788" s="43"/>
      <c r="NUL788" s="43"/>
      <c r="NUM788" s="43"/>
      <c r="NUN788" s="43"/>
      <c r="NUO788" s="43"/>
      <c r="NUP788" s="43"/>
      <c r="NUQ788" s="43"/>
      <c r="NUR788" s="43"/>
      <c r="NUS788" s="43"/>
      <c r="NUT788" s="43"/>
      <c r="NUU788" s="43"/>
      <c r="NUV788" s="43"/>
      <c r="NUW788" s="43"/>
      <c r="NUX788" s="43"/>
      <c r="NUY788" s="43"/>
      <c r="NUZ788" s="43"/>
      <c r="NVA788" s="43"/>
      <c r="NVB788" s="43"/>
      <c r="NVC788" s="43"/>
      <c r="NVD788" s="43"/>
      <c r="NVE788" s="43"/>
      <c r="NVF788" s="43"/>
      <c r="NVG788" s="43"/>
      <c r="NVH788" s="43"/>
      <c r="NVI788" s="43"/>
      <c r="NVJ788" s="43"/>
      <c r="NVK788" s="43"/>
      <c r="NVL788" s="43"/>
      <c r="NVM788" s="43"/>
      <c r="NVN788" s="43"/>
      <c r="NVO788" s="43"/>
      <c r="NVP788" s="43"/>
      <c r="NVQ788" s="43"/>
      <c r="NVR788" s="43"/>
      <c r="NVS788" s="43"/>
      <c r="NVT788" s="43"/>
      <c r="NVU788" s="43"/>
      <c r="NVV788" s="43"/>
      <c r="NVW788" s="43"/>
      <c r="NVX788" s="43"/>
      <c r="NVY788" s="43"/>
      <c r="NVZ788" s="43"/>
      <c r="NWA788" s="43"/>
      <c r="NWB788" s="43"/>
      <c r="NWC788" s="43"/>
      <c r="NWD788" s="43"/>
      <c r="NWE788" s="43"/>
      <c r="NWF788" s="43"/>
      <c r="NWG788" s="43"/>
      <c r="NWH788" s="43"/>
      <c r="NWI788" s="43"/>
      <c r="NWJ788" s="43"/>
      <c r="NWK788" s="43"/>
      <c r="NWL788" s="43"/>
      <c r="NWM788" s="43"/>
      <c r="NWN788" s="43"/>
      <c r="NWO788" s="43"/>
      <c r="NWP788" s="43"/>
      <c r="NWQ788" s="43"/>
      <c r="NWR788" s="43"/>
      <c r="NWS788" s="43"/>
      <c r="NWT788" s="43"/>
      <c r="NWU788" s="43"/>
      <c r="NWV788" s="43"/>
      <c r="NWW788" s="43"/>
      <c r="NWX788" s="43"/>
      <c r="NWY788" s="43"/>
      <c r="NWZ788" s="43"/>
      <c r="NXA788" s="43"/>
      <c r="NXB788" s="43"/>
      <c r="NXC788" s="43"/>
      <c r="NXD788" s="43"/>
      <c r="NXE788" s="43"/>
      <c r="NXF788" s="43"/>
      <c r="NXG788" s="43"/>
      <c r="NXH788" s="43"/>
      <c r="NXI788" s="43"/>
      <c r="NXJ788" s="43"/>
      <c r="NXK788" s="43"/>
      <c r="NXL788" s="43"/>
      <c r="NXM788" s="43"/>
      <c r="NXN788" s="43"/>
      <c r="NXO788" s="43"/>
      <c r="NXP788" s="43"/>
      <c r="NXQ788" s="43"/>
      <c r="NXR788" s="43"/>
      <c r="NXS788" s="43"/>
      <c r="NXT788" s="43"/>
      <c r="NXU788" s="43"/>
      <c r="NXV788" s="43"/>
      <c r="NXW788" s="43"/>
      <c r="NXX788" s="43"/>
      <c r="NXY788" s="43"/>
      <c r="NXZ788" s="43"/>
      <c r="NYA788" s="43"/>
      <c r="NYB788" s="43"/>
      <c r="NYC788" s="43"/>
      <c r="NYD788" s="43"/>
      <c r="NYE788" s="43"/>
      <c r="NYF788" s="43"/>
      <c r="NYG788" s="43"/>
      <c r="NYH788" s="43"/>
      <c r="NYI788" s="43"/>
      <c r="NYJ788" s="43"/>
      <c r="NYK788" s="43"/>
      <c r="NYL788" s="43"/>
      <c r="NYM788" s="43"/>
      <c r="NYN788" s="43"/>
      <c r="NYO788" s="43"/>
      <c r="NYP788" s="43"/>
      <c r="NYQ788" s="43"/>
      <c r="NYR788" s="43"/>
      <c r="NYS788" s="43"/>
      <c r="NYT788" s="43"/>
      <c r="NYU788" s="43"/>
      <c r="NYV788" s="43"/>
      <c r="NYW788" s="43"/>
      <c r="NYX788" s="43"/>
      <c r="NYY788" s="43"/>
      <c r="NYZ788" s="43"/>
      <c r="NZA788" s="43"/>
      <c r="NZB788" s="43"/>
      <c r="NZC788" s="43"/>
      <c r="NZD788" s="43"/>
      <c r="NZE788" s="43"/>
      <c r="NZF788" s="43"/>
      <c r="NZG788" s="43"/>
      <c r="NZH788" s="43"/>
      <c r="NZI788" s="43"/>
      <c r="NZJ788" s="43"/>
      <c r="NZK788" s="43"/>
      <c r="NZL788" s="43"/>
      <c r="NZM788" s="43"/>
      <c r="NZN788" s="43"/>
      <c r="NZO788" s="43"/>
      <c r="NZP788" s="43"/>
      <c r="NZQ788" s="43"/>
      <c r="NZR788" s="43"/>
      <c r="NZS788" s="43"/>
      <c r="NZT788" s="43"/>
      <c r="NZU788" s="43"/>
      <c r="NZV788" s="43"/>
      <c r="NZW788" s="43"/>
      <c r="NZX788" s="43"/>
      <c r="NZY788" s="43"/>
      <c r="NZZ788" s="43"/>
      <c r="OAA788" s="43"/>
      <c r="OAB788" s="43"/>
      <c r="OAC788" s="43"/>
      <c r="OAD788" s="43"/>
      <c r="OAE788" s="43"/>
      <c r="OAF788" s="43"/>
      <c r="OAG788" s="43"/>
      <c r="OAH788" s="43"/>
      <c r="OAI788" s="43"/>
      <c r="OAJ788" s="43"/>
      <c r="OAK788" s="43"/>
      <c r="OAL788" s="43"/>
      <c r="OAM788" s="43"/>
      <c r="OAN788" s="43"/>
      <c r="OAO788" s="43"/>
      <c r="OAP788" s="43"/>
      <c r="OAQ788" s="43"/>
      <c r="OAR788" s="43"/>
      <c r="OAS788" s="43"/>
      <c r="OAT788" s="43"/>
      <c r="OAU788" s="43"/>
      <c r="OAV788" s="43"/>
      <c r="OAW788" s="43"/>
      <c r="OAX788" s="43"/>
      <c r="OAY788" s="43"/>
      <c r="OAZ788" s="43"/>
      <c r="OBA788" s="43"/>
      <c r="OBB788" s="43"/>
      <c r="OBC788" s="43"/>
      <c r="OBD788" s="43"/>
      <c r="OBE788" s="43"/>
      <c r="OBF788" s="43"/>
      <c r="OBG788" s="43"/>
      <c r="OBH788" s="43"/>
      <c r="OBI788" s="43"/>
      <c r="OBJ788" s="43"/>
      <c r="OBK788" s="43"/>
      <c r="OBL788" s="43"/>
      <c r="OBM788" s="43"/>
      <c r="OBN788" s="43"/>
      <c r="OBO788" s="43"/>
      <c r="OBP788" s="43"/>
      <c r="OBQ788" s="43"/>
      <c r="OBR788" s="43"/>
      <c r="OBS788" s="43"/>
      <c r="OBT788" s="43"/>
      <c r="OBU788" s="43"/>
      <c r="OBV788" s="43"/>
      <c r="OBW788" s="43"/>
      <c r="OBX788" s="43"/>
      <c r="OBY788" s="43"/>
      <c r="OBZ788" s="43"/>
      <c r="OCA788" s="43"/>
      <c r="OCB788" s="43"/>
      <c r="OCC788" s="43"/>
      <c r="OCD788" s="43"/>
      <c r="OCE788" s="43"/>
      <c r="OCF788" s="43"/>
      <c r="OCG788" s="43"/>
      <c r="OCH788" s="43"/>
      <c r="OCI788" s="43"/>
      <c r="OCJ788" s="43"/>
      <c r="OCK788" s="43"/>
      <c r="OCL788" s="43"/>
      <c r="OCM788" s="43"/>
      <c r="OCN788" s="43"/>
      <c r="OCO788" s="43"/>
      <c r="OCP788" s="43"/>
      <c r="OCQ788" s="43"/>
      <c r="OCR788" s="43"/>
      <c r="OCS788" s="43"/>
      <c r="OCT788" s="43"/>
      <c r="OCU788" s="43"/>
      <c r="OCV788" s="43"/>
      <c r="OCW788" s="43"/>
      <c r="OCX788" s="43"/>
      <c r="OCY788" s="43"/>
      <c r="OCZ788" s="43"/>
      <c r="ODA788" s="43"/>
      <c r="ODB788" s="43"/>
      <c r="ODC788" s="43"/>
      <c r="ODD788" s="43"/>
      <c r="ODE788" s="43"/>
      <c r="ODF788" s="43"/>
      <c r="ODG788" s="43"/>
      <c r="ODH788" s="43"/>
      <c r="ODI788" s="43"/>
      <c r="ODJ788" s="43"/>
      <c r="ODK788" s="43"/>
      <c r="ODL788" s="43"/>
      <c r="ODM788" s="43"/>
      <c r="ODN788" s="43"/>
      <c r="ODO788" s="43"/>
      <c r="ODP788" s="43"/>
      <c r="ODQ788" s="43"/>
      <c r="ODR788" s="43"/>
      <c r="ODS788" s="43"/>
      <c r="ODT788" s="43"/>
      <c r="ODU788" s="43"/>
      <c r="ODV788" s="43"/>
      <c r="ODW788" s="43"/>
      <c r="ODX788" s="43"/>
      <c r="ODY788" s="43"/>
      <c r="ODZ788" s="43"/>
      <c r="OEA788" s="43"/>
      <c r="OEB788" s="43"/>
      <c r="OEC788" s="43"/>
      <c r="OED788" s="43"/>
      <c r="OEE788" s="43"/>
      <c r="OEF788" s="43"/>
      <c r="OEG788" s="43"/>
      <c r="OEH788" s="43"/>
      <c r="OEI788" s="43"/>
      <c r="OEJ788" s="43"/>
      <c r="OEK788" s="43"/>
      <c r="OEL788" s="43"/>
      <c r="OEM788" s="43"/>
      <c r="OEN788" s="43"/>
      <c r="OEO788" s="43"/>
      <c r="OEP788" s="43"/>
      <c r="OEQ788" s="43"/>
      <c r="OER788" s="43"/>
      <c r="OES788" s="43"/>
      <c r="OET788" s="43"/>
      <c r="OEU788" s="43"/>
      <c r="OEV788" s="43"/>
      <c r="OEW788" s="43"/>
      <c r="OEX788" s="43"/>
      <c r="OEY788" s="43"/>
      <c r="OEZ788" s="43"/>
      <c r="OFA788" s="43"/>
      <c r="OFB788" s="43"/>
      <c r="OFC788" s="43"/>
      <c r="OFD788" s="43"/>
      <c r="OFE788" s="43"/>
      <c r="OFF788" s="43"/>
      <c r="OFG788" s="43"/>
      <c r="OFH788" s="43"/>
      <c r="OFI788" s="43"/>
      <c r="OFJ788" s="43"/>
      <c r="OFK788" s="43"/>
      <c r="OFL788" s="43"/>
      <c r="OFM788" s="43"/>
      <c r="OFN788" s="43"/>
      <c r="OFO788" s="43"/>
      <c r="OFP788" s="43"/>
      <c r="OFQ788" s="43"/>
      <c r="OFR788" s="43"/>
      <c r="OFS788" s="43"/>
      <c r="OFT788" s="43"/>
      <c r="OFU788" s="43"/>
      <c r="OFV788" s="43"/>
      <c r="OFW788" s="43"/>
      <c r="OFX788" s="43"/>
      <c r="OFY788" s="43"/>
      <c r="OFZ788" s="43"/>
      <c r="OGA788" s="43"/>
      <c r="OGB788" s="43"/>
      <c r="OGC788" s="43"/>
      <c r="OGD788" s="43"/>
      <c r="OGE788" s="43"/>
      <c r="OGF788" s="43"/>
      <c r="OGG788" s="43"/>
      <c r="OGH788" s="43"/>
      <c r="OGI788" s="43"/>
      <c r="OGJ788" s="43"/>
      <c r="OGK788" s="43"/>
      <c r="OGL788" s="43"/>
      <c r="OGM788" s="43"/>
      <c r="OGN788" s="43"/>
      <c r="OGO788" s="43"/>
      <c r="OGP788" s="43"/>
      <c r="OGQ788" s="43"/>
      <c r="OGR788" s="43"/>
      <c r="OGS788" s="43"/>
      <c r="OGT788" s="43"/>
      <c r="OGU788" s="43"/>
      <c r="OGV788" s="43"/>
      <c r="OGW788" s="43"/>
      <c r="OGX788" s="43"/>
      <c r="OGY788" s="43"/>
      <c r="OGZ788" s="43"/>
      <c r="OHA788" s="43"/>
      <c r="OHB788" s="43"/>
      <c r="OHC788" s="43"/>
      <c r="OHD788" s="43"/>
      <c r="OHE788" s="43"/>
      <c r="OHF788" s="43"/>
      <c r="OHG788" s="43"/>
      <c r="OHH788" s="43"/>
      <c r="OHI788" s="43"/>
      <c r="OHJ788" s="43"/>
      <c r="OHK788" s="43"/>
      <c r="OHL788" s="43"/>
      <c r="OHM788" s="43"/>
      <c r="OHN788" s="43"/>
      <c r="OHO788" s="43"/>
      <c r="OHP788" s="43"/>
      <c r="OHQ788" s="43"/>
      <c r="OHR788" s="43"/>
      <c r="OHS788" s="43"/>
      <c r="OHT788" s="43"/>
      <c r="OHU788" s="43"/>
      <c r="OHV788" s="43"/>
      <c r="OHW788" s="43"/>
      <c r="OHX788" s="43"/>
      <c r="OHY788" s="43"/>
      <c r="OHZ788" s="43"/>
      <c r="OIA788" s="43"/>
      <c r="OIB788" s="43"/>
      <c r="OIC788" s="43"/>
      <c r="OID788" s="43"/>
      <c r="OIE788" s="43"/>
      <c r="OIF788" s="43"/>
      <c r="OIG788" s="43"/>
      <c r="OIH788" s="43"/>
      <c r="OII788" s="43"/>
      <c r="OIJ788" s="43"/>
      <c r="OIK788" s="43"/>
      <c r="OIL788" s="43"/>
      <c r="OIM788" s="43"/>
      <c r="OIN788" s="43"/>
      <c r="OIO788" s="43"/>
      <c r="OIP788" s="43"/>
      <c r="OIQ788" s="43"/>
      <c r="OIR788" s="43"/>
      <c r="OIS788" s="43"/>
      <c r="OIT788" s="43"/>
      <c r="OIU788" s="43"/>
      <c r="OIV788" s="43"/>
      <c r="OIW788" s="43"/>
      <c r="OIX788" s="43"/>
      <c r="OIY788" s="43"/>
      <c r="OIZ788" s="43"/>
      <c r="OJA788" s="43"/>
      <c r="OJB788" s="43"/>
      <c r="OJC788" s="43"/>
      <c r="OJD788" s="43"/>
      <c r="OJE788" s="43"/>
      <c r="OJF788" s="43"/>
      <c r="OJG788" s="43"/>
      <c r="OJH788" s="43"/>
      <c r="OJI788" s="43"/>
      <c r="OJJ788" s="43"/>
      <c r="OJK788" s="43"/>
      <c r="OJL788" s="43"/>
      <c r="OJM788" s="43"/>
      <c r="OJN788" s="43"/>
      <c r="OJO788" s="43"/>
      <c r="OJP788" s="43"/>
      <c r="OJQ788" s="43"/>
      <c r="OJR788" s="43"/>
      <c r="OJS788" s="43"/>
      <c r="OJT788" s="43"/>
      <c r="OJU788" s="43"/>
      <c r="OJV788" s="43"/>
      <c r="OJW788" s="43"/>
      <c r="OJX788" s="43"/>
      <c r="OJY788" s="43"/>
      <c r="OJZ788" s="43"/>
      <c r="OKA788" s="43"/>
      <c r="OKB788" s="43"/>
      <c r="OKC788" s="43"/>
      <c r="OKD788" s="43"/>
      <c r="OKE788" s="43"/>
      <c r="OKF788" s="43"/>
      <c r="OKG788" s="43"/>
      <c r="OKH788" s="43"/>
      <c r="OKI788" s="43"/>
      <c r="OKJ788" s="43"/>
      <c r="OKK788" s="43"/>
      <c r="OKL788" s="43"/>
      <c r="OKM788" s="43"/>
      <c r="OKN788" s="43"/>
      <c r="OKO788" s="43"/>
      <c r="OKP788" s="43"/>
      <c r="OKQ788" s="43"/>
      <c r="OKR788" s="43"/>
      <c r="OKS788" s="43"/>
      <c r="OKT788" s="43"/>
      <c r="OKU788" s="43"/>
      <c r="OKV788" s="43"/>
      <c r="OKW788" s="43"/>
      <c r="OKX788" s="43"/>
      <c r="OKY788" s="43"/>
      <c r="OKZ788" s="43"/>
      <c r="OLA788" s="43"/>
      <c r="OLB788" s="43"/>
      <c r="OLC788" s="43"/>
      <c r="OLD788" s="43"/>
      <c r="OLE788" s="43"/>
      <c r="OLF788" s="43"/>
      <c r="OLG788" s="43"/>
      <c r="OLH788" s="43"/>
      <c r="OLI788" s="43"/>
      <c r="OLJ788" s="43"/>
      <c r="OLK788" s="43"/>
      <c r="OLL788" s="43"/>
      <c r="OLM788" s="43"/>
      <c r="OLN788" s="43"/>
      <c r="OLO788" s="43"/>
      <c r="OLP788" s="43"/>
      <c r="OLQ788" s="43"/>
      <c r="OLR788" s="43"/>
      <c r="OLS788" s="43"/>
      <c r="OLT788" s="43"/>
      <c r="OLU788" s="43"/>
      <c r="OLV788" s="43"/>
      <c r="OLW788" s="43"/>
      <c r="OLX788" s="43"/>
      <c r="OLY788" s="43"/>
      <c r="OLZ788" s="43"/>
      <c r="OMA788" s="43"/>
      <c r="OMB788" s="43"/>
      <c r="OMC788" s="43"/>
      <c r="OMD788" s="43"/>
      <c r="OME788" s="43"/>
      <c r="OMF788" s="43"/>
      <c r="OMG788" s="43"/>
      <c r="OMH788" s="43"/>
      <c r="OMI788" s="43"/>
      <c r="OMJ788" s="43"/>
      <c r="OMK788" s="43"/>
      <c r="OML788" s="43"/>
      <c r="OMM788" s="43"/>
      <c r="OMN788" s="43"/>
      <c r="OMO788" s="43"/>
      <c r="OMP788" s="43"/>
      <c r="OMQ788" s="43"/>
      <c r="OMR788" s="43"/>
      <c r="OMS788" s="43"/>
      <c r="OMT788" s="43"/>
      <c r="OMU788" s="43"/>
      <c r="OMV788" s="43"/>
      <c r="OMW788" s="43"/>
      <c r="OMX788" s="43"/>
      <c r="OMY788" s="43"/>
      <c r="OMZ788" s="43"/>
      <c r="ONA788" s="43"/>
      <c r="ONB788" s="43"/>
      <c r="ONC788" s="43"/>
      <c r="OND788" s="43"/>
      <c r="ONE788" s="43"/>
      <c r="ONF788" s="43"/>
      <c r="ONG788" s="43"/>
      <c r="ONH788" s="43"/>
      <c r="ONI788" s="43"/>
      <c r="ONJ788" s="43"/>
      <c r="ONK788" s="43"/>
      <c r="ONL788" s="43"/>
      <c r="ONM788" s="43"/>
      <c r="ONN788" s="43"/>
      <c r="ONO788" s="43"/>
      <c r="ONP788" s="43"/>
      <c r="ONQ788" s="43"/>
      <c r="ONR788" s="43"/>
      <c r="ONS788" s="43"/>
      <c r="ONT788" s="43"/>
      <c r="ONU788" s="43"/>
      <c r="ONV788" s="43"/>
      <c r="ONW788" s="43"/>
      <c r="ONX788" s="43"/>
      <c r="ONY788" s="43"/>
      <c r="ONZ788" s="43"/>
      <c r="OOA788" s="43"/>
      <c r="OOB788" s="43"/>
      <c r="OOC788" s="43"/>
      <c r="OOD788" s="43"/>
      <c r="OOE788" s="43"/>
      <c r="OOF788" s="43"/>
      <c r="OOG788" s="43"/>
      <c r="OOH788" s="43"/>
      <c r="OOI788" s="43"/>
      <c r="OOJ788" s="43"/>
      <c r="OOK788" s="43"/>
      <c r="OOL788" s="43"/>
      <c r="OOM788" s="43"/>
      <c r="OON788" s="43"/>
      <c r="OOO788" s="43"/>
      <c r="OOP788" s="43"/>
      <c r="OOQ788" s="43"/>
      <c r="OOR788" s="43"/>
      <c r="OOS788" s="43"/>
      <c r="OOT788" s="43"/>
      <c r="OOU788" s="43"/>
      <c r="OOV788" s="43"/>
      <c r="OOW788" s="43"/>
      <c r="OOX788" s="43"/>
      <c r="OOY788" s="43"/>
      <c r="OOZ788" s="43"/>
      <c r="OPA788" s="43"/>
      <c r="OPB788" s="43"/>
      <c r="OPC788" s="43"/>
      <c r="OPD788" s="43"/>
      <c r="OPE788" s="43"/>
      <c r="OPF788" s="43"/>
      <c r="OPG788" s="43"/>
      <c r="OPH788" s="43"/>
      <c r="OPI788" s="43"/>
      <c r="OPJ788" s="43"/>
      <c r="OPK788" s="43"/>
      <c r="OPL788" s="43"/>
      <c r="OPM788" s="43"/>
      <c r="OPN788" s="43"/>
      <c r="OPO788" s="43"/>
      <c r="OPP788" s="43"/>
      <c r="OPQ788" s="43"/>
      <c r="OPR788" s="43"/>
      <c r="OPS788" s="43"/>
      <c r="OPT788" s="43"/>
      <c r="OPU788" s="43"/>
      <c r="OPV788" s="43"/>
      <c r="OPW788" s="43"/>
      <c r="OPX788" s="43"/>
      <c r="OPY788" s="43"/>
      <c r="OPZ788" s="43"/>
      <c r="OQA788" s="43"/>
      <c r="OQB788" s="43"/>
      <c r="OQC788" s="43"/>
      <c r="OQD788" s="43"/>
      <c r="OQE788" s="43"/>
      <c r="OQF788" s="43"/>
      <c r="OQG788" s="43"/>
      <c r="OQH788" s="43"/>
      <c r="OQI788" s="43"/>
      <c r="OQJ788" s="43"/>
      <c r="OQK788" s="43"/>
      <c r="OQL788" s="43"/>
      <c r="OQM788" s="43"/>
      <c r="OQN788" s="43"/>
      <c r="OQO788" s="43"/>
      <c r="OQP788" s="43"/>
      <c r="OQQ788" s="43"/>
      <c r="OQR788" s="43"/>
      <c r="OQS788" s="43"/>
      <c r="OQT788" s="43"/>
      <c r="OQU788" s="43"/>
      <c r="OQV788" s="43"/>
      <c r="OQW788" s="43"/>
      <c r="OQX788" s="43"/>
      <c r="OQY788" s="43"/>
      <c r="OQZ788" s="43"/>
      <c r="ORA788" s="43"/>
      <c r="ORB788" s="43"/>
      <c r="ORC788" s="43"/>
      <c r="ORD788" s="43"/>
      <c r="ORE788" s="43"/>
      <c r="ORF788" s="43"/>
      <c r="ORG788" s="43"/>
      <c r="ORH788" s="43"/>
      <c r="ORI788" s="43"/>
      <c r="ORJ788" s="43"/>
      <c r="ORK788" s="43"/>
      <c r="ORL788" s="43"/>
      <c r="ORM788" s="43"/>
      <c r="ORN788" s="43"/>
      <c r="ORO788" s="43"/>
      <c r="ORP788" s="43"/>
      <c r="ORQ788" s="43"/>
      <c r="ORR788" s="43"/>
      <c r="ORS788" s="43"/>
      <c r="ORT788" s="43"/>
      <c r="ORU788" s="43"/>
      <c r="ORV788" s="43"/>
      <c r="ORW788" s="43"/>
      <c r="ORX788" s="43"/>
      <c r="ORY788" s="43"/>
      <c r="ORZ788" s="43"/>
      <c r="OSA788" s="43"/>
      <c r="OSB788" s="43"/>
      <c r="OSC788" s="43"/>
      <c r="OSD788" s="43"/>
      <c r="OSE788" s="43"/>
      <c r="OSF788" s="43"/>
      <c r="OSG788" s="43"/>
      <c r="OSH788" s="43"/>
      <c r="OSI788" s="43"/>
      <c r="OSJ788" s="43"/>
      <c r="OSK788" s="43"/>
      <c r="OSL788" s="43"/>
      <c r="OSM788" s="43"/>
      <c r="OSN788" s="43"/>
      <c r="OSO788" s="43"/>
      <c r="OSP788" s="43"/>
      <c r="OSQ788" s="43"/>
      <c r="OSR788" s="43"/>
      <c r="OSS788" s="43"/>
      <c r="OST788" s="43"/>
      <c r="OSU788" s="43"/>
      <c r="OSV788" s="43"/>
      <c r="OSW788" s="43"/>
      <c r="OSX788" s="43"/>
      <c r="OSY788" s="43"/>
      <c r="OSZ788" s="43"/>
      <c r="OTA788" s="43"/>
      <c r="OTB788" s="43"/>
      <c r="OTC788" s="43"/>
      <c r="OTD788" s="43"/>
      <c r="OTE788" s="43"/>
      <c r="OTF788" s="43"/>
      <c r="OTG788" s="43"/>
      <c r="OTH788" s="43"/>
      <c r="OTI788" s="43"/>
      <c r="OTJ788" s="43"/>
      <c r="OTK788" s="43"/>
      <c r="OTL788" s="43"/>
      <c r="OTM788" s="43"/>
      <c r="OTN788" s="43"/>
      <c r="OTO788" s="43"/>
      <c r="OTP788" s="43"/>
      <c r="OTQ788" s="43"/>
      <c r="OTR788" s="43"/>
      <c r="OTS788" s="43"/>
      <c r="OTT788" s="43"/>
      <c r="OTU788" s="43"/>
      <c r="OTV788" s="43"/>
      <c r="OTW788" s="43"/>
      <c r="OTX788" s="43"/>
      <c r="OTY788" s="43"/>
      <c r="OTZ788" s="43"/>
      <c r="OUA788" s="43"/>
      <c r="OUB788" s="43"/>
      <c r="OUC788" s="43"/>
      <c r="OUD788" s="43"/>
      <c r="OUE788" s="43"/>
      <c r="OUF788" s="43"/>
      <c r="OUG788" s="43"/>
      <c r="OUH788" s="43"/>
      <c r="OUI788" s="43"/>
      <c r="OUJ788" s="43"/>
      <c r="OUK788" s="43"/>
      <c r="OUL788" s="43"/>
      <c r="OUM788" s="43"/>
      <c r="OUN788" s="43"/>
      <c r="OUO788" s="43"/>
      <c r="OUP788" s="43"/>
      <c r="OUQ788" s="43"/>
      <c r="OUR788" s="43"/>
      <c r="OUS788" s="43"/>
      <c r="OUT788" s="43"/>
      <c r="OUU788" s="43"/>
      <c r="OUV788" s="43"/>
      <c r="OUW788" s="43"/>
      <c r="OUX788" s="43"/>
      <c r="OUY788" s="43"/>
      <c r="OUZ788" s="43"/>
      <c r="OVA788" s="43"/>
      <c r="OVB788" s="43"/>
      <c r="OVC788" s="43"/>
      <c r="OVD788" s="43"/>
      <c r="OVE788" s="43"/>
      <c r="OVF788" s="43"/>
      <c r="OVG788" s="43"/>
      <c r="OVH788" s="43"/>
      <c r="OVI788" s="43"/>
      <c r="OVJ788" s="43"/>
      <c r="OVK788" s="43"/>
      <c r="OVL788" s="43"/>
      <c r="OVM788" s="43"/>
      <c r="OVN788" s="43"/>
      <c r="OVO788" s="43"/>
      <c r="OVP788" s="43"/>
      <c r="OVQ788" s="43"/>
      <c r="OVR788" s="43"/>
      <c r="OVS788" s="43"/>
      <c r="OVT788" s="43"/>
      <c r="OVU788" s="43"/>
      <c r="OVV788" s="43"/>
      <c r="OVW788" s="43"/>
      <c r="OVX788" s="43"/>
      <c r="OVY788" s="43"/>
      <c r="OVZ788" s="43"/>
      <c r="OWA788" s="43"/>
      <c r="OWB788" s="43"/>
      <c r="OWC788" s="43"/>
      <c r="OWD788" s="43"/>
      <c r="OWE788" s="43"/>
      <c r="OWF788" s="43"/>
      <c r="OWG788" s="43"/>
      <c r="OWH788" s="43"/>
      <c r="OWI788" s="43"/>
      <c r="OWJ788" s="43"/>
      <c r="OWK788" s="43"/>
      <c r="OWL788" s="43"/>
      <c r="OWM788" s="43"/>
      <c r="OWN788" s="43"/>
      <c r="OWO788" s="43"/>
      <c r="OWP788" s="43"/>
      <c r="OWQ788" s="43"/>
      <c r="OWR788" s="43"/>
      <c r="OWS788" s="43"/>
      <c r="OWT788" s="43"/>
      <c r="OWU788" s="43"/>
      <c r="OWV788" s="43"/>
      <c r="OWW788" s="43"/>
      <c r="OWX788" s="43"/>
      <c r="OWY788" s="43"/>
      <c r="OWZ788" s="43"/>
      <c r="OXA788" s="43"/>
      <c r="OXB788" s="43"/>
      <c r="OXC788" s="43"/>
      <c r="OXD788" s="43"/>
      <c r="OXE788" s="43"/>
      <c r="OXF788" s="43"/>
      <c r="OXG788" s="43"/>
      <c r="OXH788" s="43"/>
      <c r="OXI788" s="43"/>
      <c r="OXJ788" s="43"/>
      <c r="OXK788" s="43"/>
      <c r="OXL788" s="43"/>
      <c r="OXM788" s="43"/>
      <c r="OXN788" s="43"/>
      <c r="OXO788" s="43"/>
      <c r="OXP788" s="43"/>
      <c r="OXQ788" s="43"/>
      <c r="OXR788" s="43"/>
      <c r="OXS788" s="43"/>
      <c r="OXT788" s="43"/>
      <c r="OXU788" s="43"/>
      <c r="OXV788" s="43"/>
      <c r="OXW788" s="43"/>
      <c r="OXX788" s="43"/>
      <c r="OXY788" s="43"/>
      <c r="OXZ788" s="43"/>
      <c r="OYA788" s="43"/>
      <c r="OYB788" s="43"/>
      <c r="OYC788" s="43"/>
      <c r="OYD788" s="43"/>
      <c r="OYE788" s="43"/>
      <c r="OYF788" s="43"/>
      <c r="OYG788" s="43"/>
      <c r="OYH788" s="43"/>
      <c r="OYI788" s="43"/>
      <c r="OYJ788" s="43"/>
      <c r="OYK788" s="43"/>
      <c r="OYL788" s="43"/>
      <c r="OYM788" s="43"/>
      <c r="OYN788" s="43"/>
      <c r="OYO788" s="43"/>
      <c r="OYP788" s="43"/>
      <c r="OYQ788" s="43"/>
      <c r="OYR788" s="43"/>
      <c r="OYS788" s="43"/>
      <c r="OYT788" s="43"/>
      <c r="OYU788" s="43"/>
      <c r="OYV788" s="43"/>
      <c r="OYW788" s="43"/>
      <c r="OYX788" s="43"/>
      <c r="OYY788" s="43"/>
      <c r="OYZ788" s="43"/>
      <c r="OZA788" s="43"/>
      <c r="OZB788" s="43"/>
      <c r="OZC788" s="43"/>
      <c r="OZD788" s="43"/>
      <c r="OZE788" s="43"/>
      <c r="OZF788" s="43"/>
      <c r="OZG788" s="43"/>
      <c r="OZH788" s="43"/>
      <c r="OZI788" s="43"/>
      <c r="OZJ788" s="43"/>
      <c r="OZK788" s="43"/>
      <c r="OZL788" s="43"/>
      <c r="OZM788" s="43"/>
      <c r="OZN788" s="43"/>
      <c r="OZO788" s="43"/>
      <c r="OZP788" s="43"/>
      <c r="OZQ788" s="43"/>
      <c r="OZR788" s="43"/>
      <c r="OZS788" s="43"/>
      <c r="OZT788" s="43"/>
      <c r="OZU788" s="43"/>
      <c r="OZV788" s="43"/>
      <c r="OZW788" s="43"/>
      <c r="OZX788" s="43"/>
      <c r="OZY788" s="43"/>
      <c r="OZZ788" s="43"/>
      <c r="PAA788" s="43"/>
      <c r="PAB788" s="43"/>
      <c r="PAC788" s="43"/>
      <c r="PAD788" s="43"/>
      <c r="PAE788" s="43"/>
      <c r="PAF788" s="43"/>
      <c r="PAG788" s="43"/>
      <c r="PAH788" s="43"/>
      <c r="PAI788" s="43"/>
      <c r="PAJ788" s="43"/>
      <c r="PAK788" s="43"/>
      <c r="PAL788" s="43"/>
      <c r="PAM788" s="43"/>
      <c r="PAN788" s="43"/>
      <c r="PAO788" s="43"/>
      <c r="PAP788" s="43"/>
      <c r="PAQ788" s="43"/>
      <c r="PAR788" s="43"/>
      <c r="PAS788" s="43"/>
      <c r="PAT788" s="43"/>
      <c r="PAU788" s="43"/>
      <c r="PAV788" s="43"/>
      <c r="PAW788" s="43"/>
      <c r="PAX788" s="43"/>
      <c r="PAY788" s="43"/>
      <c r="PAZ788" s="43"/>
      <c r="PBA788" s="43"/>
      <c r="PBB788" s="43"/>
      <c r="PBC788" s="43"/>
      <c r="PBD788" s="43"/>
      <c r="PBE788" s="43"/>
      <c r="PBF788" s="43"/>
      <c r="PBG788" s="43"/>
      <c r="PBH788" s="43"/>
      <c r="PBI788" s="43"/>
      <c r="PBJ788" s="43"/>
      <c r="PBK788" s="43"/>
      <c r="PBL788" s="43"/>
      <c r="PBM788" s="43"/>
      <c r="PBN788" s="43"/>
      <c r="PBO788" s="43"/>
      <c r="PBP788" s="43"/>
      <c r="PBQ788" s="43"/>
      <c r="PBR788" s="43"/>
      <c r="PBS788" s="43"/>
      <c r="PBT788" s="43"/>
      <c r="PBU788" s="43"/>
      <c r="PBV788" s="43"/>
      <c r="PBW788" s="43"/>
      <c r="PBX788" s="43"/>
      <c r="PBY788" s="43"/>
      <c r="PBZ788" s="43"/>
      <c r="PCA788" s="43"/>
      <c r="PCB788" s="43"/>
      <c r="PCC788" s="43"/>
      <c r="PCD788" s="43"/>
      <c r="PCE788" s="43"/>
      <c r="PCF788" s="43"/>
      <c r="PCG788" s="43"/>
      <c r="PCH788" s="43"/>
      <c r="PCI788" s="43"/>
      <c r="PCJ788" s="43"/>
      <c r="PCK788" s="43"/>
      <c r="PCL788" s="43"/>
      <c r="PCM788" s="43"/>
      <c r="PCN788" s="43"/>
      <c r="PCO788" s="43"/>
      <c r="PCP788" s="43"/>
      <c r="PCQ788" s="43"/>
      <c r="PCR788" s="43"/>
      <c r="PCS788" s="43"/>
      <c r="PCT788" s="43"/>
      <c r="PCU788" s="43"/>
      <c r="PCV788" s="43"/>
      <c r="PCW788" s="43"/>
      <c r="PCX788" s="43"/>
      <c r="PCY788" s="43"/>
      <c r="PCZ788" s="43"/>
      <c r="PDA788" s="43"/>
      <c r="PDB788" s="43"/>
      <c r="PDC788" s="43"/>
      <c r="PDD788" s="43"/>
      <c r="PDE788" s="43"/>
      <c r="PDF788" s="43"/>
      <c r="PDG788" s="43"/>
      <c r="PDH788" s="43"/>
      <c r="PDI788" s="43"/>
      <c r="PDJ788" s="43"/>
      <c r="PDK788" s="43"/>
      <c r="PDL788" s="43"/>
      <c r="PDM788" s="43"/>
      <c r="PDN788" s="43"/>
      <c r="PDO788" s="43"/>
      <c r="PDP788" s="43"/>
      <c r="PDQ788" s="43"/>
      <c r="PDR788" s="43"/>
      <c r="PDS788" s="43"/>
      <c r="PDT788" s="43"/>
      <c r="PDU788" s="43"/>
      <c r="PDV788" s="43"/>
      <c r="PDW788" s="43"/>
      <c r="PDX788" s="43"/>
      <c r="PDY788" s="43"/>
      <c r="PDZ788" s="43"/>
      <c r="PEA788" s="43"/>
      <c r="PEB788" s="43"/>
      <c r="PEC788" s="43"/>
      <c r="PED788" s="43"/>
      <c r="PEE788" s="43"/>
      <c r="PEF788" s="43"/>
      <c r="PEG788" s="43"/>
      <c r="PEH788" s="43"/>
      <c r="PEI788" s="43"/>
      <c r="PEJ788" s="43"/>
      <c r="PEK788" s="43"/>
      <c r="PEL788" s="43"/>
      <c r="PEM788" s="43"/>
      <c r="PEN788" s="43"/>
      <c r="PEO788" s="43"/>
      <c r="PEP788" s="43"/>
      <c r="PEQ788" s="43"/>
      <c r="PER788" s="43"/>
      <c r="PES788" s="43"/>
      <c r="PET788" s="43"/>
      <c r="PEU788" s="43"/>
      <c r="PEV788" s="43"/>
      <c r="PEW788" s="43"/>
      <c r="PEX788" s="43"/>
      <c r="PEY788" s="43"/>
      <c r="PEZ788" s="43"/>
      <c r="PFA788" s="43"/>
      <c r="PFB788" s="43"/>
      <c r="PFC788" s="43"/>
      <c r="PFD788" s="43"/>
      <c r="PFE788" s="43"/>
      <c r="PFF788" s="43"/>
      <c r="PFG788" s="43"/>
      <c r="PFH788" s="43"/>
      <c r="PFI788" s="43"/>
      <c r="PFJ788" s="43"/>
      <c r="PFK788" s="43"/>
      <c r="PFL788" s="43"/>
      <c r="PFM788" s="43"/>
      <c r="PFN788" s="43"/>
      <c r="PFO788" s="43"/>
      <c r="PFP788" s="43"/>
      <c r="PFQ788" s="43"/>
      <c r="PFR788" s="43"/>
      <c r="PFS788" s="43"/>
      <c r="PFT788" s="43"/>
      <c r="PFU788" s="43"/>
      <c r="PFV788" s="43"/>
      <c r="PFW788" s="43"/>
      <c r="PFX788" s="43"/>
      <c r="PFY788" s="43"/>
      <c r="PFZ788" s="43"/>
      <c r="PGA788" s="43"/>
      <c r="PGB788" s="43"/>
      <c r="PGC788" s="43"/>
      <c r="PGD788" s="43"/>
      <c r="PGE788" s="43"/>
      <c r="PGF788" s="43"/>
      <c r="PGG788" s="43"/>
      <c r="PGH788" s="43"/>
      <c r="PGI788" s="43"/>
      <c r="PGJ788" s="43"/>
      <c r="PGK788" s="43"/>
      <c r="PGL788" s="43"/>
      <c r="PGM788" s="43"/>
      <c r="PGN788" s="43"/>
      <c r="PGO788" s="43"/>
      <c r="PGP788" s="43"/>
      <c r="PGQ788" s="43"/>
      <c r="PGR788" s="43"/>
      <c r="PGS788" s="43"/>
      <c r="PGT788" s="43"/>
      <c r="PGU788" s="43"/>
      <c r="PGV788" s="43"/>
      <c r="PGW788" s="43"/>
      <c r="PGX788" s="43"/>
      <c r="PGY788" s="43"/>
      <c r="PGZ788" s="43"/>
      <c r="PHA788" s="43"/>
      <c r="PHB788" s="43"/>
      <c r="PHC788" s="43"/>
      <c r="PHD788" s="43"/>
      <c r="PHE788" s="43"/>
      <c r="PHF788" s="43"/>
      <c r="PHG788" s="43"/>
      <c r="PHH788" s="43"/>
      <c r="PHI788" s="43"/>
      <c r="PHJ788" s="43"/>
      <c r="PHK788" s="43"/>
      <c r="PHL788" s="43"/>
      <c r="PHM788" s="43"/>
      <c r="PHN788" s="43"/>
      <c r="PHO788" s="43"/>
      <c r="PHP788" s="43"/>
      <c r="PHQ788" s="43"/>
      <c r="PHR788" s="43"/>
      <c r="PHS788" s="43"/>
      <c r="PHT788" s="43"/>
      <c r="PHU788" s="43"/>
      <c r="PHV788" s="43"/>
      <c r="PHW788" s="43"/>
      <c r="PHX788" s="43"/>
      <c r="PHY788" s="43"/>
      <c r="PHZ788" s="43"/>
      <c r="PIA788" s="43"/>
      <c r="PIB788" s="43"/>
      <c r="PIC788" s="43"/>
      <c r="PID788" s="43"/>
      <c r="PIE788" s="43"/>
      <c r="PIF788" s="43"/>
      <c r="PIG788" s="43"/>
      <c r="PIH788" s="43"/>
      <c r="PII788" s="43"/>
      <c r="PIJ788" s="43"/>
      <c r="PIK788" s="43"/>
      <c r="PIL788" s="43"/>
      <c r="PIM788" s="43"/>
      <c r="PIN788" s="43"/>
      <c r="PIO788" s="43"/>
      <c r="PIP788" s="43"/>
      <c r="PIQ788" s="43"/>
      <c r="PIR788" s="43"/>
      <c r="PIS788" s="43"/>
      <c r="PIT788" s="43"/>
      <c r="PIU788" s="43"/>
      <c r="PIV788" s="43"/>
      <c r="PIW788" s="43"/>
      <c r="PIX788" s="43"/>
      <c r="PIY788" s="43"/>
      <c r="PIZ788" s="43"/>
      <c r="PJA788" s="43"/>
      <c r="PJB788" s="43"/>
      <c r="PJC788" s="43"/>
      <c r="PJD788" s="43"/>
      <c r="PJE788" s="43"/>
      <c r="PJF788" s="43"/>
      <c r="PJG788" s="43"/>
      <c r="PJH788" s="43"/>
      <c r="PJI788" s="43"/>
      <c r="PJJ788" s="43"/>
      <c r="PJK788" s="43"/>
      <c r="PJL788" s="43"/>
      <c r="PJM788" s="43"/>
      <c r="PJN788" s="43"/>
      <c r="PJO788" s="43"/>
      <c r="PJP788" s="43"/>
      <c r="PJQ788" s="43"/>
      <c r="PJR788" s="43"/>
      <c r="PJS788" s="43"/>
      <c r="PJT788" s="43"/>
      <c r="PJU788" s="43"/>
      <c r="PJV788" s="43"/>
      <c r="PJW788" s="43"/>
      <c r="PJX788" s="43"/>
      <c r="PJY788" s="43"/>
      <c r="PJZ788" s="43"/>
      <c r="PKA788" s="43"/>
      <c r="PKB788" s="43"/>
      <c r="PKC788" s="43"/>
      <c r="PKD788" s="43"/>
      <c r="PKE788" s="43"/>
      <c r="PKF788" s="43"/>
      <c r="PKG788" s="43"/>
      <c r="PKH788" s="43"/>
      <c r="PKI788" s="43"/>
      <c r="PKJ788" s="43"/>
      <c r="PKK788" s="43"/>
      <c r="PKL788" s="43"/>
      <c r="PKM788" s="43"/>
      <c r="PKN788" s="43"/>
      <c r="PKO788" s="43"/>
      <c r="PKP788" s="43"/>
      <c r="PKQ788" s="43"/>
      <c r="PKR788" s="43"/>
      <c r="PKS788" s="43"/>
      <c r="PKT788" s="43"/>
      <c r="PKU788" s="43"/>
      <c r="PKV788" s="43"/>
      <c r="PKW788" s="43"/>
      <c r="PKX788" s="43"/>
      <c r="PKY788" s="43"/>
      <c r="PKZ788" s="43"/>
      <c r="PLA788" s="43"/>
      <c r="PLB788" s="43"/>
      <c r="PLC788" s="43"/>
      <c r="PLD788" s="43"/>
      <c r="PLE788" s="43"/>
      <c r="PLF788" s="43"/>
      <c r="PLG788" s="43"/>
      <c r="PLH788" s="43"/>
      <c r="PLI788" s="43"/>
      <c r="PLJ788" s="43"/>
      <c r="PLK788" s="43"/>
      <c r="PLL788" s="43"/>
      <c r="PLM788" s="43"/>
      <c r="PLN788" s="43"/>
      <c r="PLO788" s="43"/>
      <c r="PLP788" s="43"/>
      <c r="PLQ788" s="43"/>
      <c r="PLR788" s="43"/>
      <c r="PLS788" s="43"/>
      <c r="PLT788" s="43"/>
      <c r="PLU788" s="43"/>
      <c r="PLV788" s="43"/>
      <c r="PLW788" s="43"/>
      <c r="PLX788" s="43"/>
      <c r="PLY788" s="43"/>
      <c r="PLZ788" s="43"/>
      <c r="PMA788" s="43"/>
      <c r="PMB788" s="43"/>
      <c r="PMC788" s="43"/>
      <c r="PMD788" s="43"/>
      <c r="PME788" s="43"/>
      <c r="PMF788" s="43"/>
      <c r="PMG788" s="43"/>
      <c r="PMH788" s="43"/>
      <c r="PMI788" s="43"/>
      <c r="PMJ788" s="43"/>
      <c r="PMK788" s="43"/>
      <c r="PML788" s="43"/>
      <c r="PMM788" s="43"/>
      <c r="PMN788" s="43"/>
      <c r="PMO788" s="43"/>
      <c r="PMP788" s="43"/>
      <c r="PMQ788" s="43"/>
      <c r="PMR788" s="43"/>
      <c r="PMS788" s="43"/>
      <c r="PMT788" s="43"/>
      <c r="PMU788" s="43"/>
      <c r="PMV788" s="43"/>
      <c r="PMW788" s="43"/>
      <c r="PMX788" s="43"/>
      <c r="PMY788" s="43"/>
      <c r="PMZ788" s="43"/>
      <c r="PNA788" s="43"/>
      <c r="PNB788" s="43"/>
      <c r="PNC788" s="43"/>
      <c r="PND788" s="43"/>
      <c r="PNE788" s="43"/>
      <c r="PNF788" s="43"/>
      <c r="PNG788" s="43"/>
      <c r="PNH788" s="43"/>
      <c r="PNI788" s="43"/>
      <c r="PNJ788" s="43"/>
      <c r="PNK788" s="43"/>
      <c r="PNL788" s="43"/>
      <c r="PNM788" s="43"/>
      <c r="PNN788" s="43"/>
      <c r="PNO788" s="43"/>
      <c r="PNP788" s="43"/>
      <c r="PNQ788" s="43"/>
      <c r="PNR788" s="43"/>
      <c r="PNS788" s="43"/>
      <c r="PNT788" s="43"/>
      <c r="PNU788" s="43"/>
      <c r="PNV788" s="43"/>
      <c r="PNW788" s="43"/>
      <c r="PNX788" s="43"/>
      <c r="PNY788" s="43"/>
      <c r="PNZ788" s="43"/>
      <c r="POA788" s="43"/>
      <c r="POB788" s="43"/>
      <c r="POC788" s="43"/>
      <c r="POD788" s="43"/>
      <c r="POE788" s="43"/>
      <c r="POF788" s="43"/>
      <c r="POG788" s="43"/>
      <c r="POH788" s="43"/>
      <c r="POI788" s="43"/>
      <c r="POJ788" s="43"/>
      <c r="POK788" s="43"/>
      <c r="POL788" s="43"/>
      <c r="POM788" s="43"/>
      <c r="PON788" s="43"/>
      <c r="POO788" s="43"/>
      <c r="POP788" s="43"/>
      <c r="POQ788" s="43"/>
      <c r="POR788" s="43"/>
      <c r="POS788" s="43"/>
      <c r="POT788" s="43"/>
      <c r="POU788" s="43"/>
      <c r="POV788" s="43"/>
      <c r="POW788" s="43"/>
      <c r="POX788" s="43"/>
      <c r="POY788" s="43"/>
      <c r="POZ788" s="43"/>
      <c r="PPA788" s="43"/>
      <c r="PPB788" s="43"/>
      <c r="PPC788" s="43"/>
      <c r="PPD788" s="43"/>
      <c r="PPE788" s="43"/>
      <c r="PPF788" s="43"/>
      <c r="PPG788" s="43"/>
      <c r="PPH788" s="43"/>
      <c r="PPI788" s="43"/>
      <c r="PPJ788" s="43"/>
      <c r="PPK788" s="43"/>
      <c r="PPL788" s="43"/>
      <c r="PPM788" s="43"/>
      <c r="PPN788" s="43"/>
      <c r="PPO788" s="43"/>
      <c r="PPP788" s="43"/>
      <c r="PPQ788" s="43"/>
      <c r="PPR788" s="43"/>
      <c r="PPS788" s="43"/>
      <c r="PPT788" s="43"/>
      <c r="PPU788" s="43"/>
      <c r="PPV788" s="43"/>
      <c r="PPW788" s="43"/>
      <c r="PPX788" s="43"/>
      <c r="PPY788" s="43"/>
      <c r="PPZ788" s="43"/>
      <c r="PQA788" s="43"/>
      <c r="PQB788" s="43"/>
      <c r="PQC788" s="43"/>
      <c r="PQD788" s="43"/>
      <c r="PQE788" s="43"/>
      <c r="PQF788" s="43"/>
      <c r="PQG788" s="43"/>
      <c r="PQH788" s="43"/>
      <c r="PQI788" s="43"/>
      <c r="PQJ788" s="43"/>
      <c r="PQK788" s="43"/>
      <c r="PQL788" s="43"/>
      <c r="PQM788" s="43"/>
      <c r="PQN788" s="43"/>
      <c r="PQO788" s="43"/>
      <c r="PQP788" s="43"/>
      <c r="PQQ788" s="43"/>
      <c r="PQR788" s="43"/>
      <c r="PQS788" s="43"/>
      <c r="PQT788" s="43"/>
      <c r="PQU788" s="43"/>
      <c r="PQV788" s="43"/>
      <c r="PQW788" s="43"/>
      <c r="PQX788" s="43"/>
      <c r="PQY788" s="43"/>
      <c r="PQZ788" s="43"/>
      <c r="PRA788" s="43"/>
      <c r="PRB788" s="43"/>
      <c r="PRC788" s="43"/>
      <c r="PRD788" s="43"/>
      <c r="PRE788" s="43"/>
      <c r="PRF788" s="43"/>
      <c r="PRG788" s="43"/>
      <c r="PRH788" s="43"/>
      <c r="PRI788" s="43"/>
      <c r="PRJ788" s="43"/>
      <c r="PRK788" s="43"/>
      <c r="PRL788" s="43"/>
      <c r="PRM788" s="43"/>
      <c r="PRN788" s="43"/>
      <c r="PRO788" s="43"/>
      <c r="PRP788" s="43"/>
      <c r="PRQ788" s="43"/>
      <c r="PRR788" s="43"/>
      <c r="PRS788" s="43"/>
      <c r="PRT788" s="43"/>
      <c r="PRU788" s="43"/>
      <c r="PRV788" s="43"/>
      <c r="PRW788" s="43"/>
      <c r="PRX788" s="43"/>
      <c r="PRY788" s="43"/>
      <c r="PRZ788" s="43"/>
      <c r="PSA788" s="43"/>
      <c r="PSB788" s="43"/>
      <c r="PSC788" s="43"/>
      <c r="PSD788" s="43"/>
      <c r="PSE788" s="43"/>
      <c r="PSF788" s="43"/>
      <c r="PSG788" s="43"/>
      <c r="PSH788" s="43"/>
      <c r="PSI788" s="43"/>
      <c r="PSJ788" s="43"/>
      <c r="PSK788" s="43"/>
      <c r="PSL788" s="43"/>
      <c r="PSM788" s="43"/>
      <c r="PSN788" s="43"/>
      <c r="PSO788" s="43"/>
      <c r="PSP788" s="43"/>
      <c r="PSQ788" s="43"/>
      <c r="PSR788" s="43"/>
      <c r="PSS788" s="43"/>
      <c r="PST788" s="43"/>
      <c r="PSU788" s="43"/>
      <c r="PSV788" s="43"/>
      <c r="PSW788" s="43"/>
      <c r="PSX788" s="43"/>
      <c r="PSY788" s="43"/>
      <c r="PSZ788" s="43"/>
      <c r="PTA788" s="43"/>
      <c r="PTB788" s="43"/>
      <c r="PTC788" s="43"/>
      <c r="PTD788" s="43"/>
      <c r="PTE788" s="43"/>
      <c r="PTF788" s="43"/>
      <c r="PTG788" s="43"/>
      <c r="PTH788" s="43"/>
      <c r="PTI788" s="43"/>
      <c r="PTJ788" s="43"/>
      <c r="PTK788" s="43"/>
      <c r="PTL788" s="43"/>
      <c r="PTM788" s="43"/>
      <c r="PTN788" s="43"/>
      <c r="PTO788" s="43"/>
      <c r="PTP788" s="43"/>
      <c r="PTQ788" s="43"/>
      <c r="PTR788" s="43"/>
      <c r="PTS788" s="43"/>
      <c r="PTT788" s="43"/>
      <c r="PTU788" s="43"/>
      <c r="PTV788" s="43"/>
      <c r="PTW788" s="43"/>
      <c r="PTX788" s="43"/>
      <c r="PTY788" s="43"/>
      <c r="PTZ788" s="43"/>
      <c r="PUA788" s="43"/>
      <c r="PUB788" s="43"/>
      <c r="PUC788" s="43"/>
      <c r="PUD788" s="43"/>
      <c r="PUE788" s="43"/>
      <c r="PUF788" s="43"/>
      <c r="PUG788" s="43"/>
      <c r="PUH788" s="43"/>
      <c r="PUI788" s="43"/>
      <c r="PUJ788" s="43"/>
      <c r="PUK788" s="43"/>
      <c r="PUL788" s="43"/>
      <c r="PUM788" s="43"/>
      <c r="PUN788" s="43"/>
      <c r="PUO788" s="43"/>
      <c r="PUP788" s="43"/>
      <c r="PUQ788" s="43"/>
      <c r="PUR788" s="43"/>
      <c r="PUS788" s="43"/>
      <c r="PUT788" s="43"/>
      <c r="PUU788" s="43"/>
      <c r="PUV788" s="43"/>
      <c r="PUW788" s="43"/>
      <c r="PUX788" s="43"/>
      <c r="PUY788" s="43"/>
      <c r="PUZ788" s="43"/>
      <c r="PVA788" s="43"/>
      <c r="PVB788" s="43"/>
      <c r="PVC788" s="43"/>
      <c r="PVD788" s="43"/>
      <c r="PVE788" s="43"/>
      <c r="PVF788" s="43"/>
      <c r="PVG788" s="43"/>
      <c r="PVH788" s="43"/>
      <c r="PVI788" s="43"/>
      <c r="PVJ788" s="43"/>
      <c r="PVK788" s="43"/>
      <c r="PVL788" s="43"/>
      <c r="PVM788" s="43"/>
      <c r="PVN788" s="43"/>
      <c r="PVO788" s="43"/>
      <c r="PVP788" s="43"/>
      <c r="PVQ788" s="43"/>
      <c r="PVR788" s="43"/>
      <c r="PVS788" s="43"/>
      <c r="PVT788" s="43"/>
      <c r="PVU788" s="43"/>
      <c r="PVV788" s="43"/>
      <c r="PVW788" s="43"/>
      <c r="PVX788" s="43"/>
      <c r="PVY788" s="43"/>
      <c r="PVZ788" s="43"/>
      <c r="PWA788" s="43"/>
      <c r="PWB788" s="43"/>
      <c r="PWC788" s="43"/>
      <c r="PWD788" s="43"/>
      <c r="PWE788" s="43"/>
      <c r="PWF788" s="43"/>
      <c r="PWG788" s="43"/>
      <c r="PWH788" s="43"/>
      <c r="PWI788" s="43"/>
      <c r="PWJ788" s="43"/>
      <c r="PWK788" s="43"/>
      <c r="PWL788" s="43"/>
      <c r="PWM788" s="43"/>
      <c r="PWN788" s="43"/>
      <c r="PWO788" s="43"/>
      <c r="PWP788" s="43"/>
      <c r="PWQ788" s="43"/>
      <c r="PWR788" s="43"/>
      <c r="PWS788" s="43"/>
      <c r="PWT788" s="43"/>
      <c r="PWU788" s="43"/>
      <c r="PWV788" s="43"/>
      <c r="PWW788" s="43"/>
      <c r="PWX788" s="43"/>
      <c r="PWY788" s="43"/>
      <c r="PWZ788" s="43"/>
      <c r="PXA788" s="43"/>
      <c r="PXB788" s="43"/>
      <c r="PXC788" s="43"/>
      <c r="PXD788" s="43"/>
      <c r="PXE788" s="43"/>
      <c r="PXF788" s="43"/>
      <c r="PXG788" s="43"/>
      <c r="PXH788" s="43"/>
      <c r="PXI788" s="43"/>
      <c r="PXJ788" s="43"/>
      <c r="PXK788" s="43"/>
      <c r="PXL788" s="43"/>
      <c r="PXM788" s="43"/>
      <c r="PXN788" s="43"/>
      <c r="PXO788" s="43"/>
      <c r="PXP788" s="43"/>
      <c r="PXQ788" s="43"/>
      <c r="PXR788" s="43"/>
      <c r="PXS788" s="43"/>
      <c r="PXT788" s="43"/>
      <c r="PXU788" s="43"/>
      <c r="PXV788" s="43"/>
      <c r="PXW788" s="43"/>
      <c r="PXX788" s="43"/>
      <c r="PXY788" s="43"/>
      <c r="PXZ788" s="43"/>
      <c r="PYA788" s="43"/>
      <c r="PYB788" s="43"/>
      <c r="PYC788" s="43"/>
      <c r="PYD788" s="43"/>
      <c r="PYE788" s="43"/>
      <c r="PYF788" s="43"/>
      <c r="PYG788" s="43"/>
      <c r="PYH788" s="43"/>
      <c r="PYI788" s="43"/>
      <c r="PYJ788" s="43"/>
      <c r="PYK788" s="43"/>
      <c r="PYL788" s="43"/>
      <c r="PYM788" s="43"/>
      <c r="PYN788" s="43"/>
      <c r="PYO788" s="43"/>
      <c r="PYP788" s="43"/>
      <c r="PYQ788" s="43"/>
      <c r="PYR788" s="43"/>
      <c r="PYS788" s="43"/>
      <c r="PYT788" s="43"/>
      <c r="PYU788" s="43"/>
      <c r="PYV788" s="43"/>
      <c r="PYW788" s="43"/>
      <c r="PYX788" s="43"/>
      <c r="PYY788" s="43"/>
      <c r="PYZ788" s="43"/>
      <c r="PZA788" s="43"/>
      <c r="PZB788" s="43"/>
      <c r="PZC788" s="43"/>
      <c r="PZD788" s="43"/>
      <c r="PZE788" s="43"/>
      <c r="PZF788" s="43"/>
      <c r="PZG788" s="43"/>
      <c r="PZH788" s="43"/>
      <c r="PZI788" s="43"/>
      <c r="PZJ788" s="43"/>
      <c r="PZK788" s="43"/>
      <c r="PZL788" s="43"/>
      <c r="PZM788" s="43"/>
      <c r="PZN788" s="43"/>
      <c r="PZO788" s="43"/>
      <c r="PZP788" s="43"/>
      <c r="PZQ788" s="43"/>
      <c r="PZR788" s="43"/>
      <c r="PZS788" s="43"/>
      <c r="PZT788" s="43"/>
      <c r="PZU788" s="43"/>
      <c r="PZV788" s="43"/>
      <c r="PZW788" s="43"/>
      <c r="PZX788" s="43"/>
      <c r="PZY788" s="43"/>
      <c r="PZZ788" s="43"/>
      <c r="QAA788" s="43"/>
      <c r="QAB788" s="43"/>
      <c r="QAC788" s="43"/>
      <c r="QAD788" s="43"/>
      <c r="QAE788" s="43"/>
      <c r="QAF788" s="43"/>
      <c r="QAG788" s="43"/>
      <c r="QAH788" s="43"/>
      <c r="QAI788" s="43"/>
      <c r="QAJ788" s="43"/>
      <c r="QAK788" s="43"/>
      <c r="QAL788" s="43"/>
      <c r="QAM788" s="43"/>
      <c r="QAN788" s="43"/>
      <c r="QAO788" s="43"/>
      <c r="QAP788" s="43"/>
      <c r="QAQ788" s="43"/>
      <c r="QAR788" s="43"/>
      <c r="QAS788" s="43"/>
      <c r="QAT788" s="43"/>
      <c r="QAU788" s="43"/>
      <c r="QAV788" s="43"/>
      <c r="QAW788" s="43"/>
      <c r="QAX788" s="43"/>
      <c r="QAY788" s="43"/>
      <c r="QAZ788" s="43"/>
      <c r="QBA788" s="43"/>
      <c r="QBB788" s="43"/>
      <c r="QBC788" s="43"/>
      <c r="QBD788" s="43"/>
      <c r="QBE788" s="43"/>
      <c r="QBF788" s="43"/>
      <c r="QBG788" s="43"/>
      <c r="QBH788" s="43"/>
      <c r="QBI788" s="43"/>
      <c r="QBJ788" s="43"/>
      <c r="QBK788" s="43"/>
      <c r="QBL788" s="43"/>
      <c r="QBM788" s="43"/>
      <c r="QBN788" s="43"/>
      <c r="QBO788" s="43"/>
      <c r="QBP788" s="43"/>
      <c r="QBQ788" s="43"/>
      <c r="QBR788" s="43"/>
      <c r="QBS788" s="43"/>
      <c r="QBT788" s="43"/>
      <c r="QBU788" s="43"/>
      <c r="QBV788" s="43"/>
      <c r="QBW788" s="43"/>
      <c r="QBX788" s="43"/>
      <c r="QBY788" s="43"/>
      <c r="QBZ788" s="43"/>
      <c r="QCA788" s="43"/>
      <c r="QCB788" s="43"/>
      <c r="QCC788" s="43"/>
      <c r="QCD788" s="43"/>
      <c r="QCE788" s="43"/>
      <c r="QCF788" s="43"/>
      <c r="QCG788" s="43"/>
      <c r="QCH788" s="43"/>
      <c r="QCI788" s="43"/>
      <c r="QCJ788" s="43"/>
      <c r="QCK788" s="43"/>
      <c r="QCL788" s="43"/>
      <c r="QCM788" s="43"/>
      <c r="QCN788" s="43"/>
      <c r="QCO788" s="43"/>
      <c r="QCP788" s="43"/>
      <c r="QCQ788" s="43"/>
      <c r="QCR788" s="43"/>
      <c r="QCS788" s="43"/>
      <c r="QCT788" s="43"/>
      <c r="QCU788" s="43"/>
      <c r="QCV788" s="43"/>
      <c r="QCW788" s="43"/>
      <c r="QCX788" s="43"/>
      <c r="QCY788" s="43"/>
      <c r="QCZ788" s="43"/>
      <c r="QDA788" s="43"/>
      <c r="QDB788" s="43"/>
      <c r="QDC788" s="43"/>
      <c r="QDD788" s="43"/>
      <c r="QDE788" s="43"/>
      <c r="QDF788" s="43"/>
      <c r="QDG788" s="43"/>
      <c r="QDH788" s="43"/>
      <c r="QDI788" s="43"/>
      <c r="QDJ788" s="43"/>
      <c r="QDK788" s="43"/>
      <c r="QDL788" s="43"/>
      <c r="QDM788" s="43"/>
      <c r="QDN788" s="43"/>
      <c r="QDO788" s="43"/>
      <c r="QDP788" s="43"/>
      <c r="QDQ788" s="43"/>
      <c r="QDR788" s="43"/>
      <c r="QDS788" s="43"/>
      <c r="QDT788" s="43"/>
      <c r="QDU788" s="43"/>
      <c r="QDV788" s="43"/>
      <c r="QDW788" s="43"/>
      <c r="QDX788" s="43"/>
      <c r="QDY788" s="43"/>
      <c r="QDZ788" s="43"/>
      <c r="QEA788" s="43"/>
      <c r="QEB788" s="43"/>
      <c r="QEC788" s="43"/>
      <c r="QED788" s="43"/>
      <c r="QEE788" s="43"/>
      <c r="QEF788" s="43"/>
      <c r="QEG788" s="43"/>
      <c r="QEH788" s="43"/>
      <c r="QEI788" s="43"/>
      <c r="QEJ788" s="43"/>
      <c r="QEK788" s="43"/>
      <c r="QEL788" s="43"/>
      <c r="QEM788" s="43"/>
      <c r="QEN788" s="43"/>
      <c r="QEO788" s="43"/>
      <c r="QEP788" s="43"/>
      <c r="QEQ788" s="43"/>
      <c r="QER788" s="43"/>
      <c r="QES788" s="43"/>
      <c r="QET788" s="43"/>
      <c r="QEU788" s="43"/>
      <c r="QEV788" s="43"/>
      <c r="QEW788" s="43"/>
      <c r="QEX788" s="43"/>
      <c r="QEY788" s="43"/>
      <c r="QEZ788" s="43"/>
      <c r="QFA788" s="43"/>
      <c r="QFB788" s="43"/>
      <c r="QFC788" s="43"/>
      <c r="QFD788" s="43"/>
      <c r="QFE788" s="43"/>
      <c r="QFF788" s="43"/>
      <c r="QFG788" s="43"/>
      <c r="QFH788" s="43"/>
      <c r="QFI788" s="43"/>
      <c r="QFJ788" s="43"/>
      <c r="QFK788" s="43"/>
      <c r="QFL788" s="43"/>
      <c r="QFM788" s="43"/>
      <c r="QFN788" s="43"/>
      <c r="QFO788" s="43"/>
      <c r="QFP788" s="43"/>
      <c r="QFQ788" s="43"/>
      <c r="QFR788" s="43"/>
      <c r="QFS788" s="43"/>
      <c r="QFT788" s="43"/>
      <c r="QFU788" s="43"/>
      <c r="QFV788" s="43"/>
      <c r="QFW788" s="43"/>
      <c r="QFX788" s="43"/>
      <c r="QFY788" s="43"/>
      <c r="QFZ788" s="43"/>
      <c r="QGA788" s="43"/>
      <c r="QGB788" s="43"/>
      <c r="QGC788" s="43"/>
      <c r="QGD788" s="43"/>
      <c r="QGE788" s="43"/>
      <c r="QGF788" s="43"/>
      <c r="QGG788" s="43"/>
      <c r="QGH788" s="43"/>
      <c r="QGI788" s="43"/>
      <c r="QGJ788" s="43"/>
      <c r="QGK788" s="43"/>
      <c r="QGL788" s="43"/>
      <c r="QGM788" s="43"/>
      <c r="QGN788" s="43"/>
      <c r="QGO788" s="43"/>
      <c r="QGP788" s="43"/>
      <c r="QGQ788" s="43"/>
      <c r="QGR788" s="43"/>
      <c r="QGS788" s="43"/>
      <c r="QGT788" s="43"/>
      <c r="QGU788" s="43"/>
      <c r="QGV788" s="43"/>
      <c r="QGW788" s="43"/>
      <c r="QGX788" s="43"/>
      <c r="QGY788" s="43"/>
      <c r="QGZ788" s="43"/>
      <c r="QHA788" s="43"/>
      <c r="QHB788" s="43"/>
      <c r="QHC788" s="43"/>
      <c r="QHD788" s="43"/>
      <c r="QHE788" s="43"/>
      <c r="QHF788" s="43"/>
      <c r="QHG788" s="43"/>
      <c r="QHH788" s="43"/>
      <c r="QHI788" s="43"/>
      <c r="QHJ788" s="43"/>
      <c r="QHK788" s="43"/>
      <c r="QHL788" s="43"/>
      <c r="QHM788" s="43"/>
      <c r="QHN788" s="43"/>
      <c r="QHO788" s="43"/>
      <c r="QHP788" s="43"/>
      <c r="QHQ788" s="43"/>
      <c r="QHR788" s="43"/>
      <c r="QHS788" s="43"/>
      <c r="QHT788" s="43"/>
      <c r="QHU788" s="43"/>
      <c r="QHV788" s="43"/>
      <c r="QHW788" s="43"/>
      <c r="QHX788" s="43"/>
      <c r="QHY788" s="43"/>
      <c r="QHZ788" s="43"/>
      <c r="QIA788" s="43"/>
      <c r="QIB788" s="43"/>
      <c r="QIC788" s="43"/>
      <c r="QID788" s="43"/>
      <c r="QIE788" s="43"/>
      <c r="QIF788" s="43"/>
      <c r="QIG788" s="43"/>
      <c r="QIH788" s="43"/>
      <c r="QII788" s="43"/>
      <c r="QIJ788" s="43"/>
      <c r="QIK788" s="43"/>
      <c r="QIL788" s="43"/>
      <c r="QIM788" s="43"/>
      <c r="QIN788" s="43"/>
      <c r="QIO788" s="43"/>
      <c r="QIP788" s="43"/>
      <c r="QIQ788" s="43"/>
      <c r="QIR788" s="43"/>
      <c r="QIS788" s="43"/>
      <c r="QIT788" s="43"/>
      <c r="QIU788" s="43"/>
      <c r="QIV788" s="43"/>
      <c r="QIW788" s="43"/>
      <c r="QIX788" s="43"/>
      <c r="QIY788" s="43"/>
      <c r="QIZ788" s="43"/>
      <c r="QJA788" s="43"/>
      <c r="QJB788" s="43"/>
      <c r="QJC788" s="43"/>
      <c r="QJD788" s="43"/>
      <c r="QJE788" s="43"/>
      <c r="QJF788" s="43"/>
      <c r="QJG788" s="43"/>
      <c r="QJH788" s="43"/>
      <c r="QJI788" s="43"/>
      <c r="QJJ788" s="43"/>
      <c r="QJK788" s="43"/>
      <c r="QJL788" s="43"/>
      <c r="QJM788" s="43"/>
      <c r="QJN788" s="43"/>
      <c r="QJO788" s="43"/>
      <c r="QJP788" s="43"/>
      <c r="QJQ788" s="43"/>
      <c r="QJR788" s="43"/>
      <c r="QJS788" s="43"/>
      <c r="QJT788" s="43"/>
      <c r="QJU788" s="43"/>
      <c r="QJV788" s="43"/>
      <c r="QJW788" s="43"/>
      <c r="QJX788" s="43"/>
      <c r="QJY788" s="43"/>
      <c r="QJZ788" s="43"/>
      <c r="QKA788" s="43"/>
      <c r="QKB788" s="43"/>
      <c r="QKC788" s="43"/>
      <c r="QKD788" s="43"/>
      <c r="QKE788" s="43"/>
      <c r="QKF788" s="43"/>
      <c r="QKG788" s="43"/>
      <c r="QKH788" s="43"/>
      <c r="QKI788" s="43"/>
      <c r="QKJ788" s="43"/>
      <c r="QKK788" s="43"/>
      <c r="QKL788" s="43"/>
      <c r="QKM788" s="43"/>
      <c r="QKN788" s="43"/>
      <c r="QKO788" s="43"/>
      <c r="QKP788" s="43"/>
      <c r="QKQ788" s="43"/>
      <c r="QKR788" s="43"/>
      <c r="QKS788" s="43"/>
      <c r="QKT788" s="43"/>
      <c r="QKU788" s="43"/>
      <c r="QKV788" s="43"/>
      <c r="QKW788" s="43"/>
      <c r="QKX788" s="43"/>
      <c r="QKY788" s="43"/>
      <c r="QKZ788" s="43"/>
      <c r="QLA788" s="43"/>
      <c r="QLB788" s="43"/>
      <c r="QLC788" s="43"/>
      <c r="QLD788" s="43"/>
      <c r="QLE788" s="43"/>
      <c r="QLF788" s="43"/>
      <c r="QLG788" s="43"/>
      <c r="QLH788" s="43"/>
      <c r="QLI788" s="43"/>
      <c r="QLJ788" s="43"/>
      <c r="QLK788" s="43"/>
      <c r="QLL788" s="43"/>
      <c r="QLM788" s="43"/>
      <c r="QLN788" s="43"/>
      <c r="QLO788" s="43"/>
      <c r="QLP788" s="43"/>
      <c r="QLQ788" s="43"/>
      <c r="QLR788" s="43"/>
      <c r="QLS788" s="43"/>
      <c r="QLT788" s="43"/>
      <c r="QLU788" s="43"/>
      <c r="QLV788" s="43"/>
      <c r="QLW788" s="43"/>
      <c r="QLX788" s="43"/>
      <c r="QLY788" s="43"/>
      <c r="QLZ788" s="43"/>
      <c r="QMA788" s="43"/>
      <c r="QMB788" s="43"/>
      <c r="QMC788" s="43"/>
      <c r="QMD788" s="43"/>
      <c r="QME788" s="43"/>
      <c r="QMF788" s="43"/>
      <c r="QMG788" s="43"/>
      <c r="QMH788" s="43"/>
      <c r="QMI788" s="43"/>
      <c r="QMJ788" s="43"/>
      <c r="QMK788" s="43"/>
      <c r="QML788" s="43"/>
      <c r="QMM788" s="43"/>
      <c r="QMN788" s="43"/>
      <c r="QMO788" s="43"/>
      <c r="QMP788" s="43"/>
      <c r="QMQ788" s="43"/>
      <c r="QMR788" s="43"/>
      <c r="QMS788" s="43"/>
      <c r="QMT788" s="43"/>
      <c r="QMU788" s="43"/>
      <c r="QMV788" s="43"/>
      <c r="QMW788" s="43"/>
      <c r="QMX788" s="43"/>
      <c r="QMY788" s="43"/>
      <c r="QMZ788" s="43"/>
      <c r="QNA788" s="43"/>
      <c r="QNB788" s="43"/>
      <c r="QNC788" s="43"/>
      <c r="QND788" s="43"/>
      <c r="QNE788" s="43"/>
      <c r="QNF788" s="43"/>
      <c r="QNG788" s="43"/>
      <c r="QNH788" s="43"/>
      <c r="QNI788" s="43"/>
      <c r="QNJ788" s="43"/>
      <c r="QNK788" s="43"/>
      <c r="QNL788" s="43"/>
      <c r="QNM788" s="43"/>
      <c r="QNN788" s="43"/>
      <c r="QNO788" s="43"/>
      <c r="QNP788" s="43"/>
      <c r="QNQ788" s="43"/>
      <c r="QNR788" s="43"/>
      <c r="QNS788" s="43"/>
      <c r="QNT788" s="43"/>
      <c r="QNU788" s="43"/>
      <c r="QNV788" s="43"/>
      <c r="QNW788" s="43"/>
      <c r="QNX788" s="43"/>
      <c r="QNY788" s="43"/>
      <c r="QNZ788" s="43"/>
      <c r="QOA788" s="43"/>
      <c r="QOB788" s="43"/>
      <c r="QOC788" s="43"/>
      <c r="QOD788" s="43"/>
      <c r="QOE788" s="43"/>
      <c r="QOF788" s="43"/>
      <c r="QOG788" s="43"/>
      <c r="QOH788" s="43"/>
      <c r="QOI788" s="43"/>
      <c r="QOJ788" s="43"/>
      <c r="QOK788" s="43"/>
      <c r="QOL788" s="43"/>
      <c r="QOM788" s="43"/>
      <c r="QON788" s="43"/>
      <c r="QOO788" s="43"/>
      <c r="QOP788" s="43"/>
      <c r="QOQ788" s="43"/>
      <c r="QOR788" s="43"/>
      <c r="QOS788" s="43"/>
      <c r="QOT788" s="43"/>
      <c r="QOU788" s="43"/>
      <c r="QOV788" s="43"/>
      <c r="QOW788" s="43"/>
      <c r="QOX788" s="43"/>
      <c r="QOY788" s="43"/>
      <c r="QOZ788" s="43"/>
      <c r="QPA788" s="43"/>
      <c r="QPB788" s="43"/>
      <c r="QPC788" s="43"/>
      <c r="QPD788" s="43"/>
      <c r="QPE788" s="43"/>
      <c r="QPF788" s="43"/>
      <c r="QPG788" s="43"/>
      <c r="QPH788" s="43"/>
      <c r="QPI788" s="43"/>
      <c r="QPJ788" s="43"/>
      <c r="QPK788" s="43"/>
      <c r="QPL788" s="43"/>
      <c r="QPM788" s="43"/>
      <c r="QPN788" s="43"/>
      <c r="QPO788" s="43"/>
      <c r="QPP788" s="43"/>
      <c r="QPQ788" s="43"/>
      <c r="QPR788" s="43"/>
      <c r="QPS788" s="43"/>
      <c r="QPT788" s="43"/>
      <c r="QPU788" s="43"/>
      <c r="QPV788" s="43"/>
      <c r="QPW788" s="43"/>
      <c r="QPX788" s="43"/>
      <c r="QPY788" s="43"/>
      <c r="QPZ788" s="43"/>
      <c r="QQA788" s="43"/>
      <c r="QQB788" s="43"/>
      <c r="QQC788" s="43"/>
      <c r="QQD788" s="43"/>
      <c r="QQE788" s="43"/>
      <c r="QQF788" s="43"/>
      <c r="QQG788" s="43"/>
      <c r="QQH788" s="43"/>
      <c r="QQI788" s="43"/>
      <c r="QQJ788" s="43"/>
      <c r="QQK788" s="43"/>
      <c r="QQL788" s="43"/>
      <c r="QQM788" s="43"/>
      <c r="QQN788" s="43"/>
      <c r="QQO788" s="43"/>
      <c r="QQP788" s="43"/>
      <c r="QQQ788" s="43"/>
      <c r="QQR788" s="43"/>
      <c r="QQS788" s="43"/>
      <c r="QQT788" s="43"/>
      <c r="QQU788" s="43"/>
      <c r="QQV788" s="43"/>
      <c r="QQW788" s="43"/>
      <c r="QQX788" s="43"/>
      <c r="QQY788" s="43"/>
      <c r="QQZ788" s="43"/>
      <c r="QRA788" s="43"/>
      <c r="QRB788" s="43"/>
      <c r="QRC788" s="43"/>
      <c r="QRD788" s="43"/>
      <c r="QRE788" s="43"/>
      <c r="QRF788" s="43"/>
      <c r="QRG788" s="43"/>
      <c r="QRH788" s="43"/>
      <c r="QRI788" s="43"/>
      <c r="QRJ788" s="43"/>
      <c r="QRK788" s="43"/>
      <c r="QRL788" s="43"/>
      <c r="QRM788" s="43"/>
      <c r="QRN788" s="43"/>
      <c r="QRO788" s="43"/>
      <c r="QRP788" s="43"/>
      <c r="QRQ788" s="43"/>
      <c r="QRR788" s="43"/>
      <c r="QRS788" s="43"/>
      <c r="QRT788" s="43"/>
      <c r="QRU788" s="43"/>
      <c r="QRV788" s="43"/>
      <c r="QRW788" s="43"/>
      <c r="QRX788" s="43"/>
      <c r="QRY788" s="43"/>
      <c r="QRZ788" s="43"/>
      <c r="QSA788" s="43"/>
      <c r="QSB788" s="43"/>
      <c r="QSC788" s="43"/>
      <c r="QSD788" s="43"/>
      <c r="QSE788" s="43"/>
      <c r="QSF788" s="43"/>
      <c r="QSG788" s="43"/>
      <c r="QSH788" s="43"/>
      <c r="QSI788" s="43"/>
      <c r="QSJ788" s="43"/>
      <c r="QSK788" s="43"/>
      <c r="QSL788" s="43"/>
      <c r="QSM788" s="43"/>
      <c r="QSN788" s="43"/>
      <c r="QSO788" s="43"/>
      <c r="QSP788" s="43"/>
      <c r="QSQ788" s="43"/>
      <c r="QSR788" s="43"/>
      <c r="QSS788" s="43"/>
      <c r="QST788" s="43"/>
      <c r="QSU788" s="43"/>
      <c r="QSV788" s="43"/>
      <c r="QSW788" s="43"/>
      <c r="QSX788" s="43"/>
      <c r="QSY788" s="43"/>
      <c r="QSZ788" s="43"/>
      <c r="QTA788" s="43"/>
      <c r="QTB788" s="43"/>
      <c r="QTC788" s="43"/>
      <c r="QTD788" s="43"/>
      <c r="QTE788" s="43"/>
      <c r="QTF788" s="43"/>
      <c r="QTG788" s="43"/>
      <c r="QTH788" s="43"/>
      <c r="QTI788" s="43"/>
      <c r="QTJ788" s="43"/>
      <c r="QTK788" s="43"/>
      <c r="QTL788" s="43"/>
      <c r="QTM788" s="43"/>
      <c r="QTN788" s="43"/>
      <c r="QTO788" s="43"/>
      <c r="QTP788" s="43"/>
      <c r="QTQ788" s="43"/>
      <c r="QTR788" s="43"/>
      <c r="QTS788" s="43"/>
      <c r="QTT788" s="43"/>
      <c r="QTU788" s="43"/>
      <c r="QTV788" s="43"/>
      <c r="QTW788" s="43"/>
      <c r="QTX788" s="43"/>
      <c r="QTY788" s="43"/>
      <c r="QTZ788" s="43"/>
      <c r="QUA788" s="43"/>
      <c r="QUB788" s="43"/>
      <c r="QUC788" s="43"/>
      <c r="QUD788" s="43"/>
      <c r="QUE788" s="43"/>
      <c r="QUF788" s="43"/>
      <c r="QUG788" s="43"/>
      <c r="QUH788" s="43"/>
      <c r="QUI788" s="43"/>
      <c r="QUJ788" s="43"/>
      <c r="QUK788" s="43"/>
      <c r="QUL788" s="43"/>
      <c r="QUM788" s="43"/>
      <c r="QUN788" s="43"/>
      <c r="QUO788" s="43"/>
      <c r="QUP788" s="43"/>
      <c r="QUQ788" s="43"/>
      <c r="QUR788" s="43"/>
      <c r="QUS788" s="43"/>
      <c r="QUT788" s="43"/>
      <c r="QUU788" s="43"/>
      <c r="QUV788" s="43"/>
      <c r="QUW788" s="43"/>
      <c r="QUX788" s="43"/>
      <c r="QUY788" s="43"/>
      <c r="QUZ788" s="43"/>
      <c r="QVA788" s="43"/>
      <c r="QVB788" s="43"/>
      <c r="QVC788" s="43"/>
      <c r="QVD788" s="43"/>
      <c r="QVE788" s="43"/>
      <c r="QVF788" s="43"/>
      <c r="QVG788" s="43"/>
      <c r="QVH788" s="43"/>
      <c r="QVI788" s="43"/>
      <c r="QVJ788" s="43"/>
      <c r="QVK788" s="43"/>
      <c r="QVL788" s="43"/>
      <c r="QVM788" s="43"/>
      <c r="QVN788" s="43"/>
      <c r="QVO788" s="43"/>
      <c r="QVP788" s="43"/>
      <c r="QVQ788" s="43"/>
      <c r="QVR788" s="43"/>
      <c r="QVS788" s="43"/>
      <c r="QVT788" s="43"/>
      <c r="QVU788" s="43"/>
      <c r="QVV788" s="43"/>
      <c r="QVW788" s="43"/>
      <c r="QVX788" s="43"/>
      <c r="QVY788" s="43"/>
      <c r="QVZ788" s="43"/>
      <c r="QWA788" s="43"/>
      <c r="QWB788" s="43"/>
      <c r="QWC788" s="43"/>
      <c r="QWD788" s="43"/>
      <c r="QWE788" s="43"/>
      <c r="QWF788" s="43"/>
      <c r="QWG788" s="43"/>
      <c r="QWH788" s="43"/>
      <c r="QWI788" s="43"/>
      <c r="QWJ788" s="43"/>
      <c r="QWK788" s="43"/>
      <c r="QWL788" s="43"/>
      <c r="QWM788" s="43"/>
      <c r="QWN788" s="43"/>
      <c r="QWO788" s="43"/>
      <c r="QWP788" s="43"/>
      <c r="QWQ788" s="43"/>
      <c r="QWR788" s="43"/>
      <c r="QWS788" s="43"/>
      <c r="QWT788" s="43"/>
      <c r="QWU788" s="43"/>
      <c r="QWV788" s="43"/>
      <c r="QWW788" s="43"/>
      <c r="QWX788" s="43"/>
      <c r="QWY788" s="43"/>
      <c r="QWZ788" s="43"/>
      <c r="QXA788" s="43"/>
      <c r="QXB788" s="43"/>
      <c r="QXC788" s="43"/>
      <c r="QXD788" s="43"/>
      <c r="QXE788" s="43"/>
      <c r="QXF788" s="43"/>
      <c r="QXG788" s="43"/>
      <c r="QXH788" s="43"/>
      <c r="QXI788" s="43"/>
      <c r="QXJ788" s="43"/>
      <c r="QXK788" s="43"/>
      <c r="QXL788" s="43"/>
      <c r="QXM788" s="43"/>
      <c r="QXN788" s="43"/>
      <c r="QXO788" s="43"/>
      <c r="QXP788" s="43"/>
      <c r="QXQ788" s="43"/>
      <c r="QXR788" s="43"/>
      <c r="QXS788" s="43"/>
      <c r="QXT788" s="43"/>
      <c r="QXU788" s="43"/>
      <c r="QXV788" s="43"/>
      <c r="QXW788" s="43"/>
      <c r="QXX788" s="43"/>
      <c r="QXY788" s="43"/>
      <c r="QXZ788" s="43"/>
      <c r="QYA788" s="43"/>
      <c r="QYB788" s="43"/>
      <c r="QYC788" s="43"/>
      <c r="QYD788" s="43"/>
      <c r="QYE788" s="43"/>
      <c r="QYF788" s="43"/>
      <c r="QYG788" s="43"/>
      <c r="QYH788" s="43"/>
      <c r="QYI788" s="43"/>
      <c r="QYJ788" s="43"/>
      <c r="QYK788" s="43"/>
      <c r="QYL788" s="43"/>
      <c r="QYM788" s="43"/>
      <c r="QYN788" s="43"/>
      <c r="QYO788" s="43"/>
      <c r="QYP788" s="43"/>
      <c r="QYQ788" s="43"/>
      <c r="QYR788" s="43"/>
      <c r="QYS788" s="43"/>
      <c r="QYT788" s="43"/>
      <c r="QYU788" s="43"/>
      <c r="QYV788" s="43"/>
      <c r="QYW788" s="43"/>
      <c r="QYX788" s="43"/>
      <c r="QYY788" s="43"/>
      <c r="QYZ788" s="43"/>
      <c r="QZA788" s="43"/>
      <c r="QZB788" s="43"/>
      <c r="QZC788" s="43"/>
      <c r="QZD788" s="43"/>
      <c r="QZE788" s="43"/>
      <c r="QZF788" s="43"/>
      <c r="QZG788" s="43"/>
      <c r="QZH788" s="43"/>
      <c r="QZI788" s="43"/>
      <c r="QZJ788" s="43"/>
      <c r="QZK788" s="43"/>
      <c r="QZL788" s="43"/>
      <c r="QZM788" s="43"/>
      <c r="QZN788" s="43"/>
      <c r="QZO788" s="43"/>
      <c r="QZP788" s="43"/>
      <c r="QZQ788" s="43"/>
      <c r="QZR788" s="43"/>
      <c r="QZS788" s="43"/>
      <c r="QZT788" s="43"/>
      <c r="QZU788" s="43"/>
      <c r="QZV788" s="43"/>
      <c r="QZW788" s="43"/>
      <c r="QZX788" s="43"/>
      <c r="QZY788" s="43"/>
      <c r="QZZ788" s="43"/>
      <c r="RAA788" s="43"/>
      <c r="RAB788" s="43"/>
      <c r="RAC788" s="43"/>
      <c r="RAD788" s="43"/>
      <c r="RAE788" s="43"/>
      <c r="RAF788" s="43"/>
      <c r="RAG788" s="43"/>
      <c r="RAH788" s="43"/>
      <c r="RAI788" s="43"/>
      <c r="RAJ788" s="43"/>
      <c r="RAK788" s="43"/>
      <c r="RAL788" s="43"/>
      <c r="RAM788" s="43"/>
      <c r="RAN788" s="43"/>
      <c r="RAO788" s="43"/>
      <c r="RAP788" s="43"/>
      <c r="RAQ788" s="43"/>
      <c r="RAR788" s="43"/>
      <c r="RAS788" s="43"/>
      <c r="RAT788" s="43"/>
      <c r="RAU788" s="43"/>
      <c r="RAV788" s="43"/>
      <c r="RAW788" s="43"/>
      <c r="RAX788" s="43"/>
      <c r="RAY788" s="43"/>
      <c r="RAZ788" s="43"/>
      <c r="RBA788" s="43"/>
      <c r="RBB788" s="43"/>
      <c r="RBC788" s="43"/>
      <c r="RBD788" s="43"/>
      <c r="RBE788" s="43"/>
      <c r="RBF788" s="43"/>
      <c r="RBG788" s="43"/>
      <c r="RBH788" s="43"/>
      <c r="RBI788" s="43"/>
      <c r="RBJ788" s="43"/>
      <c r="RBK788" s="43"/>
      <c r="RBL788" s="43"/>
      <c r="RBM788" s="43"/>
      <c r="RBN788" s="43"/>
      <c r="RBO788" s="43"/>
      <c r="RBP788" s="43"/>
      <c r="RBQ788" s="43"/>
      <c r="RBR788" s="43"/>
      <c r="RBS788" s="43"/>
      <c r="RBT788" s="43"/>
      <c r="RBU788" s="43"/>
      <c r="RBV788" s="43"/>
      <c r="RBW788" s="43"/>
      <c r="RBX788" s="43"/>
      <c r="RBY788" s="43"/>
      <c r="RBZ788" s="43"/>
      <c r="RCA788" s="43"/>
      <c r="RCB788" s="43"/>
      <c r="RCC788" s="43"/>
      <c r="RCD788" s="43"/>
      <c r="RCE788" s="43"/>
      <c r="RCF788" s="43"/>
      <c r="RCG788" s="43"/>
      <c r="RCH788" s="43"/>
      <c r="RCI788" s="43"/>
      <c r="RCJ788" s="43"/>
      <c r="RCK788" s="43"/>
      <c r="RCL788" s="43"/>
      <c r="RCM788" s="43"/>
      <c r="RCN788" s="43"/>
      <c r="RCO788" s="43"/>
      <c r="RCP788" s="43"/>
      <c r="RCQ788" s="43"/>
      <c r="RCR788" s="43"/>
      <c r="RCS788" s="43"/>
      <c r="RCT788" s="43"/>
      <c r="RCU788" s="43"/>
      <c r="RCV788" s="43"/>
      <c r="RCW788" s="43"/>
      <c r="RCX788" s="43"/>
      <c r="RCY788" s="43"/>
      <c r="RCZ788" s="43"/>
      <c r="RDA788" s="43"/>
      <c r="RDB788" s="43"/>
      <c r="RDC788" s="43"/>
      <c r="RDD788" s="43"/>
      <c r="RDE788" s="43"/>
      <c r="RDF788" s="43"/>
      <c r="RDG788" s="43"/>
      <c r="RDH788" s="43"/>
      <c r="RDI788" s="43"/>
      <c r="RDJ788" s="43"/>
      <c r="RDK788" s="43"/>
      <c r="RDL788" s="43"/>
      <c r="RDM788" s="43"/>
      <c r="RDN788" s="43"/>
      <c r="RDO788" s="43"/>
      <c r="RDP788" s="43"/>
      <c r="RDQ788" s="43"/>
      <c r="RDR788" s="43"/>
      <c r="RDS788" s="43"/>
      <c r="RDT788" s="43"/>
      <c r="RDU788" s="43"/>
      <c r="RDV788" s="43"/>
      <c r="RDW788" s="43"/>
      <c r="RDX788" s="43"/>
      <c r="RDY788" s="43"/>
      <c r="RDZ788" s="43"/>
      <c r="REA788" s="43"/>
      <c r="REB788" s="43"/>
      <c r="REC788" s="43"/>
      <c r="RED788" s="43"/>
      <c r="REE788" s="43"/>
      <c r="REF788" s="43"/>
      <c r="REG788" s="43"/>
      <c r="REH788" s="43"/>
      <c r="REI788" s="43"/>
      <c r="REJ788" s="43"/>
      <c r="REK788" s="43"/>
      <c r="REL788" s="43"/>
      <c r="REM788" s="43"/>
      <c r="REN788" s="43"/>
      <c r="REO788" s="43"/>
      <c r="REP788" s="43"/>
      <c r="REQ788" s="43"/>
      <c r="RER788" s="43"/>
      <c r="RES788" s="43"/>
      <c r="RET788" s="43"/>
      <c r="REU788" s="43"/>
      <c r="REV788" s="43"/>
      <c r="REW788" s="43"/>
      <c r="REX788" s="43"/>
      <c r="REY788" s="43"/>
      <c r="REZ788" s="43"/>
      <c r="RFA788" s="43"/>
      <c r="RFB788" s="43"/>
      <c r="RFC788" s="43"/>
      <c r="RFD788" s="43"/>
      <c r="RFE788" s="43"/>
      <c r="RFF788" s="43"/>
      <c r="RFG788" s="43"/>
      <c r="RFH788" s="43"/>
      <c r="RFI788" s="43"/>
      <c r="RFJ788" s="43"/>
      <c r="RFK788" s="43"/>
      <c r="RFL788" s="43"/>
      <c r="RFM788" s="43"/>
      <c r="RFN788" s="43"/>
      <c r="RFO788" s="43"/>
      <c r="RFP788" s="43"/>
      <c r="RFQ788" s="43"/>
      <c r="RFR788" s="43"/>
      <c r="RFS788" s="43"/>
      <c r="RFT788" s="43"/>
      <c r="RFU788" s="43"/>
      <c r="RFV788" s="43"/>
      <c r="RFW788" s="43"/>
      <c r="RFX788" s="43"/>
      <c r="RFY788" s="43"/>
      <c r="RFZ788" s="43"/>
      <c r="RGA788" s="43"/>
      <c r="RGB788" s="43"/>
      <c r="RGC788" s="43"/>
      <c r="RGD788" s="43"/>
      <c r="RGE788" s="43"/>
      <c r="RGF788" s="43"/>
      <c r="RGG788" s="43"/>
      <c r="RGH788" s="43"/>
      <c r="RGI788" s="43"/>
      <c r="RGJ788" s="43"/>
      <c r="RGK788" s="43"/>
      <c r="RGL788" s="43"/>
      <c r="RGM788" s="43"/>
      <c r="RGN788" s="43"/>
      <c r="RGO788" s="43"/>
      <c r="RGP788" s="43"/>
      <c r="RGQ788" s="43"/>
      <c r="RGR788" s="43"/>
      <c r="RGS788" s="43"/>
      <c r="RGT788" s="43"/>
      <c r="RGU788" s="43"/>
      <c r="RGV788" s="43"/>
      <c r="RGW788" s="43"/>
      <c r="RGX788" s="43"/>
      <c r="RGY788" s="43"/>
      <c r="RGZ788" s="43"/>
      <c r="RHA788" s="43"/>
      <c r="RHB788" s="43"/>
      <c r="RHC788" s="43"/>
      <c r="RHD788" s="43"/>
      <c r="RHE788" s="43"/>
      <c r="RHF788" s="43"/>
      <c r="RHG788" s="43"/>
      <c r="RHH788" s="43"/>
      <c r="RHI788" s="43"/>
      <c r="RHJ788" s="43"/>
      <c r="RHK788" s="43"/>
      <c r="RHL788" s="43"/>
      <c r="RHM788" s="43"/>
      <c r="RHN788" s="43"/>
      <c r="RHO788" s="43"/>
      <c r="RHP788" s="43"/>
      <c r="RHQ788" s="43"/>
      <c r="RHR788" s="43"/>
      <c r="RHS788" s="43"/>
      <c r="RHT788" s="43"/>
      <c r="RHU788" s="43"/>
      <c r="RHV788" s="43"/>
      <c r="RHW788" s="43"/>
      <c r="RHX788" s="43"/>
      <c r="RHY788" s="43"/>
      <c r="RHZ788" s="43"/>
      <c r="RIA788" s="43"/>
      <c r="RIB788" s="43"/>
      <c r="RIC788" s="43"/>
      <c r="RID788" s="43"/>
      <c r="RIE788" s="43"/>
      <c r="RIF788" s="43"/>
      <c r="RIG788" s="43"/>
      <c r="RIH788" s="43"/>
      <c r="RII788" s="43"/>
      <c r="RIJ788" s="43"/>
      <c r="RIK788" s="43"/>
      <c r="RIL788" s="43"/>
      <c r="RIM788" s="43"/>
      <c r="RIN788" s="43"/>
      <c r="RIO788" s="43"/>
      <c r="RIP788" s="43"/>
      <c r="RIQ788" s="43"/>
      <c r="RIR788" s="43"/>
      <c r="RIS788" s="43"/>
      <c r="RIT788" s="43"/>
      <c r="RIU788" s="43"/>
      <c r="RIV788" s="43"/>
      <c r="RIW788" s="43"/>
      <c r="RIX788" s="43"/>
      <c r="RIY788" s="43"/>
      <c r="RIZ788" s="43"/>
      <c r="RJA788" s="43"/>
      <c r="RJB788" s="43"/>
      <c r="RJC788" s="43"/>
      <c r="RJD788" s="43"/>
      <c r="RJE788" s="43"/>
      <c r="RJF788" s="43"/>
      <c r="RJG788" s="43"/>
      <c r="RJH788" s="43"/>
      <c r="RJI788" s="43"/>
      <c r="RJJ788" s="43"/>
      <c r="RJK788" s="43"/>
      <c r="RJL788" s="43"/>
      <c r="RJM788" s="43"/>
      <c r="RJN788" s="43"/>
      <c r="RJO788" s="43"/>
      <c r="RJP788" s="43"/>
      <c r="RJQ788" s="43"/>
      <c r="RJR788" s="43"/>
      <c r="RJS788" s="43"/>
      <c r="RJT788" s="43"/>
      <c r="RJU788" s="43"/>
      <c r="RJV788" s="43"/>
      <c r="RJW788" s="43"/>
      <c r="RJX788" s="43"/>
      <c r="RJY788" s="43"/>
      <c r="RJZ788" s="43"/>
      <c r="RKA788" s="43"/>
      <c r="RKB788" s="43"/>
      <c r="RKC788" s="43"/>
      <c r="RKD788" s="43"/>
      <c r="RKE788" s="43"/>
      <c r="RKF788" s="43"/>
      <c r="RKG788" s="43"/>
      <c r="RKH788" s="43"/>
      <c r="RKI788" s="43"/>
      <c r="RKJ788" s="43"/>
      <c r="RKK788" s="43"/>
      <c r="RKL788" s="43"/>
      <c r="RKM788" s="43"/>
      <c r="RKN788" s="43"/>
      <c r="RKO788" s="43"/>
      <c r="RKP788" s="43"/>
      <c r="RKQ788" s="43"/>
      <c r="RKR788" s="43"/>
      <c r="RKS788" s="43"/>
      <c r="RKT788" s="43"/>
      <c r="RKU788" s="43"/>
      <c r="RKV788" s="43"/>
      <c r="RKW788" s="43"/>
      <c r="RKX788" s="43"/>
      <c r="RKY788" s="43"/>
      <c r="RKZ788" s="43"/>
      <c r="RLA788" s="43"/>
      <c r="RLB788" s="43"/>
      <c r="RLC788" s="43"/>
      <c r="RLD788" s="43"/>
      <c r="RLE788" s="43"/>
      <c r="RLF788" s="43"/>
      <c r="RLG788" s="43"/>
      <c r="RLH788" s="43"/>
      <c r="RLI788" s="43"/>
      <c r="RLJ788" s="43"/>
      <c r="RLK788" s="43"/>
      <c r="RLL788" s="43"/>
      <c r="RLM788" s="43"/>
      <c r="RLN788" s="43"/>
      <c r="RLO788" s="43"/>
      <c r="RLP788" s="43"/>
      <c r="RLQ788" s="43"/>
      <c r="RLR788" s="43"/>
      <c r="RLS788" s="43"/>
      <c r="RLT788" s="43"/>
      <c r="RLU788" s="43"/>
      <c r="RLV788" s="43"/>
      <c r="RLW788" s="43"/>
      <c r="RLX788" s="43"/>
      <c r="RLY788" s="43"/>
      <c r="RLZ788" s="43"/>
      <c r="RMA788" s="43"/>
      <c r="RMB788" s="43"/>
      <c r="RMC788" s="43"/>
      <c r="RMD788" s="43"/>
      <c r="RME788" s="43"/>
      <c r="RMF788" s="43"/>
      <c r="RMG788" s="43"/>
      <c r="RMH788" s="43"/>
      <c r="RMI788" s="43"/>
      <c r="RMJ788" s="43"/>
      <c r="RMK788" s="43"/>
      <c r="RML788" s="43"/>
      <c r="RMM788" s="43"/>
      <c r="RMN788" s="43"/>
      <c r="RMO788" s="43"/>
      <c r="RMP788" s="43"/>
      <c r="RMQ788" s="43"/>
      <c r="RMR788" s="43"/>
      <c r="RMS788" s="43"/>
      <c r="RMT788" s="43"/>
      <c r="RMU788" s="43"/>
      <c r="RMV788" s="43"/>
      <c r="RMW788" s="43"/>
      <c r="RMX788" s="43"/>
      <c r="RMY788" s="43"/>
      <c r="RMZ788" s="43"/>
      <c r="RNA788" s="43"/>
      <c r="RNB788" s="43"/>
      <c r="RNC788" s="43"/>
      <c r="RND788" s="43"/>
      <c r="RNE788" s="43"/>
      <c r="RNF788" s="43"/>
      <c r="RNG788" s="43"/>
      <c r="RNH788" s="43"/>
      <c r="RNI788" s="43"/>
      <c r="RNJ788" s="43"/>
      <c r="RNK788" s="43"/>
      <c r="RNL788" s="43"/>
      <c r="RNM788" s="43"/>
      <c r="RNN788" s="43"/>
      <c r="RNO788" s="43"/>
      <c r="RNP788" s="43"/>
      <c r="RNQ788" s="43"/>
      <c r="RNR788" s="43"/>
      <c r="RNS788" s="43"/>
      <c r="RNT788" s="43"/>
      <c r="RNU788" s="43"/>
      <c r="RNV788" s="43"/>
      <c r="RNW788" s="43"/>
      <c r="RNX788" s="43"/>
      <c r="RNY788" s="43"/>
      <c r="RNZ788" s="43"/>
      <c r="ROA788" s="43"/>
      <c r="ROB788" s="43"/>
      <c r="ROC788" s="43"/>
      <c r="ROD788" s="43"/>
      <c r="ROE788" s="43"/>
      <c r="ROF788" s="43"/>
      <c r="ROG788" s="43"/>
      <c r="ROH788" s="43"/>
      <c r="ROI788" s="43"/>
      <c r="ROJ788" s="43"/>
      <c r="ROK788" s="43"/>
      <c r="ROL788" s="43"/>
      <c r="ROM788" s="43"/>
      <c r="RON788" s="43"/>
      <c r="ROO788" s="43"/>
      <c r="ROP788" s="43"/>
      <c r="ROQ788" s="43"/>
      <c r="ROR788" s="43"/>
      <c r="ROS788" s="43"/>
      <c r="ROT788" s="43"/>
      <c r="ROU788" s="43"/>
      <c r="ROV788" s="43"/>
      <c r="ROW788" s="43"/>
      <c r="ROX788" s="43"/>
      <c r="ROY788" s="43"/>
      <c r="ROZ788" s="43"/>
      <c r="RPA788" s="43"/>
      <c r="RPB788" s="43"/>
      <c r="RPC788" s="43"/>
      <c r="RPD788" s="43"/>
      <c r="RPE788" s="43"/>
      <c r="RPF788" s="43"/>
      <c r="RPG788" s="43"/>
      <c r="RPH788" s="43"/>
      <c r="RPI788" s="43"/>
      <c r="RPJ788" s="43"/>
      <c r="RPK788" s="43"/>
      <c r="RPL788" s="43"/>
      <c r="RPM788" s="43"/>
      <c r="RPN788" s="43"/>
      <c r="RPO788" s="43"/>
      <c r="RPP788" s="43"/>
      <c r="RPQ788" s="43"/>
      <c r="RPR788" s="43"/>
      <c r="RPS788" s="43"/>
      <c r="RPT788" s="43"/>
      <c r="RPU788" s="43"/>
      <c r="RPV788" s="43"/>
      <c r="RPW788" s="43"/>
      <c r="RPX788" s="43"/>
      <c r="RPY788" s="43"/>
      <c r="RPZ788" s="43"/>
      <c r="RQA788" s="43"/>
      <c r="RQB788" s="43"/>
      <c r="RQC788" s="43"/>
      <c r="RQD788" s="43"/>
      <c r="RQE788" s="43"/>
      <c r="RQF788" s="43"/>
      <c r="RQG788" s="43"/>
      <c r="RQH788" s="43"/>
      <c r="RQI788" s="43"/>
      <c r="RQJ788" s="43"/>
      <c r="RQK788" s="43"/>
      <c r="RQL788" s="43"/>
      <c r="RQM788" s="43"/>
      <c r="RQN788" s="43"/>
      <c r="RQO788" s="43"/>
      <c r="RQP788" s="43"/>
      <c r="RQQ788" s="43"/>
      <c r="RQR788" s="43"/>
      <c r="RQS788" s="43"/>
      <c r="RQT788" s="43"/>
      <c r="RQU788" s="43"/>
      <c r="RQV788" s="43"/>
      <c r="RQW788" s="43"/>
      <c r="RQX788" s="43"/>
      <c r="RQY788" s="43"/>
      <c r="RQZ788" s="43"/>
      <c r="RRA788" s="43"/>
      <c r="RRB788" s="43"/>
      <c r="RRC788" s="43"/>
      <c r="RRD788" s="43"/>
      <c r="RRE788" s="43"/>
      <c r="RRF788" s="43"/>
      <c r="RRG788" s="43"/>
      <c r="RRH788" s="43"/>
      <c r="RRI788" s="43"/>
      <c r="RRJ788" s="43"/>
      <c r="RRK788" s="43"/>
      <c r="RRL788" s="43"/>
      <c r="RRM788" s="43"/>
      <c r="RRN788" s="43"/>
      <c r="RRO788" s="43"/>
      <c r="RRP788" s="43"/>
      <c r="RRQ788" s="43"/>
      <c r="RRR788" s="43"/>
      <c r="RRS788" s="43"/>
      <c r="RRT788" s="43"/>
      <c r="RRU788" s="43"/>
      <c r="RRV788" s="43"/>
      <c r="RRW788" s="43"/>
      <c r="RRX788" s="43"/>
      <c r="RRY788" s="43"/>
      <c r="RRZ788" s="43"/>
      <c r="RSA788" s="43"/>
      <c r="RSB788" s="43"/>
      <c r="RSC788" s="43"/>
      <c r="RSD788" s="43"/>
      <c r="RSE788" s="43"/>
      <c r="RSF788" s="43"/>
      <c r="RSG788" s="43"/>
      <c r="RSH788" s="43"/>
      <c r="RSI788" s="43"/>
      <c r="RSJ788" s="43"/>
      <c r="RSK788" s="43"/>
      <c r="RSL788" s="43"/>
      <c r="RSM788" s="43"/>
      <c r="RSN788" s="43"/>
      <c r="RSO788" s="43"/>
      <c r="RSP788" s="43"/>
      <c r="RSQ788" s="43"/>
      <c r="RSR788" s="43"/>
      <c r="RSS788" s="43"/>
      <c r="RST788" s="43"/>
      <c r="RSU788" s="43"/>
      <c r="RSV788" s="43"/>
      <c r="RSW788" s="43"/>
      <c r="RSX788" s="43"/>
      <c r="RSY788" s="43"/>
      <c r="RSZ788" s="43"/>
      <c r="RTA788" s="43"/>
      <c r="RTB788" s="43"/>
      <c r="RTC788" s="43"/>
      <c r="RTD788" s="43"/>
      <c r="RTE788" s="43"/>
      <c r="RTF788" s="43"/>
      <c r="RTG788" s="43"/>
      <c r="RTH788" s="43"/>
      <c r="RTI788" s="43"/>
      <c r="RTJ788" s="43"/>
      <c r="RTK788" s="43"/>
      <c r="RTL788" s="43"/>
      <c r="RTM788" s="43"/>
      <c r="RTN788" s="43"/>
      <c r="RTO788" s="43"/>
      <c r="RTP788" s="43"/>
      <c r="RTQ788" s="43"/>
      <c r="RTR788" s="43"/>
      <c r="RTS788" s="43"/>
      <c r="RTT788" s="43"/>
      <c r="RTU788" s="43"/>
      <c r="RTV788" s="43"/>
      <c r="RTW788" s="43"/>
      <c r="RTX788" s="43"/>
      <c r="RTY788" s="43"/>
      <c r="RTZ788" s="43"/>
      <c r="RUA788" s="43"/>
      <c r="RUB788" s="43"/>
      <c r="RUC788" s="43"/>
      <c r="RUD788" s="43"/>
      <c r="RUE788" s="43"/>
      <c r="RUF788" s="43"/>
      <c r="RUG788" s="43"/>
      <c r="RUH788" s="43"/>
      <c r="RUI788" s="43"/>
      <c r="RUJ788" s="43"/>
      <c r="RUK788" s="43"/>
      <c r="RUL788" s="43"/>
      <c r="RUM788" s="43"/>
      <c r="RUN788" s="43"/>
      <c r="RUO788" s="43"/>
      <c r="RUP788" s="43"/>
      <c r="RUQ788" s="43"/>
      <c r="RUR788" s="43"/>
      <c r="RUS788" s="43"/>
      <c r="RUT788" s="43"/>
      <c r="RUU788" s="43"/>
      <c r="RUV788" s="43"/>
      <c r="RUW788" s="43"/>
      <c r="RUX788" s="43"/>
      <c r="RUY788" s="43"/>
      <c r="RUZ788" s="43"/>
      <c r="RVA788" s="43"/>
      <c r="RVB788" s="43"/>
      <c r="RVC788" s="43"/>
      <c r="RVD788" s="43"/>
      <c r="RVE788" s="43"/>
      <c r="RVF788" s="43"/>
      <c r="RVG788" s="43"/>
      <c r="RVH788" s="43"/>
      <c r="RVI788" s="43"/>
      <c r="RVJ788" s="43"/>
      <c r="RVK788" s="43"/>
      <c r="RVL788" s="43"/>
      <c r="RVM788" s="43"/>
      <c r="RVN788" s="43"/>
      <c r="RVO788" s="43"/>
      <c r="RVP788" s="43"/>
      <c r="RVQ788" s="43"/>
      <c r="RVR788" s="43"/>
      <c r="RVS788" s="43"/>
      <c r="RVT788" s="43"/>
      <c r="RVU788" s="43"/>
      <c r="RVV788" s="43"/>
      <c r="RVW788" s="43"/>
      <c r="RVX788" s="43"/>
      <c r="RVY788" s="43"/>
      <c r="RVZ788" s="43"/>
      <c r="RWA788" s="43"/>
      <c r="RWB788" s="43"/>
      <c r="RWC788" s="43"/>
      <c r="RWD788" s="43"/>
      <c r="RWE788" s="43"/>
      <c r="RWF788" s="43"/>
      <c r="RWG788" s="43"/>
      <c r="RWH788" s="43"/>
      <c r="RWI788" s="43"/>
      <c r="RWJ788" s="43"/>
      <c r="RWK788" s="43"/>
      <c r="RWL788" s="43"/>
      <c r="RWM788" s="43"/>
      <c r="RWN788" s="43"/>
      <c r="RWO788" s="43"/>
      <c r="RWP788" s="43"/>
      <c r="RWQ788" s="43"/>
      <c r="RWR788" s="43"/>
      <c r="RWS788" s="43"/>
      <c r="RWT788" s="43"/>
      <c r="RWU788" s="43"/>
      <c r="RWV788" s="43"/>
      <c r="RWW788" s="43"/>
      <c r="RWX788" s="43"/>
      <c r="RWY788" s="43"/>
      <c r="RWZ788" s="43"/>
      <c r="RXA788" s="43"/>
      <c r="RXB788" s="43"/>
      <c r="RXC788" s="43"/>
      <c r="RXD788" s="43"/>
      <c r="RXE788" s="43"/>
      <c r="RXF788" s="43"/>
      <c r="RXG788" s="43"/>
      <c r="RXH788" s="43"/>
      <c r="RXI788" s="43"/>
      <c r="RXJ788" s="43"/>
      <c r="RXK788" s="43"/>
      <c r="RXL788" s="43"/>
      <c r="RXM788" s="43"/>
      <c r="RXN788" s="43"/>
      <c r="RXO788" s="43"/>
      <c r="RXP788" s="43"/>
      <c r="RXQ788" s="43"/>
      <c r="RXR788" s="43"/>
      <c r="RXS788" s="43"/>
      <c r="RXT788" s="43"/>
      <c r="RXU788" s="43"/>
      <c r="RXV788" s="43"/>
      <c r="RXW788" s="43"/>
      <c r="RXX788" s="43"/>
      <c r="RXY788" s="43"/>
      <c r="RXZ788" s="43"/>
      <c r="RYA788" s="43"/>
      <c r="RYB788" s="43"/>
      <c r="RYC788" s="43"/>
      <c r="RYD788" s="43"/>
      <c r="RYE788" s="43"/>
      <c r="RYF788" s="43"/>
      <c r="RYG788" s="43"/>
      <c r="RYH788" s="43"/>
      <c r="RYI788" s="43"/>
      <c r="RYJ788" s="43"/>
      <c r="RYK788" s="43"/>
      <c r="RYL788" s="43"/>
      <c r="RYM788" s="43"/>
      <c r="RYN788" s="43"/>
      <c r="RYO788" s="43"/>
      <c r="RYP788" s="43"/>
      <c r="RYQ788" s="43"/>
      <c r="RYR788" s="43"/>
      <c r="RYS788" s="43"/>
      <c r="RYT788" s="43"/>
      <c r="RYU788" s="43"/>
      <c r="RYV788" s="43"/>
      <c r="RYW788" s="43"/>
      <c r="RYX788" s="43"/>
      <c r="RYY788" s="43"/>
      <c r="RYZ788" s="43"/>
      <c r="RZA788" s="43"/>
      <c r="RZB788" s="43"/>
      <c r="RZC788" s="43"/>
      <c r="RZD788" s="43"/>
      <c r="RZE788" s="43"/>
      <c r="RZF788" s="43"/>
      <c r="RZG788" s="43"/>
      <c r="RZH788" s="43"/>
      <c r="RZI788" s="43"/>
      <c r="RZJ788" s="43"/>
      <c r="RZK788" s="43"/>
      <c r="RZL788" s="43"/>
      <c r="RZM788" s="43"/>
      <c r="RZN788" s="43"/>
      <c r="RZO788" s="43"/>
      <c r="RZP788" s="43"/>
      <c r="RZQ788" s="43"/>
      <c r="RZR788" s="43"/>
      <c r="RZS788" s="43"/>
      <c r="RZT788" s="43"/>
      <c r="RZU788" s="43"/>
      <c r="RZV788" s="43"/>
      <c r="RZW788" s="43"/>
      <c r="RZX788" s="43"/>
      <c r="RZY788" s="43"/>
      <c r="RZZ788" s="43"/>
      <c r="SAA788" s="43"/>
      <c r="SAB788" s="43"/>
      <c r="SAC788" s="43"/>
      <c r="SAD788" s="43"/>
      <c r="SAE788" s="43"/>
      <c r="SAF788" s="43"/>
      <c r="SAG788" s="43"/>
      <c r="SAH788" s="43"/>
      <c r="SAI788" s="43"/>
      <c r="SAJ788" s="43"/>
      <c r="SAK788" s="43"/>
      <c r="SAL788" s="43"/>
      <c r="SAM788" s="43"/>
      <c r="SAN788" s="43"/>
      <c r="SAO788" s="43"/>
      <c r="SAP788" s="43"/>
      <c r="SAQ788" s="43"/>
      <c r="SAR788" s="43"/>
      <c r="SAS788" s="43"/>
      <c r="SAT788" s="43"/>
      <c r="SAU788" s="43"/>
      <c r="SAV788" s="43"/>
      <c r="SAW788" s="43"/>
      <c r="SAX788" s="43"/>
      <c r="SAY788" s="43"/>
      <c r="SAZ788" s="43"/>
      <c r="SBA788" s="43"/>
      <c r="SBB788" s="43"/>
      <c r="SBC788" s="43"/>
      <c r="SBD788" s="43"/>
      <c r="SBE788" s="43"/>
      <c r="SBF788" s="43"/>
      <c r="SBG788" s="43"/>
      <c r="SBH788" s="43"/>
      <c r="SBI788" s="43"/>
      <c r="SBJ788" s="43"/>
      <c r="SBK788" s="43"/>
      <c r="SBL788" s="43"/>
      <c r="SBM788" s="43"/>
      <c r="SBN788" s="43"/>
      <c r="SBO788" s="43"/>
      <c r="SBP788" s="43"/>
      <c r="SBQ788" s="43"/>
      <c r="SBR788" s="43"/>
      <c r="SBS788" s="43"/>
      <c r="SBT788" s="43"/>
      <c r="SBU788" s="43"/>
      <c r="SBV788" s="43"/>
      <c r="SBW788" s="43"/>
      <c r="SBX788" s="43"/>
      <c r="SBY788" s="43"/>
      <c r="SBZ788" s="43"/>
      <c r="SCA788" s="43"/>
      <c r="SCB788" s="43"/>
      <c r="SCC788" s="43"/>
      <c r="SCD788" s="43"/>
      <c r="SCE788" s="43"/>
      <c r="SCF788" s="43"/>
      <c r="SCG788" s="43"/>
      <c r="SCH788" s="43"/>
      <c r="SCI788" s="43"/>
      <c r="SCJ788" s="43"/>
      <c r="SCK788" s="43"/>
      <c r="SCL788" s="43"/>
      <c r="SCM788" s="43"/>
      <c r="SCN788" s="43"/>
      <c r="SCO788" s="43"/>
      <c r="SCP788" s="43"/>
      <c r="SCQ788" s="43"/>
      <c r="SCR788" s="43"/>
      <c r="SCS788" s="43"/>
      <c r="SCT788" s="43"/>
      <c r="SCU788" s="43"/>
      <c r="SCV788" s="43"/>
      <c r="SCW788" s="43"/>
      <c r="SCX788" s="43"/>
      <c r="SCY788" s="43"/>
      <c r="SCZ788" s="43"/>
      <c r="SDA788" s="43"/>
      <c r="SDB788" s="43"/>
      <c r="SDC788" s="43"/>
      <c r="SDD788" s="43"/>
      <c r="SDE788" s="43"/>
      <c r="SDF788" s="43"/>
      <c r="SDG788" s="43"/>
      <c r="SDH788" s="43"/>
      <c r="SDI788" s="43"/>
      <c r="SDJ788" s="43"/>
      <c r="SDK788" s="43"/>
      <c r="SDL788" s="43"/>
      <c r="SDM788" s="43"/>
      <c r="SDN788" s="43"/>
      <c r="SDO788" s="43"/>
      <c r="SDP788" s="43"/>
      <c r="SDQ788" s="43"/>
      <c r="SDR788" s="43"/>
      <c r="SDS788" s="43"/>
      <c r="SDT788" s="43"/>
      <c r="SDU788" s="43"/>
      <c r="SDV788" s="43"/>
      <c r="SDW788" s="43"/>
      <c r="SDX788" s="43"/>
      <c r="SDY788" s="43"/>
      <c r="SDZ788" s="43"/>
      <c r="SEA788" s="43"/>
      <c r="SEB788" s="43"/>
      <c r="SEC788" s="43"/>
      <c r="SED788" s="43"/>
      <c r="SEE788" s="43"/>
      <c r="SEF788" s="43"/>
      <c r="SEG788" s="43"/>
      <c r="SEH788" s="43"/>
      <c r="SEI788" s="43"/>
      <c r="SEJ788" s="43"/>
      <c r="SEK788" s="43"/>
      <c r="SEL788" s="43"/>
      <c r="SEM788" s="43"/>
      <c r="SEN788" s="43"/>
      <c r="SEO788" s="43"/>
      <c r="SEP788" s="43"/>
      <c r="SEQ788" s="43"/>
      <c r="SER788" s="43"/>
      <c r="SES788" s="43"/>
      <c r="SET788" s="43"/>
      <c r="SEU788" s="43"/>
      <c r="SEV788" s="43"/>
      <c r="SEW788" s="43"/>
      <c r="SEX788" s="43"/>
      <c r="SEY788" s="43"/>
      <c r="SEZ788" s="43"/>
      <c r="SFA788" s="43"/>
      <c r="SFB788" s="43"/>
      <c r="SFC788" s="43"/>
      <c r="SFD788" s="43"/>
      <c r="SFE788" s="43"/>
      <c r="SFF788" s="43"/>
      <c r="SFG788" s="43"/>
      <c r="SFH788" s="43"/>
      <c r="SFI788" s="43"/>
      <c r="SFJ788" s="43"/>
      <c r="SFK788" s="43"/>
      <c r="SFL788" s="43"/>
      <c r="SFM788" s="43"/>
      <c r="SFN788" s="43"/>
      <c r="SFO788" s="43"/>
      <c r="SFP788" s="43"/>
      <c r="SFQ788" s="43"/>
      <c r="SFR788" s="43"/>
      <c r="SFS788" s="43"/>
      <c r="SFT788" s="43"/>
      <c r="SFU788" s="43"/>
      <c r="SFV788" s="43"/>
      <c r="SFW788" s="43"/>
      <c r="SFX788" s="43"/>
      <c r="SFY788" s="43"/>
      <c r="SFZ788" s="43"/>
      <c r="SGA788" s="43"/>
      <c r="SGB788" s="43"/>
      <c r="SGC788" s="43"/>
      <c r="SGD788" s="43"/>
      <c r="SGE788" s="43"/>
      <c r="SGF788" s="43"/>
      <c r="SGG788" s="43"/>
      <c r="SGH788" s="43"/>
      <c r="SGI788" s="43"/>
      <c r="SGJ788" s="43"/>
      <c r="SGK788" s="43"/>
      <c r="SGL788" s="43"/>
      <c r="SGM788" s="43"/>
      <c r="SGN788" s="43"/>
      <c r="SGO788" s="43"/>
      <c r="SGP788" s="43"/>
      <c r="SGQ788" s="43"/>
      <c r="SGR788" s="43"/>
      <c r="SGS788" s="43"/>
      <c r="SGT788" s="43"/>
      <c r="SGU788" s="43"/>
      <c r="SGV788" s="43"/>
      <c r="SGW788" s="43"/>
      <c r="SGX788" s="43"/>
      <c r="SGY788" s="43"/>
      <c r="SGZ788" s="43"/>
      <c r="SHA788" s="43"/>
      <c r="SHB788" s="43"/>
      <c r="SHC788" s="43"/>
      <c r="SHD788" s="43"/>
      <c r="SHE788" s="43"/>
      <c r="SHF788" s="43"/>
      <c r="SHG788" s="43"/>
      <c r="SHH788" s="43"/>
      <c r="SHI788" s="43"/>
      <c r="SHJ788" s="43"/>
      <c r="SHK788" s="43"/>
      <c r="SHL788" s="43"/>
      <c r="SHM788" s="43"/>
      <c r="SHN788" s="43"/>
      <c r="SHO788" s="43"/>
      <c r="SHP788" s="43"/>
      <c r="SHQ788" s="43"/>
      <c r="SHR788" s="43"/>
      <c r="SHS788" s="43"/>
      <c r="SHT788" s="43"/>
      <c r="SHU788" s="43"/>
      <c r="SHV788" s="43"/>
      <c r="SHW788" s="43"/>
      <c r="SHX788" s="43"/>
      <c r="SHY788" s="43"/>
      <c r="SHZ788" s="43"/>
      <c r="SIA788" s="43"/>
      <c r="SIB788" s="43"/>
      <c r="SIC788" s="43"/>
      <c r="SID788" s="43"/>
      <c r="SIE788" s="43"/>
      <c r="SIF788" s="43"/>
      <c r="SIG788" s="43"/>
      <c r="SIH788" s="43"/>
      <c r="SII788" s="43"/>
      <c r="SIJ788" s="43"/>
      <c r="SIK788" s="43"/>
      <c r="SIL788" s="43"/>
      <c r="SIM788" s="43"/>
      <c r="SIN788" s="43"/>
      <c r="SIO788" s="43"/>
      <c r="SIP788" s="43"/>
      <c r="SIQ788" s="43"/>
      <c r="SIR788" s="43"/>
      <c r="SIS788" s="43"/>
      <c r="SIT788" s="43"/>
      <c r="SIU788" s="43"/>
      <c r="SIV788" s="43"/>
      <c r="SIW788" s="43"/>
      <c r="SIX788" s="43"/>
      <c r="SIY788" s="43"/>
      <c r="SIZ788" s="43"/>
      <c r="SJA788" s="43"/>
      <c r="SJB788" s="43"/>
      <c r="SJC788" s="43"/>
      <c r="SJD788" s="43"/>
      <c r="SJE788" s="43"/>
      <c r="SJF788" s="43"/>
      <c r="SJG788" s="43"/>
      <c r="SJH788" s="43"/>
      <c r="SJI788" s="43"/>
      <c r="SJJ788" s="43"/>
      <c r="SJK788" s="43"/>
      <c r="SJL788" s="43"/>
      <c r="SJM788" s="43"/>
      <c r="SJN788" s="43"/>
      <c r="SJO788" s="43"/>
      <c r="SJP788" s="43"/>
      <c r="SJQ788" s="43"/>
      <c r="SJR788" s="43"/>
      <c r="SJS788" s="43"/>
      <c r="SJT788" s="43"/>
      <c r="SJU788" s="43"/>
      <c r="SJV788" s="43"/>
      <c r="SJW788" s="43"/>
      <c r="SJX788" s="43"/>
      <c r="SJY788" s="43"/>
      <c r="SJZ788" s="43"/>
      <c r="SKA788" s="43"/>
      <c r="SKB788" s="43"/>
      <c r="SKC788" s="43"/>
      <c r="SKD788" s="43"/>
      <c r="SKE788" s="43"/>
      <c r="SKF788" s="43"/>
      <c r="SKG788" s="43"/>
      <c r="SKH788" s="43"/>
      <c r="SKI788" s="43"/>
      <c r="SKJ788" s="43"/>
      <c r="SKK788" s="43"/>
      <c r="SKL788" s="43"/>
      <c r="SKM788" s="43"/>
      <c r="SKN788" s="43"/>
      <c r="SKO788" s="43"/>
      <c r="SKP788" s="43"/>
      <c r="SKQ788" s="43"/>
      <c r="SKR788" s="43"/>
      <c r="SKS788" s="43"/>
      <c r="SKT788" s="43"/>
      <c r="SKU788" s="43"/>
      <c r="SKV788" s="43"/>
      <c r="SKW788" s="43"/>
      <c r="SKX788" s="43"/>
      <c r="SKY788" s="43"/>
      <c r="SKZ788" s="43"/>
      <c r="SLA788" s="43"/>
      <c r="SLB788" s="43"/>
      <c r="SLC788" s="43"/>
      <c r="SLD788" s="43"/>
      <c r="SLE788" s="43"/>
      <c r="SLF788" s="43"/>
      <c r="SLG788" s="43"/>
      <c r="SLH788" s="43"/>
      <c r="SLI788" s="43"/>
      <c r="SLJ788" s="43"/>
      <c r="SLK788" s="43"/>
      <c r="SLL788" s="43"/>
      <c r="SLM788" s="43"/>
      <c r="SLN788" s="43"/>
      <c r="SLO788" s="43"/>
      <c r="SLP788" s="43"/>
      <c r="SLQ788" s="43"/>
      <c r="SLR788" s="43"/>
      <c r="SLS788" s="43"/>
      <c r="SLT788" s="43"/>
      <c r="SLU788" s="43"/>
      <c r="SLV788" s="43"/>
      <c r="SLW788" s="43"/>
      <c r="SLX788" s="43"/>
      <c r="SLY788" s="43"/>
      <c r="SLZ788" s="43"/>
      <c r="SMA788" s="43"/>
      <c r="SMB788" s="43"/>
      <c r="SMC788" s="43"/>
      <c r="SMD788" s="43"/>
      <c r="SME788" s="43"/>
      <c r="SMF788" s="43"/>
      <c r="SMG788" s="43"/>
      <c r="SMH788" s="43"/>
      <c r="SMI788" s="43"/>
      <c r="SMJ788" s="43"/>
      <c r="SMK788" s="43"/>
      <c r="SML788" s="43"/>
      <c r="SMM788" s="43"/>
      <c r="SMN788" s="43"/>
      <c r="SMO788" s="43"/>
      <c r="SMP788" s="43"/>
      <c r="SMQ788" s="43"/>
      <c r="SMR788" s="43"/>
      <c r="SMS788" s="43"/>
      <c r="SMT788" s="43"/>
      <c r="SMU788" s="43"/>
      <c r="SMV788" s="43"/>
      <c r="SMW788" s="43"/>
      <c r="SMX788" s="43"/>
      <c r="SMY788" s="43"/>
      <c r="SMZ788" s="43"/>
      <c r="SNA788" s="43"/>
      <c r="SNB788" s="43"/>
      <c r="SNC788" s="43"/>
      <c r="SND788" s="43"/>
      <c r="SNE788" s="43"/>
      <c r="SNF788" s="43"/>
      <c r="SNG788" s="43"/>
      <c r="SNH788" s="43"/>
      <c r="SNI788" s="43"/>
      <c r="SNJ788" s="43"/>
      <c r="SNK788" s="43"/>
      <c r="SNL788" s="43"/>
      <c r="SNM788" s="43"/>
      <c r="SNN788" s="43"/>
      <c r="SNO788" s="43"/>
      <c r="SNP788" s="43"/>
      <c r="SNQ788" s="43"/>
      <c r="SNR788" s="43"/>
      <c r="SNS788" s="43"/>
      <c r="SNT788" s="43"/>
      <c r="SNU788" s="43"/>
      <c r="SNV788" s="43"/>
      <c r="SNW788" s="43"/>
      <c r="SNX788" s="43"/>
      <c r="SNY788" s="43"/>
      <c r="SNZ788" s="43"/>
      <c r="SOA788" s="43"/>
      <c r="SOB788" s="43"/>
      <c r="SOC788" s="43"/>
      <c r="SOD788" s="43"/>
      <c r="SOE788" s="43"/>
      <c r="SOF788" s="43"/>
      <c r="SOG788" s="43"/>
      <c r="SOH788" s="43"/>
      <c r="SOI788" s="43"/>
      <c r="SOJ788" s="43"/>
      <c r="SOK788" s="43"/>
      <c r="SOL788" s="43"/>
      <c r="SOM788" s="43"/>
      <c r="SON788" s="43"/>
      <c r="SOO788" s="43"/>
      <c r="SOP788" s="43"/>
      <c r="SOQ788" s="43"/>
      <c r="SOR788" s="43"/>
      <c r="SOS788" s="43"/>
      <c r="SOT788" s="43"/>
      <c r="SOU788" s="43"/>
      <c r="SOV788" s="43"/>
      <c r="SOW788" s="43"/>
      <c r="SOX788" s="43"/>
      <c r="SOY788" s="43"/>
      <c r="SOZ788" s="43"/>
      <c r="SPA788" s="43"/>
      <c r="SPB788" s="43"/>
      <c r="SPC788" s="43"/>
      <c r="SPD788" s="43"/>
      <c r="SPE788" s="43"/>
      <c r="SPF788" s="43"/>
      <c r="SPG788" s="43"/>
      <c r="SPH788" s="43"/>
      <c r="SPI788" s="43"/>
      <c r="SPJ788" s="43"/>
      <c r="SPK788" s="43"/>
      <c r="SPL788" s="43"/>
      <c r="SPM788" s="43"/>
      <c r="SPN788" s="43"/>
      <c r="SPO788" s="43"/>
      <c r="SPP788" s="43"/>
      <c r="SPQ788" s="43"/>
      <c r="SPR788" s="43"/>
      <c r="SPS788" s="43"/>
      <c r="SPT788" s="43"/>
      <c r="SPU788" s="43"/>
      <c r="SPV788" s="43"/>
      <c r="SPW788" s="43"/>
      <c r="SPX788" s="43"/>
      <c r="SPY788" s="43"/>
      <c r="SPZ788" s="43"/>
      <c r="SQA788" s="43"/>
      <c r="SQB788" s="43"/>
      <c r="SQC788" s="43"/>
      <c r="SQD788" s="43"/>
      <c r="SQE788" s="43"/>
      <c r="SQF788" s="43"/>
      <c r="SQG788" s="43"/>
      <c r="SQH788" s="43"/>
      <c r="SQI788" s="43"/>
      <c r="SQJ788" s="43"/>
      <c r="SQK788" s="43"/>
      <c r="SQL788" s="43"/>
      <c r="SQM788" s="43"/>
      <c r="SQN788" s="43"/>
      <c r="SQO788" s="43"/>
      <c r="SQP788" s="43"/>
      <c r="SQQ788" s="43"/>
      <c r="SQR788" s="43"/>
      <c r="SQS788" s="43"/>
      <c r="SQT788" s="43"/>
      <c r="SQU788" s="43"/>
      <c r="SQV788" s="43"/>
      <c r="SQW788" s="43"/>
      <c r="SQX788" s="43"/>
      <c r="SQY788" s="43"/>
      <c r="SQZ788" s="43"/>
      <c r="SRA788" s="43"/>
      <c r="SRB788" s="43"/>
      <c r="SRC788" s="43"/>
      <c r="SRD788" s="43"/>
      <c r="SRE788" s="43"/>
      <c r="SRF788" s="43"/>
      <c r="SRG788" s="43"/>
      <c r="SRH788" s="43"/>
      <c r="SRI788" s="43"/>
      <c r="SRJ788" s="43"/>
      <c r="SRK788" s="43"/>
      <c r="SRL788" s="43"/>
      <c r="SRM788" s="43"/>
      <c r="SRN788" s="43"/>
      <c r="SRO788" s="43"/>
      <c r="SRP788" s="43"/>
      <c r="SRQ788" s="43"/>
      <c r="SRR788" s="43"/>
      <c r="SRS788" s="43"/>
      <c r="SRT788" s="43"/>
      <c r="SRU788" s="43"/>
      <c r="SRV788" s="43"/>
      <c r="SRW788" s="43"/>
      <c r="SRX788" s="43"/>
      <c r="SRY788" s="43"/>
      <c r="SRZ788" s="43"/>
      <c r="SSA788" s="43"/>
      <c r="SSB788" s="43"/>
      <c r="SSC788" s="43"/>
      <c r="SSD788" s="43"/>
      <c r="SSE788" s="43"/>
      <c r="SSF788" s="43"/>
      <c r="SSG788" s="43"/>
      <c r="SSH788" s="43"/>
      <c r="SSI788" s="43"/>
      <c r="SSJ788" s="43"/>
      <c r="SSK788" s="43"/>
      <c r="SSL788" s="43"/>
      <c r="SSM788" s="43"/>
      <c r="SSN788" s="43"/>
      <c r="SSO788" s="43"/>
      <c r="SSP788" s="43"/>
      <c r="SSQ788" s="43"/>
      <c r="SSR788" s="43"/>
      <c r="SSS788" s="43"/>
      <c r="SST788" s="43"/>
      <c r="SSU788" s="43"/>
      <c r="SSV788" s="43"/>
      <c r="SSW788" s="43"/>
      <c r="SSX788" s="43"/>
      <c r="SSY788" s="43"/>
      <c r="SSZ788" s="43"/>
      <c r="STA788" s="43"/>
      <c r="STB788" s="43"/>
      <c r="STC788" s="43"/>
      <c r="STD788" s="43"/>
      <c r="STE788" s="43"/>
      <c r="STF788" s="43"/>
      <c r="STG788" s="43"/>
      <c r="STH788" s="43"/>
      <c r="STI788" s="43"/>
      <c r="STJ788" s="43"/>
      <c r="STK788" s="43"/>
      <c r="STL788" s="43"/>
      <c r="STM788" s="43"/>
      <c r="STN788" s="43"/>
      <c r="STO788" s="43"/>
      <c r="STP788" s="43"/>
      <c r="STQ788" s="43"/>
      <c r="STR788" s="43"/>
      <c r="STS788" s="43"/>
      <c r="STT788" s="43"/>
      <c r="STU788" s="43"/>
      <c r="STV788" s="43"/>
      <c r="STW788" s="43"/>
      <c r="STX788" s="43"/>
      <c r="STY788" s="43"/>
      <c r="STZ788" s="43"/>
      <c r="SUA788" s="43"/>
      <c r="SUB788" s="43"/>
      <c r="SUC788" s="43"/>
      <c r="SUD788" s="43"/>
      <c r="SUE788" s="43"/>
      <c r="SUF788" s="43"/>
      <c r="SUG788" s="43"/>
      <c r="SUH788" s="43"/>
      <c r="SUI788" s="43"/>
      <c r="SUJ788" s="43"/>
      <c r="SUK788" s="43"/>
      <c r="SUL788" s="43"/>
      <c r="SUM788" s="43"/>
      <c r="SUN788" s="43"/>
      <c r="SUO788" s="43"/>
      <c r="SUP788" s="43"/>
      <c r="SUQ788" s="43"/>
      <c r="SUR788" s="43"/>
      <c r="SUS788" s="43"/>
      <c r="SUT788" s="43"/>
      <c r="SUU788" s="43"/>
      <c r="SUV788" s="43"/>
      <c r="SUW788" s="43"/>
      <c r="SUX788" s="43"/>
      <c r="SUY788" s="43"/>
      <c r="SUZ788" s="43"/>
      <c r="SVA788" s="43"/>
      <c r="SVB788" s="43"/>
      <c r="SVC788" s="43"/>
      <c r="SVD788" s="43"/>
      <c r="SVE788" s="43"/>
      <c r="SVF788" s="43"/>
      <c r="SVG788" s="43"/>
      <c r="SVH788" s="43"/>
      <c r="SVI788" s="43"/>
      <c r="SVJ788" s="43"/>
      <c r="SVK788" s="43"/>
      <c r="SVL788" s="43"/>
      <c r="SVM788" s="43"/>
      <c r="SVN788" s="43"/>
      <c r="SVO788" s="43"/>
      <c r="SVP788" s="43"/>
      <c r="SVQ788" s="43"/>
      <c r="SVR788" s="43"/>
      <c r="SVS788" s="43"/>
      <c r="SVT788" s="43"/>
      <c r="SVU788" s="43"/>
      <c r="SVV788" s="43"/>
      <c r="SVW788" s="43"/>
      <c r="SVX788" s="43"/>
      <c r="SVY788" s="43"/>
      <c r="SVZ788" s="43"/>
      <c r="SWA788" s="43"/>
      <c r="SWB788" s="43"/>
      <c r="SWC788" s="43"/>
      <c r="SWD788" s="43"/>
      <c r="SWE788" s="43"/>
      <c r="SWF788" s="43"/>
      <c r="SWG788" s="43"/>
      <c r="SWH788" s="43"/>
      <c r="SWI788" s="43"/>
      <c r="SWJ788" s="43"/>
      <c r="SWK788" s="43"/>
      <c r="SWL788" s="43"/>
      <c r="SWM788" s="43"/>
      <c r="SWN788" s="43"/>
      <c r="SWO788" s="43"/>
      <c r="SWP788" s="43"/>
      <c r="SWQ788" s="43"/>
      <c r="SWR788" s="43"/>
      <c r="SWS788" s="43"/>
      <c r="SWT788" s="43"/>
      <c r="SWU788" s="43"/>
      <c r="SWV788" s="43"/>
      <c r="SWW788" s="43"/>
      <c r="SWX788" s="43"/>
      <c r="SWY788" s="43"/>
      <c r="SWZ788" s="43"/>
      <c r="SXA788" s="43"/>
      <c r="SXB788" s="43"/>
      <c r="SXC788" s="43"/>
      <c r="SXD788" s="43"/>
      <c r="SXE788" s="43"/>
      <c r="SXF788" s="43"/>
      <c r="SXG788" s="43"/>
      <c r="SXH788" s="43"/>
      <c r="SXI788" s="43"/>
      <c r="SXJ788" s="43"/>
      <c r="SXK788" s="43"/>
      <c r="SXL788" s="43"/>
      <c r="SXM788" s="43"/>
      <c r="SXN788" s="43"/>
      <c r="SXO788" s="43"/>
      <c r="SXP788" s="43"/>
      <c r="SXQ788" s="43"/>
      <c r="SXR788" s="43"/>
      <c r="SXS788" s="43"/>
      <c r="SXT788" s="43"/>
      <c r="SXU788" s="43"/>
      <c r="SXV788" s="43"/>
      <c r="SXW788" s="43"/>
      <c r="SXX788" s="43"/>
      <c r="SXY788" s="43"/>
      <c r="SXZ788" s="43"/>
      <c r="SYA788" s="43"/>
      <c r="SYB788" s="43"/>
      <c r="SYC788" s="43"/>
      <c r="SYD788" s="43"/>
      <c r="SYE788" s="43"/>
      <c r="SYF788" s="43"/>
      <c r="SYG788" s="43"/>
      <c r="SYH788" s="43"/>
      <c r="SYI788" s="43"/>
      <c r="SYJ788" s="43"/>
      <c r="SYK788" s="43"/>
      <c r="SYL788" s="43"/>
      <c r="SYM788" s="43"/>
      <c r="SYN788" s="43"/>
      <c r="SYO788" s="43"/>
      <c r="SYP788" s="43"/>
      <c r="SYQ788" s="43"/>
      <c r="SYR788" s="43"/>
      <c r="SYS788" s="43"/>
      <c r="SYT788" s="43"/>
      <c r="SYU788" s="43"/>
      <c r="SYV788" s="43"/>
      <c r="SYW788" s="43"/>
      <c r="SYX788" s="43"/>
      <c r="SYY788" s="43"/>
      <c r="SYZ788" s="43"/>
      <c r="SZA788" s="43"/>
      <c r="SZB788" s="43"/>
      <c r="SZC788" s="43"/>
      <c r="SZD788" s="43"/>
      <c r="SZE788" s="43"/>
      <c r="SZF788" s="43"/>
      <c r="SZG788" s="43"/>
      <c r="SZH788" s="43"/>
      <c r="SZI788" s="43"/>
      <c r="SZJ788" s="43"/>
      <c r="SZK788" s="43"/>
      <c r="SZL788" s="43"/>
      <c r="SZM788" s="43"/>
      <c r="SZN788" s="43"/>
      <c r="SZO788" s="43"/>
      <c r="SZP788" s="43"/>
      <c r="SZQ788" s="43"/>
      <c r="SZR788" s="43"/>
      <c r="SZS788" s="43"/>
      <c r="SZT788" s="43"/>
      <c r="SZU788" s="43"/>
      <c r="SZV788" s="43"/>
      <c r="SZW788" s="43"/>
      <c r="SZX788" s="43"/>
      <c r="SZY788" s="43"/>
      <c r="SZZ788" s="43"/>
      <c r="TAA788" s="43"/>
      <c r="TAB788" s="43"/>
      <c r="TAC788" s="43"/>
      <c r="TAD788" s="43"/>
      <c r="TAE788" s="43"/>
      <c r="TAF788" s="43"/>
      <c r="TAG788" s="43"/>
      <c r="TAH788" s="43"/>
      <c r="TAI788" s="43"/>
      <c r="TAJ788" s="43"/>
      <c r="TAK788" s="43"/>
      <c r="TAL788" s="43"/>
      <c r="TAM788" s="43"/>
      <c r="TAN788" s="43"/>
      <c r="TAO788" s="43"/>
      <c r="TAP788" s="43"/>
      <c r="TAQ788" s="43"/>
      <c r="TAR788" s="43"/>
      <c r="TAS788" s="43"/>
      <c r="TAT788" s="43"/>
      <c r="TAU788" s="43"/>
      <c r="TAV788" s="43"/>
      <c r="TAW788" s="43"/>
      <c r="TAX788" s="43"/>
      <c r="TAY788" s="43"/>
      <c r="TAZ788" s="43"/>
      <c r="TBA788" s="43"/>
      <c r="TBB788" s="43"/>
      <c r="TBC788" s="43"/>
      <c r="TBD788" s="43"/>
      <c r="TBE788" s="43"/>
      <c r="TBF788" s="43"/>
      <c r="TBG788" s="43"/>
      <c r="TBH788" s="43"/>
      <c r="TBI788" s="43"/>
      <c r="TBJ788" s="43"/>
      <c r="TBK788" s="43"/>
      <c r="TBL788" s="43"/>
      <c r="TBM788" s="43"/>
      <c r="TBN788" s="43"/>
      <c r="TBO788" s="43"/>
      <c r="TBP788" s="43"/>
      <c r="TBQ788" s="43"/>
      <c r="TBR788" s="43"/>
      <c r="TBS788" s="43"/>
      <c r="TBT788" s="43"/>
      <c r="TBU788" s="43"/>
      <c r="TBV788" s="43"/>
      <c r="TBW788" s="43"/>
      <c r="TBX788" s="43"/>
      <c r="TBY788" s="43"/>
      <c r="TBZ788" s="43"/>
      <c r="TCA788" s="43"/>
      <c r="TCB788" s="43"/>
      <c r="TCC788" s="43"/>
      <c r="TCD788" s="43"/>
      <c r="TCE788" s="43"/>
      <c r="TCF788" s="43"/>
      <c r="TCG788" s="43"/>
      <c r="TCH788" s="43"/>
      <c r="TCI788" s="43"/>
      <c r="TCJ788" s="43"/>
      <c r="TCK788" s="43"/>
      <c r="TCL788" s="43"/>
      <c r="TCM788" s="43"/>
      <c r="TCN788" s="43"/>
      <c r="TCO788" s="43"/>
      <c r="TCP788" s="43"/>
      <c r="TCQ788" s="43"/>
      <c r="TCR788" s="43"/>
      <c r="TCS788" s="43"/>
      <c r="TCT788" s="43"/>
      <c r="TCU788" s="43"/>
      <c r="TCV788" s="43"/>
      <c r="TCW788" s="43"/>
      <c r="TCX788" s="43"/>
      <c r="TCY788" s="43"/>
      <c r="TCZ788" s="43"/>
      <c r="TDA788" s="43"/>
      <c r="TDB788" s="43"/>
      <c r="TDC788" s="43"/>
      <c r="TDD788" s="43"/>
      <c r="TDE788" s="43"/>
      <c r="TDF788" s="43"/>
      <c r="TDG788" s="43"/>
      <c r="TDH788" s="43"/>
      <c r="TDI788" s="43"/>
      <c r="TDJ788" s="43"/>
      <c r="TDK788" s="43"/>
      <c r="TDL788" s="43"/>
      <c r="TDM788" s="43"/>
      <c r="TDN788" s="43"/>
      <c r="TDO788" s="43"/>
      <c r="TDP788" s="43"/>
      <c r="TDQ788" s="43"/>
      <c r="TDR788" s="43"/>
      <c r="TDS788" s="43"/>
      <c r="TDT788" s="43"/>
      <c r="TDU788" s="43"/>
      <c r="TDV788" s="43"/>
      <c r="TDW788" s="43"/>
      <c r="TDX788" s="43"/>
      <c r="TDY788" s="43"/>
      <c r="TDZ788" s="43"/>
      <c r="TEA788" s="43"/>
      <c r="TEB788" s="43"/>
      <c r="TEC788" s="43"/>
      <c r="TED788" s="43"/>
      <c r="TEE788" s="43"/>
      <c r="TEF788" s="43"/>
      <c r="TEG788" s="43"/>
      <c r="TEH788" s="43"/>
      <c r="TEI788" s="43"/>
      <c r="TEJ788" s="43"/>
      <c r="TEK788" s="43"/>
      <c r="TEL788" s="43"/>
      <c r="TEM788" s="43"/>
      <c r="TEN788" s="43"/>
      <c r="TEO788" s="43"/>
      <c r="TEP788" s="43"/>
      <c r="TEQ788" s="43"/>
      <c r="TER788" s="43"/>
      <c r="TES788" s="43"/>
      <c r="TET788" s="43"/>
      <c r="TEU788" s="43"/>
      <c r="TEV788" s="43"/>
      <c r="TEW788" s="43"/>
      <c r="TEX788" s="43"/>
      <c r="TEY788" s="43"/>
      <c r="TEZ788" s="43"/>
      <c r="TFA788" s="43"/>
      <c r="TFB788" s="43"/>
      <c r="TFC788" s="43"/>
      <c r="TFD788" s="43"/>
      <c r="TFE788" s="43"/>
      <c r="TFF788" s="43"/>
      <c r="TFG788" s="43"/>
      <c r="TFH788" s="43"/>
      <c r="TFI788" s="43"/>
      <c r="TFJ788" s="43"/>
      <c r="TFK788" s="43"/>
      <c r="TFL788" s="43"/>
      <c r="TFM788" s="43"/>
      <c r="TFN788" s="43"/>
      <c r="TFO788" s="43"/>
      <c r="TFP788" s="43"/>
      <c r="TFQ788" s="43"/>
      <c r="TFR788" s="43"/>
      <c r="TFS788" s="43"/>
      <c r="TFT788" s="43"/>
      <c r="TFU788" s="43"/>
      <c r="TFV788" s="43"/>
      <c r="TFW788" s="43"/>
      <c r="TFX788" s="43"/>
      <c r="TFY788" s="43"/>
      <c r="TFZ788" s="43"/>
      <c r="TGA788" s="43"/>
      <c r="TGB788" s="43"/>
      <c r="TGC788" s="43"/>
      <c r="TGD788" s="43"/>
      <c r="TGE788" s="43"/>
      <c r="TGF788" s="43"/>
      <c r="TGG788" s="43"/>
      <c r="TGH788" s="43"/>
      <c r="TGI788" s="43"/>
      <c r="TGJ788" s="43"/>
      <c r="TGK788" s="43"/>
      <c r="TGL788" s="43"/>
      <c r="TGM788" s="43"/>
      <c r="TGN788" s="43"/>
      <c r="TGO788" s="43"/>
      <c r="TGP788" s="43"/>
      <c r="TGQ788" s="43"/>
      <c r="TGR788" s="43"/>
      <c r="TGS788" s="43"/>
      <c r="TGT788" s="43"/>
      <c r="TGU788" s="43"/>
      <c r="TGV788" s="43"/>
      <c r="TGW788" s="43"/>
      <c r="TGX788" s="43"/>
      <c r="TGY788" s="43"/>
      <c r="TGZ788" s="43"/>
      <c r="THA788" s="43"/>
      <c r="THB788" s="43"/>
      <c r="THC788" s="43"/>
      <c r="THD788" s="43"/>
      <c r="THE788" s="43"/>
      <c r="THF788" s="43"/>
      <c r="THG788" s="43"/>
      <c r="THH788" s="43"/>
      <c r="THI788" s="43"/>
      <c r="THJ788" s="43"/>
      <c r="THK788" s="43"/>
      <c r="THL788" s="43"/>
      <c r="THM788" s="43"/>
      <c r="THN788" s="43"/>
      <c r="THO788" s="43"/>
      <c r="THP788" s="43"/>
      <c r="THQ788" s="43"/>
      <c r="THR788" s="43"/>
      <c r="THS788" s="43"/>
      <c r="THT788" s="43"/>
      <c r="THU788" s="43"/>
      <c r="THV788" s="43"/>
      <c r="THW788" s="43"/>
      <c r="THX788" s="43"/>
      <c r="THY788" s="43"/>
      <c r="THZ788" s="43"/>
      <c r="TIA788" s="43"/>
      <c r="TIB788" s="43"/>
      <c r="TIC788" s="43"/>
      <c r="TID788" s="43"/>
      <c r="TIE788" s="43"/>
      <c r="TIF788" s="43"/>
      <c r="TIG788" s="43"/>
      <c r="TIH788" s="43"/>
      <c r="TII788" s="43"/>
      <c r="TIJ788" s="43"/>
      <c r="TIK788" s="43"/>
      <c r="TIL788" s="43"/>
      <c r="TIM788" s="43"/>
      <c r="TIN788" s="43"/>
      <c r="TIO788" s="43"/>
      <c r="TIP788" s="43"/>
      <c r="TIQ788" s="43"/>
      <c r="TIR788" s="43"/>
      <c r="TIS788" s="43"/>
      <c r="TIT788" s="43"/>
      <c r="TIU788" s="43"/>
      <c r="TIV788" s="43"/>
      <c r="TIW788" s="43"/>
      <c r="TIX788" s="43"/>
      <c r="TIY788" s="43"/>
      <c r="TIZ788" s="43"/>
      <c r="TJA788" s="43"/>
      <c r="TJB788" s="43"/>
      <c r="TJC788" s="43"/>
      <c r="TJD788" s="43"/>
      <c r="TJE788" s="43"/>
      <c r="TJF788" s="43"/>
      <c r="TJG788" s="43"/>
      <c r="TJH788" s="43"/>
      <c r="TJI788" s="43"/>
      <c r="TJJ788" s="43"/>
      <c r="TJK788" s="43"/>
      <c r="TJL788" s="43"/>
      <c r="TJM788" s="43"/>
      <c r="TJN788" s="43"/>
      <c r="TJO788" s="43"/>
      <c r="TJP788" s="43"/>
      <c r="TJQ788" s="43"/>
      <c r="TJR788" s="43"/>
      <c r="TJS788" s="43"/>
      <c r="TJT788" s="43"/>
      <c r="TJU788" s="43"/>
      <c r="TJV788" s="43"/>
      <c r="TJW788" s="43"/>
      <c r="TJX788" s="43"/>
      <c r="TJY788" s="43"/>
      <c r="TJZ788" s="43"/>
      <c r="TKA788" s="43"/>
      <c r="TKB788" s="43"/>
      <c r="TKC788" s="43"/>
      <c r="TKD788" s="43"/>
      <c r="TKE788" s="43"/>
      <c r="TKF788" s="43"/>
      <c r="TKG788" s="43"/>
      <c r="TKH788" s="43"/>
      <c r="TKI788" s="43"/>
      <c r="TKJ788" s="43"/>
      <c r="TKK788" s="43"/>
      <c r="TKL788" s="43"/>
      <c r="TKM788" s="43"/>
      <c r="TKN788" s="43"/>
      <c r="TKO788" s="43"/>
      <c r="TKP788" s="43"/>
      <c r="TKQ788" s="43"/>
      <c r="TKR788" s="43"/>
      <c r="TKS788" s="43"/>
      <c r="TKT788" s="43"/>
      <c r="TKU788" s="43"/>
      <c r="TKV788" s="43"/>
      <c r="TKW788" s="43"/>
      <c r="TKX788" s="43"/>
      <c r="TKY788" s="43"/>
      <c r="TKZ788" s="43"/>
      <c r="TLA788" s="43"/>
      <c r="TLB788" s="43"/>
      <c r="TLC788" s="43"/>
      <c r="TLD788" s="43"/>
      <c r="TLE788" s="43"/>
      <c r="TLF788" s="43"/>
      <c r="TLG788" s="43"/>
      <c r="TLH788" s="43"/>
      <c r="TLI788" s="43"/>
      <c r="TLJ788" s="43"/>
      <c r="TLK788" s="43"/>
      <c r="TLL788" s="43"/>
      <c r="TLM788" s="43"/>
      <c r="TLN788" s="43"/>
      <c r="TLO788" s="43"/>
      <c r="TLP788" s="43"/>
      <c r="TLQ788" s="43"/>
      <c r="TLR788" s="43"/>
      <c r="TLS788" s="43"/>
      <c r="TLT788" s="43"/>
      <c r="TLU788" s="43"/>
      <c r="TLV788" s="43"/>
      <c r="TLW788" s="43"/>
      <c r="TLX788" s="43"/>
      <c r="TLY788" s="43"/>
      <c r="TLZ788" s="43"/>
      <c r="TMA788" s="43"/>
      <c r="TMB788" s="43"/>
      <c r="TMC788" s="43"/>
      <c r="TMD788" s="43"/>
      <c r="TME788" s="43"/>
      <c r="TMF788" s="43"/>
      <c r="TMG788" s="43"/>
      <c r="TMH788" s="43"/>
      <c r="TMI788" s="43"/>
      <c r="TMJ788" s="43"/>
      <c r="TMK788" s="43"/>
      <c r="TML788" s="43"/>
      <c r="TMM788" s="43"/>
      <c r="TMN788" s="43"/>
      <c r="TMO788" s="43"/>
      <c r="TMP788" s="43"/>
      <c r="TMQ788" s="43"/>
      <c r="TMR788" s="43"/>
      <c r="TMS788" s="43"/>
      <c r="TMT788" s="43"/>
      <c r="TMU788" s="43"/>
      <c r="TMV788" s="43"/>
      <c r="TMW788" s="43"/>
      <c r="TMX788" s="43"/>
      <c r="TMY788" s="43"/>
      <c r="TMZ788" s="43"/>
      <c r="TNA788" s="43"/>
      <c r="TNB788" s="43"/>
      <c r="TNC788" s="43"/>
      <c r="TND788" s="43"/>
      <c r="TNE788" s="43"/>
      <c r="TNF788" s="43"/>
      <c r="TNG788" s="43"/>
      <c r="TNH788" s="43"/>
      <c r="TNI788" s="43"/>
      <c r="TNJ788" s="43"/>
      <c r="TNK788" s="43"/>
      <c r="TNL788" s="43"/>
      <c r="TNM788" s="43"/>
      <c r="TNN788" s="43"/>
      <c r="TNO788" s="43"/>
      <c r="TNP788" s="43"/>
      <c r="TNQ788" s="43"/>
      <c r="TNR788" s="43"/>
      <c r="TNS788" s="43"/>
      <c r="TNT788" s="43"/>
      <c r="TNU788" s="43"/>
      <c r="TNV788" s="43"/>
      <c r="TNW788" s="43"/>
      <c r="TNX788" s="43"/>
      <c r="TNY788" s="43"/>
      <c r="TNZ788" s="43"/>
      <c r="TOA788" s="43"/>
      <c r="TOB788" s="43"/>
      <c r="TOC788" s="43"/>
      <c r="TOD788" s="43"/>
      <c r="TOE788" s="43"/>
      <c r="TOF788" s="43"/>
      <c r="TOG788" s="43"/>
      <c r="TOH788" s="43"/>
      <c r="TOI788" s="43"/>
      <c r="TOJ788" s="43"/>
      <c r="TOK788" s="43"/>
      <c r="TOL788" s="43"/>
      <c r="TOM788" s="43"/>
      <c r="TON788" s="43"/>
      <c r="TOO788" s="43"/>
      <c r="TOP788" s="43"/>
      <c r="TOQ788" s="43"/>
      <c r="TOR788" s="43"/>
      <c r="TOS788" s="43"/>
      <c r="TOT788" s="43"/>
      <c r="TOU788" s="43"/>
      <c r="TOV788" s="43"/>
      <c r="TOW788" s="43"/>
      <c r="TOX788" s="43"/>
      <c r="TOY788" s="43"/>
      <c r="TOZ788" s="43"/>
      <c r="TPA788" s="43"/>
      <c r="TPB788" s="43"/>
      <c r="TPC788" s="43"/>
      <c r="TPD788" s="43"/>
      <c r="TPE788" s="43"/>
      <c r="TPF788" s="43"/>
      <c r="TPG788" s="43"/>
      <c r="TPH788" s="43"/>
      <c r="TPI788" s="43"/>
      <c r="TPJ788" s="43"/>
      <c r="TPK788" s="43"/>
      <c r="TPL788" s="43"/>
      <c r="TPM788" s="43"/>
      <c r="TPN788" s="43"/>
      <c r="TPO788" s="43"/>
      <c r="TPP788" s="43"/>
      <c r="TPQ788" s="43"/>
      <c r="TPR788" s="43"/>
      <c r="TPS788" s="43"/>
      <c r="TPT788" s="43"/>
      <c r="TPU788" s="43"/>
      <c r="TPV788" s="43"/>
      <c r="TPW788" s="43"/>
      <c r="TPX788" s="43"/>
      <c r="TPY788" s="43"/>
      <c r="TPZ788" s="43"/>
      <c r="TQA788" s="43"/>
      <c r="TQB788" s="43"/>
      <c r="TQC788" s="43"/>
      <c r="TQD788" s="43"/>
      <c r="TQE788" s="43"/>
      <c r="TQF788" s="43"/>
      <c r="TQG788" s="43"/>
      <c r="TQH788" s="43"/>
      <c r="TQI788" s="43"/>
      <c r="TQJ788" s="43"/>
      <c r="TQK788" s="43"/>
      <c r="TQL788" s="43"/>
      <c r="TQM788" s="43"/>
      <c r="TQN788" s="43"/>
      <c r="TQO788" s="43"/>
      <c r="TQP788" s="43"/>
      <c r="TQQ788" s="43"/>
      <c r="TQR788" s="43"/>
      <c r="TQS788" s="43"/>
      <c r="TQT788" s="43"/>
      <c r="TQU788" s="43"/>
      <c r="TQV788" s="43"/>
      <c r="TQW788" s="43"/>
      <c r="TQX788" s="43"/>
      <c r="TQY788" s="43"/>
      <c r="TQZ788" s="43"/>
      <c r="TRA788" s="43"/>
      <c r="TRB788" s="43"/>
      <c r="TRC788" s="43"/>
      <c r="TRD788" s="43"/>
      <c r="TRE788" s="43"/>
      <c r="TRF788" s="43"/>
      <c r="TRG788" s="43"/>
      <c r="TRH788" s="43"/>
      <c r="TRI788" s="43"/>
      <c r="TRJ788" s="43"/>
      <c r="TRK788" s="43"/>
      <c r="TRL788" s="43"/>
      <c r="TRM788" s="43"/>
      <c r="TRN788" s="43"/>
      <c r="TRO788" s="43"/>
      <c r="TRP788" s="43"/>
      <c r="TRQ788" s="43"/>
      <c r="TRR788" s="43"/>
      <c r="TRS788" s="43"/>
      <c r="TRT788" s="43"/>
      <c r="TRU788" s="43"/>
      <c r="TRV788" s="43"/>
      <c r="TRW788" s="43"/>
      <c r="TRX788" s="43"/>
      <c r="TRY788" s="43"/>
      <c r="TRZ788" s="43"/>
      <c r="TSA788" s="43"/>
      <c r="TSB788" s="43"/>
      <c r="TSC788" s="43"/>
      <c r="TSD788" s="43"/>
      <c r="TSE788" s="43"/>
      <c r="TSF788" s="43"/>
      <c r="TSG788" s="43"/>
      <c r="TSH788" s="43"/>
      <c r="TSI788" s="43"/>
      <c r="TSJ788" s="43"/>
      <c r="TSK788" s="43"/>
      <c r="TSL788" s="43"/>
      <c r="TSM788" s="43"/>
      <c r="TSN788" s="43"/>
      <c r="TSO788" s="43"/>
      <c r="TSP788" s="43"/>
      <c r="TSQ788" s="43"/>
      <c r="TSR788" s="43"/>
      <c r="TSS788" s="43"/>
      <c r="TST788" s="43"/>
      <c r="TSU788" s="43"/>
      <c r="TSV788" s="43"/>
      <c r="TSW788" s="43"/>
      <c r="TSX788" s="43"/>
      <c r="TSY788" s="43"/>
      <c r="TSZ788" s="43"/>
      <c r="TTA788" s="43"/>
      <c r="TTB788" s="43"/>
      <c r="TTC788" s="43"/>
      <c r="TTD788" s="43"/>
      <c r="TTE788" s="43"/>
      <c r="TTF788" s="43"/>
      <c r="TTG788" s="43"/>
      <c r="TTH788" s="43"/>
      <c r="TTI788" s="43"/>
      <c r="TTJ788" s="43"/>
      <c r="TTK788" s="43"/>
      <c r="TTL788" s="43"/>
      <c r="TTM788" s="43"/>
      <c r="TTN788" s="43"/>
      <c r="TTO788" s="43"/>
      <c r="TTP788" s="43"/>
      <c r="TTQ788" s="43"/>
      <c r="TTR788" s="43"/>
      <c r="TTS788" s="43"/>
      <c r="TTT788" s="43"/>
      <c r="TTU788" s="43"/>
      <c r="TTV788" s="43"/>
      <c r="TTW788" s="43"/>
      <c r="TTX788" s="43"/>
      <c r="TTY788" s="43"/>
      <c r="TTZ788" s="43"/>
      <c r="TUA788" s="43"/>
      <c r="TUB788" s="43"/>
      <c r="TUC788" s="43"/>
      <c r="TUD788" s="43"/>
      <c r="TUE788" s="43"/>
      <c r="TUF788" s="43"/>
      <c r="TUG788" s="43"/>
      <c r="TUH788" s="43"/>
      <c r="TUI788" s="43"/>
      <c r="TUJ788" s="43"/>
      <c r="TUK788" s="43"/>
      <c r="TUL788" s="43"/>
      <c r="TUM788" s="43"/>
      <c r="TUN788" s="43"/>
      <c r="TUO788" s="43"/>
      <c r="TUP788" s="43"/>
      <c r="TUQ788" s="43"/>
      <c r="TUR788" s="43"/>
      <c r="TUS788" s="43"/>
      <c r="TUT788" s="43"/>
      <c r="TUU788" s="43"/>
      <c r="TUV788" s="43"/>
      <c r="TUW788" s="43"/>
      <c r="TUX788" s="43"/>
      <c r="TUY788" s="43"/>
      <c r="TUZ788" s="43"/>
      <c r="TVA788" s="43"/>
      <c r="TVB788" s="43"/>
      <c r="TVC788" s="43"/>
      <c r="TVD788" s="43"/>
      <c r="TVE788" s="43"/>
      <c r="TVF788" s="43"/>
      <c r="TVG788" s="43"/>
      <c r="TVH788" s="43"/>
      <c r="TVI788" s="43"/>
      <c r="TVJ788" s="43"/>
      <c r="TVK788" s="43"/>
      <c r="TVL788" s="43"/>
      <c r="TVM788" s="43"/>
      <c r="TVN788" s="43"/>
      <c r="TVO788" s="43"/>
      <c r="TVP788" s="43"/>
      <c r="TVQ788" s="43"/>
      <c r="TVR788" s="43"/>
      <c r="TVS788" s="43"/>
      <c r="TVT788" s="43"/>
      <c r="TVU788" s="43"/>
      <c r="TVV788" s="43"/>
      <c r="TVW788" s="43"/>
      <c r="TVX788" s="43"/>
      <c r="TVY788" s="43"/>
      <c r="TVZ788" s="43"/>
      <c r="TWA788" s="43"/>
      <c r="TWB788" s="43"/>
      <c r="TWC788" s="43"/>
      <c r="TWD788" s="43"/>
      <c r="TWE788" s="43"/>
      <c r="TWF788" s="43"/>
      <c r="TWG788" s="43"/>
      <c r="TWH788" s="43"/>
      <c r="TWI788" s="43"/>
      <c r="TWJ788" s="43"/>
      <c r="TWK788" s="43"/>
      <c r="TWL788" s="43"/>
      <c r="TWM788" s="43"/>
      <c r="TWN788" s="43"/>
      <c r="TWO788" s="43"/>
      <c r="TWP788" s="43"/>
      <c r="TWQ788" s="43"/>
      <c r="TWR788" s="43"/>
      <c r="TWS788" s="43"/>
      <c r="TWT788" s="43"/>
      <c r="TWU788" s="43"/>
      <c r="TWV788" s="43"/>
      <c r="TWW788" s="43"/>
      <c r="TWX788" s="43"/>
      <c r="TWY788" s="43"/>
      <c r="TWZ788" s="43"/>
      <c r="TXA788" s="43"/>
      <c r="TXB788" s="43"/>
      <c r="TXC788" s="43"/>
      <c r="TXD788" s="43"/>
      <c r="TXE788" s="43"/>
      <c r="TXF788" s="43"/>
      <c r="TXG788" s="43"/>
      <c r="TXH788" s="43"/>
      <c r="TXI788" s="43"/>
      <c r="TXJ788" s="43"/>
      <c r="TXK788" s="43"/>
      <c r="TXL788" s="43"/>
      <c r="TXM788" s="43"/>
      <c r="TXN788" s="43"/>
      <c r="TXO788" s="43"/>
      <c r="TXP788" s="43"/>
      <c r="TXQ788" s="43"/>
      <c r="TXR788" s="43"/>
      <c r="TXS788" s="43"/>
      <c r="TXT788" s="43"/>
      <c r="TXU788" s="43"/>
      <c r="TXV788" s="43"/>
      <c r="TXW788" s="43"/>
      <c r="TXX788" s="43"/>
      <c r="TXY788" s="43"/>
      <c r="TXZ788" s="43"/>
      <c r="TYA788" s="43"/>
      <c r="TYB788" s="43"/>
      <c r="TYC788" s="43"/>
      <c r="TYD788" s="43"/>
      <c r="TYE788" s="43"/>
      <c r="TYF788" s="43"/>
      <c r="TYG788" s="43"/>
      <c r="TYH788" s="43"/>
      <c r="TYI788" s="43"/>
      <c r="TYJ788" s="43"/>
      <c r="TYK788" s="43"/>
      <c r="TYL788" s="43"/>
      <c r="TYM788" s="43"/>
      <c r="TYN788" s="43"/>
      <c r="TYO788" s="43"/>
      <c r="TYP788" s="43"/>
      <c r="TYQ788" s="43"/>
      <c r="TYR788" s="43"/>
      <c r="TYS788" s="43"/>
      <c r="TYT788" s="43"/>
      <c r="TYU788" s="43"/>
      <c r="TYV788" s="43"/>
      <c r="TYW788" s="43"/>
      <c r="TYX788" s="43"/>
      <c r="TYY788" s="43"/>
      <c r="TYZ788" s="43"/>
      <c r="TZA788" s="43"/>
      <c r="TZB788" s="43"/>
      <c r="TZC788" s="43"/>
      <c r="TZD788" s="43"/>
      <c r="TZE788" s="43"/>
      <c r="TZF788" s="43"/>
      <c r="TZG788" s="43"/>
      <c r="TZH788" s="43"/>
      <c r="TZI788" s="43"/>
      <c r="TZJ788" s="43"/>
      <c r="TZK788" s="43"/>
      <c r="TZL788" s="43"/>
      <c r="TZM788" s="43"/>
      <c r="TZN788" s="43"/>
      <c r="TZO788" s="43"/>
      <c r="TZP788" s="43"/>
      <c r="TZQ788" s="43"/>
      <c r="TZR788" s="43"/>
      <c r="TZS788" s="43"/>
      <c r="TZT788" s="43"/>
      <c r="TZU788" s="43"/>
      <c r="TZV788" s="43"/>
      <c r="TZW788" s="43"/>
      <c r="TZX788" s="43"/>
      <c r="TZY788" s="43"/>
      <c r="TZZ788" s="43"/>
      <c r="UAA788" s="43"/>
      <c r="UAB788" s="43"/>
      <c r="UAC788" s="43"/>
      <c r="UAD788" s="43"/>
      <c r="UAE788" s="43"/>
      <c r="UAF788" s="43"/>
      <c r="UAG788" s="43"/>
      <c r="UAH788" s="43"/>
      <c r="UAI788" s="43"/>
      <c r="UAJ788" s="43"/>
      <c r="UAK788" s="43"/>
      <c r="UAL788" s="43"/>
      <c r="UAM788" s="43"/>
      <c r="UAN788" s="43"/>
      <c r="UAO788" s="43"/>
      <c r="UAP788" s="43"/>
      <c r="UAQ788" s="43"/>
      <c r="UAR788" s="43"/>
      <c r="UAS788" s="43"/>
      <c r="UAT788" s="43"/>
      <c r="UAU788" s="43"/>
      <c r="UAV788" s="43"/>
      <c r="UAW788" s="43"/>
      <c r="UAX788" s="43"/>
      <c r="UAY788" s="43"/>
      <c r="UAZ788" s="43"/>
      <c r="UBA788" s="43"/>
      <c r="UBB788" s="43"/>
      <c r="UBC788" s="43"/>
      <c r="UBD788" s="43"/>
      <c r="UBE788" s="43"/>
      <c r="UBF788" s="43"/>
      <c r="UBG788" s="43"/>
      <c r="UBH788" s="43"/>
      <c r="UBI788" s="43"/>
      <c r="UBJ788" s="43"/>
      <c r="UBK788" s="43"/>
      <c r="UBL788" s="43"/>
      <c r="UBM788" s="43"/>
      <c r="UBN788" s="43"/>
      <c r="UBO788" s="43"/>
      <c r="UBP788" s="43"/>
      <c r="UBQ788" s="43"/>
      <c r="UBR788" s="43"/>
      <c r="UBS788" s="43"/>
      <c r="UBT788" s="43"/>
      <c r="UBU788" s="43"/>
      <c r="UBV788" s="43"/>
      <c r="UBW788" s="43"/>
      <c r="UBX788" s="43"/>
      <c r="UBY788" s="43"/>
      <c r="UBZ788" s="43"/>
      <c r="UCA788" s="43"/>
      <c r="UCB788" s="43"/>
      <c r="UCC788" s="43"/>
      <c r="UCD788" s="43"/>
      <c r="UCE788" s="43"/>
      <c r="UCF788" s="43"/>
      <c r="UCG788" s="43"/>
      <c r="UCH788" s="43"/>
      <c r="UCI788" s="43"/>
      <c r="UCJ788" s="43"/>
      <c r="UCK788" s="43"/>
      <c r="UCL788" s="43"/>
      <c r="UCM788" s="43"/>
      <c r="UCN788" s="43"/>
      <c r="UCO788" s="43"/>
      <c r="UCP788" s="43"/>
      <c r="UCQ788" s="43"/>
      <c r="UCR788" s="43"/>
      <c r="UCS788" s="43"/>
      <c r="UCT788" s="43"/>
      <c r="UCU788" s="43"/>
      <c r="UCV788" s="43"/>
      <c r="UCW788" s="43"/>
      <c r="UCX788" s="43"/>
      <c r="UCY788" s="43"/>
      <c r="UCZ788" s="43"/>
      <c r="UDA788" s="43"/>
      <c r="UDB788" s="43"/>
      <c r="UDC788" s="43"/>
      <c r="UDD788" s="43"/>
      <c r="UDE788" s="43"/>
      <c r="UDF788" s="43"/>
      <c r="UDG788" s="43"/>
      <c r="UDH788" s="43"/>
      <c r="UDI788" s="43"/>
      <c r="UDJ788" s="43"/>
      <c r="UDK788" s="43"/>
      <c r="UDL788" s="43"/>
      <c r="UDM788" s="43"/>
      <c r="UDN788" s="43"/>
      <c r="UDO788" s="43"/>
      <c r="UDP788" s="43"/>
      <c r="UDQ788" s="43"/>
      <c r="UDR788" s="43"/>
      <c r="UDS788" s="43"/>
      <c r="UDT788" s="43"/>
      <c r="UDU788" s="43"/>
      <c r="UDV788" s="43"/>
      <c r="UDW788" s="43"/>
      <c r="UDX788" s="43"/>
      <c r="UDY788" s="43"/>
      <c r="UDZ788" s="43"/>
      <c r="UEA788" s="43"/>
      <c r="UEB788" s="43"/>
      <c r="UEC788" s="43"/>
      <c r="UED788" s="43"/>
      <c r="UEE788" s="43"/>
      <c r="UEF788" s="43"/>
      <c r="UEG788" s="43"/>
      <c r="UEH788" s="43"/>
      <c r="UEI788" s="43"/>
      <c r="UEJ788" s="43"/>
      <c r="UEK788" s="43"/>
      <c r="UEL788" s="43"/>
      <c r="UEM788" s="43"/>
      <c r="UEN788" s="43"/>
      <c r="UEO788" s="43"/>
      <c r="UEP788" s="43"/>
      <c r="UEQ788" s="43"/>
      <c r="UER788" s="43"/>
      <c r="UES788" s="43"/>
      <c r="UET788" s="43"/>
      <c r="UEU788" s="43"/>
      <c r="UEV788" s="43"/>
      <c r="UEW788" s="43"/>
      <c r="UEX788" s="43"/>
      <c r="UEY788" s="43"/>
      <c r="UEZ788" s="43"/>
      <c r="UFA788" s="43"/>
      <c r="UFB788" s="43"/>
      <c r="UFC788" s="43"/>
      <c r="UFD788" s="43"/>
      <c r="UFE788" s="43"/>
      <c r="UFF788" s="43"/>
      <c r="UFG788" s="43"/>
      <c r="UFH788" s="43"/>
      <c r="UFI788" s="43"/>
      <c r="UFJ788" s="43"/>
      <c r="UFK788" s="43"/>
      <c r="UFL788" s="43"/>
      <c r="UFM788" s="43"/>
      <c r="UFN788" s="43"/>
      <c r="UFO788" s="43"/>
      <c r="UFP788" s="43"/>
      <c r="UFQ788" s="43"/>
      <c r="UFR788" s="43"/>
      <c r="UFS788" s="43"/>
      <c r="UFT788" s="43"/>
      <c r="UFU788" s="43"/>
      <c r="UFV788" s="43"/>
      <c r="UFW788" s="43"/>
      <c r="UFX788" s="43"/>
      <c r="UFY788" s="43"/>
      <c r="UFZ788" s="43"/>
      <c r="UGA788" s="43"/>
      <c r="UGB788" s="43"/>
      <c r="UGC788" s="43"/>
      <c r="UGD788" s="43"/>
      <c r="UGE788" s="43"/>
      <c r="UGF788" s="43"/>
      <c r="UGG788" s="43"/>
      <c r="UGH788" s="43"/>
      <c r="UGI788" s="43"/>
      <c r="UGJ788" s="43"/>
      <c r="UGK788" s="43"/>
      <c r="UGL788" s="43"/>
      <c r="UGM788" s="43"/>
      <c r="UGN788" s="43"/>
      <c r="UGO788" s="43"/>
      <c r="UGP788" s="43"/>
      <c r="UGQ788" s="43"/>
      <c r="UGR788" s="43"/>
      <c r="UGS788" s="43"/>
      <c r="UGT788" s="43"/>
      <c r="UGU788" s="43"/>
      <c r="UGV788" s="43"/>
      <c r="UGW788" s="43"/>
      <c r="UGX788" s="43"/>
      <c r="UGY788" s="43"/>
      <c r="UGZ788" s="43"/>
      <c r="UHA788" s="43"/>
      <c r="UHB788" s="43"/>
      <c r="UHC788" s="43"/>
      <c r="UHD788" s="43"/>
      <c r="UHE788" s="43"/>
      <c r="UHF788" s="43"/>
      <c r="UHG788" s="43"/>
      <c r="UHH788" s="43"/>
      <c r="UHI788" s="43"/>
      <c r="UHJ788" s="43"/>
      <c r="UHK788" s="43"/>
      <c r="UHL788" s="43"/>
      <c r="UHM788" s="43"/>
      <c r="UHN788" s="43"/>
      <c r="UHO788" s="43"/>
      <c r="UHP788" s="43"/>
      <c r="UHQ788" s="43"/>
      <c r="UHR788" s="43"/>
      <c r="UHS788" s="43"/>
      <c r="UHT788" s="43"/>
      <c r="UHU788" s="43"/>
      <c r="UHV788" s="43"/>
      <c r="UHW788" s="43"/>
      <c r="UHX788" s="43"/>
      <c r="UHY788" s="43"/>
      <c r="UHZ788" s="43"/>
      <c r="UIA788" s="43"/>
      <c r="UIB788" s="43"/>
      <c r="UIC788" s="43"/>
      <c r="UID788" s="43"/>
      <c r="UIE788" s="43"/>
      <c r="UIF788" s="43"/>
      <c r="UIG788" s="43"/>
      <c r="UIH788" s="43"/>
      <c r="UII788" s="43"/>
      <c r="UIJ788" s="43"/>
      <c r="UIK788" s="43"/>
      <c r="UIL788" s="43"/>
      <c r="UIM788" s="43"/>
      <c r="UIN788" s="43"/>
      <c r="UIO788" s="43"/>
      <c r="UIP788" s="43"/>
      <c r="UIQ788" s="43"/>
      <c r="UIR788" s="43"/>
      <c r="UIS788" s="43"/>
      <c r="UIT788" s="43"/>
      <c r="UIU788" s="43"/>
      <c r="UIV788" s="43"/>
      <c r="UIW788" s="43"/>
      <c r="UIX788" s="43"/>
      <c r="UIY788" s="43"/>
      <c r="UIZ788" s="43"/>
      <c r="UJA788" s="43"/>
      <c r="UJB788" s="43"/>
      <c r="UJC788" s="43"/>
      <c r="UJD788" s="43"/>
      <c r="UJE788" s="43"/>
      <c r="UJF788" s="43"/>
      <c r="UJG788" s="43"/>
      <c r="UJH788" s="43"/>
      <c r="UJI788" s="43"/>
      <c r="UJJ788" s="43"/>
      <c r="UJK788" s="43"/>
      <c r="UJL788" s="43"/>
      <c r="UJM788" s="43"/>
      <c r="UJN788" s="43"/>
      <c r="UJO788" s="43"/>
      <c r="UJP788" s="43"/>
      <c r="UJQ788" s="43"/>
      <c r="UJR788" s="43"/>
      <c r="UJS788" s="43"/>
      <c r="UJT788" s="43"/>
      <c r="UJU788" s="43"/>
      <c r="UJV788" s="43"/>
      <c r="UJW788" s="43"/>
      <c r="UJX788" s="43"/>
      <c r="UJY788" s="43"/>
      <c r="UJZ788" s="43"/>
      <c r="UKA788" s="43"/>
      <c r="UKB788" s="43"/>
      <c r="UKC788" s="43"/>
      <c r="UKD788" s="43"/>
      <c r="UKE788" s="43"/>
      <c r="UKF788" s="43"/>
      <c r="UKG788" s="43"/>
      <c r="UKH788" s="43"/>
      <c r="UKI788" s="43"/>
      <c r="UKJ788" s="43"/>
      <c r="UKK788" s="43"/>
      <c r="UKL788" s="43"/>
      <c r="UKM788" s="43"/>
      <c r="UKN788" s="43"/>
      <c r="UKO788" s="43"/>
      <c r="UKP788" s="43"/>
      <c r="UKQ788" s="43"/>
      <c r="UKR788" s="43"/>
      <c r="UKS788" s="43"/>
      <c r="UKT788" s="43"/>
      <c r="UKU788" s="43"/>
      <c r="UKV788" s="43"/>
      <c r="UKW788" s="43"/>
      <c r="UKX788" s="43"/>
      <c r="UKY788" s="43"/>
      <c r="UKZ788" s="43"/>
      <c r="ULA788" s="43"/>
      <c r="ULB788" s="43"/>
      <c r="ULC788" s="43"/>
      <c r="ULD788" s="43"/>
      <c r="ULE788" s="43"/>
      <c r="ULF788" s="43"/>
      <c r="ULG788" s="43"/>
      <c r="ULH788" s="43"/>
      <c r="ULI788" s="43"/>
      <c r="ULJ788" s="43"/>
      <c r="ULK788" s="43"/>
      <c r="ULL788" s="43"/>
      <c r="ULM788" s="43"/>
      <c r="ULN788" s="43"/>
      <c r="ULO788" s="43"/>
      <c r="ULP788" s="43"/>
      <c r="ULQ788" s="43"/>
      <c r="ULR788" s="43"/>
      <c r="ULS788" s="43"/>
      <c r="ULT788" s="43"/>
      <c r="ULU788" s="43"/>
      <c r="ULV788" s="43"/>
      <c r="ULW788" s="43"/>
      <c r="ULX788" s="43"/>
      <c r="ULY788" s="43"/>
      <c r="ULZ788" s="43"/>
      <c r="UMA788" s="43"/>
      <c r="UMB788" s="43"/>
      <c r="UMC788" s="43"/>
      <c r="UMD788" s="43"/>
      <c r="UME788" s="43"/>
      <c r="UMF788" s="43"/>
      <c r="UMG788" s="43"/>
      <c r="UMH788" s="43"/>
      <c r="UMI788" s="43"/>
      <c r="UMJ788" s="43"/>
      <c r="UMK788" s="43"/>
      <c r="UML788" s="43"/>
      <c r="UMM788" s="43"/>
      <c r="UMN788" s="43"/>
      <c r="UMO788" s="43"/>
      <c r="UMP788" s="43"/>
      <c r="UMQ788" s="43"/>
      <c r="UMR788" s="43"/>
      <c r="UMS788" s="43"/>
      <c r="UMT788" s="43"/>
      <c r="UMU788" s="43"/>
      <c r="UMV788" s="43"/>
      <c r="UMW788" s="43"/>
      <c r="UMX788" s="43"/>
      <c r="UMY788" s="43"/>
      <c r="UMZ788" s="43"/>
      <c r="UNA788" s="43"/>
      <c r="UNB788" s="43"/>
      <c r="UNC788" s="43"/>
      <c r="UND788" s="43"/>
      <c r="UNE788" s="43"/>
      <c r="UNF788" s="43"/>
      <c r="UNG788" s="43"/>
      <c r="UNH788" s="43"/>
      <c r="UNI788" s="43"/>
      <c r="UNJ788" s="43"/>
      <c r="UNK788" s="43"/>
      <c r="UNL788" s="43"/>
      <c r="UNM788" s="43"/>
      <c r="UNN788" s="43"/>
      <c r="UNO788" s="43"/>
      <c r="UNP788" s="43"/>
      <c r="UNQ788" s="43"/>
      <c r="UNR788" s="43"/>
      <c r="UNS788" s="43"/>
      <c r="UNT788" s="43"/>
      <c r="UNU788" s="43"/>
      <c r="UNV788" s="43"/>
      <c r="UNW788" s="43"/>
      <c r="UNX788" s="43"/>
      <c r="UNY788" s="43"/>
      <c r="UNZ788" s="43"/>
      <c r="UOA788" s="43"/>
      <c r="UOB788" s="43"/>
      <c r="UOC788" s="43"/>
      <c r="UOD788" s="43"/>
      <c r="UOE788" s="43"/>
      <c r="UOF788" s="43"/>
      <c r="UOG788" s="43"/>
      <c r="UOH788" s="43"/>
      <c r="UOI788" s="43"/>
      <c r="UOJ788" s="43"/>
      <c r="UOK788" s="43"/>
      <c r="UOL788" s="43"/>
      <c r="UOM788" s="43"/>
      <c r="UON788" s="43"/>
      <c r="UOO788" s="43"/>
      <c r="UOP788" s="43"/>
      <c r="UOQ788" s="43"/>
      <c r="UOR788" s="43"/>
      <c r="UOS788" s="43"/>
      <c r="UOT788" s="43"/>
      <c r="UOU788" s="43"/>
      <c r="UOV788" s="43"/>
      <c r="UOW788" s="43"/>
      <c r="UOX788" s="43"/>
      <c r="UOY788" s="43"/>
      <c r="UOZ788" s="43"/>
      <c r="UPA788" s="43"/>
      <c r="UPB788" s="43"/>
      <c r="UPC788" s="43"/>
      <c r="UPD788" s="43"/>
      <c r="UPE788" s="43"/>
      <c r="UPF788" s="43"/>
      <c r="UPG788" s="43"/>
      <c r="UPH788" s="43"/>
      <c r="UPI788" s="43"/>
      <c r="UPJ788" s="43"/>
      <c r="UPK788" s="43"/>
      <c r="UPL788" s="43"/>
      <c r="UPM788" s="43"/>
      <c r="UPN788" s="43"/>
      <c r="UPO788" s="43"/>
      <c r="UPP788" s="43"/>
      <c r="UPQ788" s="43"/>
      <c r="UPR788" s="43"/>
      <c r="UPS788" s="43"/>
      <c r="UPT788" s="43"/>
      <c r="UPU788" s="43"/>
      <c r="UPV788" s="43"/>
      <c r="UPW788" s="43"/>
      <c r="UPX788" s="43"/>
      <c r="UPY788" s="43"/>
      <c r="UPZ788" s="43"/>
      <c r="UQA788" s="43"/>
      <c r="UQB788" s="43"/>
      <c r="UQC788" s="43"/>
      <c r="UQD788" s="43"/>
      <c r="UQE788" s="43"/>
      <c r="UQF788" s="43"/>
      <c r="UQG788" s="43"/>
      <c r="UQH788" s="43"/>
      <c r="UQI788" s="43"/>
      <c r="UQJ788" s="43"/>
      <c r="UQK788" s="43"/>
      <c r="UQL788" s="43"/>
      <c r="UQM788" s="43"/>
      <c r="UQN788" s="43"/>
      <c r="UQO788" s="43"/>
      <c r="UQP788" s="43"/>
      <c r="UQQ788" s="43"/>
      <c r="UQR788" s="43"/>
      <c r="UQS788" s="43"/>
      <c r="UQT788" s="43"/>
      <c r="UQU788" s="43"/>
      <c r="UQV788" s="43"/>
      <c r="UQW788" s="43"/>
      <c r="UQX788" s="43"/>
      <c r="UQY788" s="43"/>
      <c r="UQZ788" s="43"/>
      <c r="URA788" s="43"/>
      <c r="URB788" s="43"/>
      <c r="URC788" s="43"/>
      <c r="URD788" s="43"/>
      <c r="URE788" s="43"/>
      <c r="URF788" s="43"/>
      <c r="URG788" s="43"/>
      <c r="URH788" s="43"/>
      <c r="URI788" s="43"/>
      <c r="URJ788" s="43"/>
      <c r="URK788" s="43"/>
      <c r="URL788" s="43"/>
      <c r="URM788" s="43"/>
      <c r="URN788" s="43"/>
      <c r="URO788" s="43"/>
      <c r="URP788" s="43"/>
      <c r="URQ788" s="43"/>
      <c r="URR788" s="43"/>
      <c r="URS788" s="43"/>
      <c r="URT788" s="43"/>
      <c r="URU788" s="43"/>
      <c r="URV788" s="43"/>
      <c r="URW788" s="43"/>
      <c r="URX788" s="43"/>
      <c r="URY788" s="43"/>
      <c r="URZ788" s="43"/>
      <c r="USA788" s="43"/>
      <c r="USB788" s="43"/>
      <c r="USC788" s="43"/>
      <c r="USD788" s="43"/>
      <c r="USE788" s="43"/>
      <c r="USF788" s="43"/>
      <c r="USG788" s="43"/>
      <c r="USH788" s="43"/>
      <c r="USI788" s="43"/>
      <c r="USJ788" s="43"/>
      <c r="USK788" s="43"/>
      <c r="USL788" s="43"/>
      <c r="USM788" s="43"/>
      <c r="USN788" s="43"/>
      <c r="USO788" s="43"/>
      <c r="USP788" s="43"/>
      <c r="USQ788" s="43"/>
      <c r="USR788" s="43"/>
      <c r="USS788" s="43"/>
      <c r="UST788" s="43"/>
      <c r="USU788" s="43"/>
      <c r="USV788" s="43"/>
      <c r="USW788" s="43"/>
      <c r="USX788" s="43"/>
      <c r="USY788" s="43"/>
      <c r="USZ788" s="43"/>
      <c r="UTA788" s="43"/>
      <c r="UTB788" s="43"/>
      <c r="UTC788" s="43"/>
      <c r="UTD788" s="43"/>
      <c r="UTE788" s="43"/>
      <c r="UTF788" s="43"/>
      <c r="UTG788" s="43"/>
      <c r="UTH788" s="43"/>
      <c r="UTI788" s="43"/>
      <c r="UTJ788" s="43"/>
      <c r="UTK788" s="43"/>
      <c r="UTL788" s="43"/>
      <c r="UTM788" s="43"/>
      <c r="UTN788" s="43"/>
      <c r="UTO788" s="43"/>
      <c r="UTP788" s="43"/>
      <c r="UTQ788" s="43"/>
      <c r="UTR788" s="43"/>
      <c r="UTS788" s="43"/>
      <c r="UTT788" s="43"/>
      <c r="UTU788" s="43"/>
      <c r="UTV788" s="43"/>
      <c r="UTW788" s="43"/>
      <c r="UTX788" s="43"/>
      <c r="UTY788" s="43"/>
      <c r="UTZ788" s="43"/>
      <c r="UUA788" s="43"/>
      <c r="UUB788" s="43"/>
      <c r="UUC788" s="43"/>
      <c r="UUD788" s="43"/>
      <c r="UUE788" s="43"/>
      <c r="UUF788" s="43"/>
      <c r="UUG788" s="43"/>
      <c r="UUH788" s="43"/>
      <c r="UUI788" s="43"/>
      <c r="UUJ788" s="43"/>
      <c r="UUK788" s="43"/>
      <c r="UUL788" s="43"/>
      <c r="UUM788" s="43"/>
      <c r="UUN788" s="43"/>
      <c r="UUO788" s="43"/>
      <c r="UUP788" s="43"/>
      <c r="UUQ788" s="43"/>
      <c r="UUR788" s="43"/>
      <c r="UUS788" s="43"/>
      <c r="UUT788" s="43"/>
      <c r="UUU788" s="43"/>
      <c r="UUV788" s="43"/>
      <c r="UUW788" s="43"/>
      <c r="UUX788" s="43"/>
      <c r="UUY788" s="43"/>
      <c r="UUZ788" s="43"/>
      <c r="UVA788" s="43"/>
      <c r="UVB788" s="43"/>
      <c r="UVC788" s="43"/>
      <c r="UVD788" s="43"/>
      <c r="UVE788" s="43"/>
      <c r="UVF788" s="43"/>
      <c r="UVG788" s="43"/>
      <c r="UVH788" s="43"/>
      <c r="UVI788" s="43"/>
      <c r="UVJ788" s="43"/>
      <c r="UVK788" s="43"/>
      <c r="UVL788" s="43"/>
      <c r="UVM788" s="43"/>
      <c r="UVN788" s="43"/>
      <c r="UVO788" s="43"/>
      <c r="UVP788" s="43"/>
      <c r="UVQ788" s="43"/>
      <c r="UVR788" s="43"/>
      <c r="UVS788" s="43"/>
      <c r="UVT788" s="43"/>
      <c r="UVU788" s="43"/>
      <c r="UVV788" s="43"/>
      <c r="UVW788" s="43"/>
      <c r="UVX788" s="43"/>
      <c r="UVY788" s="43"/>
      <c r="UVZ788" s="43"/>
      <c r="UWA788" s="43"/>
      <c r="UWB788" s="43"/>
      <c r="UWC788" s="43"/>
      <c r="UWD788" s="43"/>
      <c r="UWE788" s="43"/>
      <c r="UWF788" s="43"/>
      <c r="UWG788" s="43"/>
      <c r="UWH788" s="43"/>
      <c r="UWI788" s="43"/>
      <c r="UWJ788" s="43"/>
      <c r="UWK788" s="43"/>
      <c r="UWL788" s="43"/>
      <c r="UWM788" s="43"/>
      <c r="UWN788" s="43"/>
      <c r="UWO788" s="43"/>
      <c r="UWP788" s="43"/>
      <c r="UWQ788" s="43"/>
      <c r="UWR788" s="43"/>
      <c r="UWS788" s="43"/>
      <c r="UWT788" s="43"/>
      <c r="UWU788" s="43"/>
      <c r="UWV788" s="43"/>
      <c r="UWW788" s="43"/>
      <c r="UWX788" s="43"/>
      <c r="UWY788" s="43"/>
      <c r="UWZ788" s="43"/>
      <c r="UXA788" s="43"/>
      <c r="UXB788" s="43"/>
      <c r="UXC788" s="43"/>
      <c r="UXD788" s="43"/>
      <c r="UXE788" s="43"/>
      <c r="UXF788" s="43"/>
      <c r="UXG788" s="43"/>
      <c r="UXH788" s="43"/>
      <c r="UXI788" s="43"/>
      <c r="UXJ788" s="43"/>
      <c r="UXK788" s="43"/>
      <c r="UXL788" s="43"/>
      <c r="UXM788" s="43"/>
      <c r="UXN788" s="43"/>
      <c r="UXO788" s="43"/>
      <c r="UXP788" s="43"/>
      <c r="UXQ788" s="43"/>
      <c r="UXR788" s="43"/>
      <c r="UXS788" s="43"/>
      <c r="UXT788" s="43"/>
      <c r="UXU788" s="43"/>
      <c r="UXV788" s="43"/>
      <c r="UXW788" s="43"/>
      <c r="UXX788" s="43"/>
      <c r="UXY788" s="43"/>
      <c r="UXZ788" s="43"/>
      <c r="UYA788" s="43"/>
      <c r="UYB788" s="43"/>
      <c r="UYC788" s="43"/>
      <c r="UYD788" s="43"/>
      <c r="UYE788" s="43"/>
      <c r="UYF788" s="43"/>
      <c r="UYG788" s="43"/>
      <c r="UYH788" s="43"/>
      <c r="UYI788" s="43"/>
      <c r="UYJ788" s="43"/>
      <c r="UYK788" s="43"/>
      <c r="UYL788" s="43"/>
      <c r="UYM788" s="43"/>
      <c r="UYN788" s="43"/>
      <c r="UYO788" s="43"/>
      <c r="UYP788" s="43"/>
      <c r="UYQ788" s="43"/>
      <c r="UYR788" s="43"/>
      <c r="UYS788" s="43"/>
      <c r="UYT788" s="43"/>
      <c r="UYU788" s="43"/>
      <c r="UYV788" s="43"/>
      <c r="UYW788" s="43"/>
      <c r="UYX788" s="43"/>
      <c r="UYY788" s="43"/>
      <c r="UYZ788" s="43"/>
      <c r="UZA788" s="43"/>
      <c r="UZB788" s="43"/>
      <c r="UZC788" s="43"/>
      <c r="UZD788" s="43"/>
      <c r="UZE788" s="43"/>
      <c r="UZF788" s="43"/>
      <c r="UZG788" s="43"/>
      <c r="UZH788" s="43"/>
      <c r="UZI788" s="43"/>
      <c r="UZJ788" s="43"/>
      <c r="UZK788" s="43"/>
      <c r="UZL788" s="43"/>
      <c r="UZM788" s="43"/>
      <c r="UZN788" s="43"/>
      <c r="UZO788" s="43"/>
      <c r="UZP788" s="43"/>
      <c r="UZQ788" s="43"/>
      <c r="UZR788" s="43"/>
      <c r="UZS788" s="43"/>
      <c r="UZT788" s="43"/>
      <c r="UZU788" s="43"/>
      <c r="UZV788" s="43"/>
      <c r="UZW788" s="43"/>
      <c r="UZX788" s="43"/>
      <c r="UZY788" s="43"/>
      <c r="UZZ788" s="43"/>
      <c r="VAA788" s="43"/>
      <c r="VAB788" s="43"/>
      <c r="VAC788" s="43"/>
      <c r="VAD788" s="43"/>
      <c r="VAE788" s="43"/>
      <c r="VAF788" s="43"/>
      <c r="VAG788" s="43"/>
      <c r="VAH788" s="43"/>
      <c r="VAI788" s="43"/>
      <c r="VAJ788" s="43"/>
      <c r="VAK788" s="43"/>
      <c r="VAL788" s="43"/>
      <c r="VAM788" s="43"/>
      <c r="VAN788" s="43"/>
      <c r="VAO788" s="43"/>
      <c r="VAP788" s="43"/>
      <c r="VAQ788" s="43"/>
      <c r="VAR788" s="43"/>
      <c r="VAS788" s="43"/>
      <c r="VAT788" s="43"/>
      <c r="VAU788" s="43"/>
      <c r="VAV788" s="43"/>
      <c r="VAW788" s="43"/>
      <c r="VAX788" s="43"/>
      <c r="VAY788" s="43"/>
      <c r="VAZ788" s="43"/>
      <c r="VBA788" s="43"/>
      <c r="VBB788" s="43"/>
      <c r="VBC788" s="43"/>
      <c r="VBD788" s="43"/>
      <c r="VBE788" s="43"/>
      <c r="VBF788" s="43"/>
      <c r="VBG788" s="43"/>
      <c r="VBH788" s="43"/>
      <c r="VBI788" s="43"/>
      <c r="VBJ788" s="43"/>
      <c r="VBK788" s="43"/>
      <c r="VBL788" s="43"/>
      <c r="VBM788" s="43"/>
      <c r="VBN788" s="43"/>
      <c r="VBO788" s="43"/>
      <c r="VBP788" s="43"/>
      <c r="VBQ788" s="43"/>
      <c r="VBR788" s="43"/>
      <c r="VBS788" s="43"/>
      <c r="VBT788" s="43"/>
      <c r="VBU788" s="43"/>
      <c r="VBV788" s="43"/>
      <c r="VBW788" s="43"/>
      <c r="VBX788" s="43"/>
      <c r="VBY788" s="43"/>
      <c r="VBZ788" s="43"/>
      <c r="VCA788" s="43"/>
      <c r="VCB788" s="43"/>
      <c r="VCC788" s="43"/>
      <c r="VCD788" s="43"/>
      <c r="VCE788" s="43"/>
      <c r="VCF788" s="43"/>
      <c r="VCG788" s="43"/>
      <c r="VCH788" s="43"/>
      <c r="VCI788" s="43"/>
      <c r="VCJ788" s="43"/>
      <c r="VCK788" s="43"/>
      <c r="VCL788" s="43"/>
      <c r="VCM788" s="43"/>
      <c r="VCN788" s="43"/>
      <c r="VCO788" s="43"/>
      <c r="VCP788" s="43"/>
      <c r="VCQ788" s="43"/>
      <c r="VCR788" s="43"/>
      <c r="VCS788" s="43"/>
      <c r="VCT788" s="43"/>
      <c r="VCU788" s="43"/>
      <c r="VCV788" s="43"/>
      <c r="VCW788" s="43"/>
      <c r="VCX788" s="43"/>
      <c r="VCY788" s="43"/>
      <c r="VCZ788" s="43"/>
      <c r="VDA788" s="43"/>
      <c r="VDB788" s="43"/>
      <c r="VDC788" s="43"/>
      <c r="VDD788" s="43"/>
      <c r="VDE788" s="43"/>
      <c r="VDF788" s="43"/>
      <c r="VDG788" s="43"/>
      <c r="VDH788" s="43"/>
      <c r="VDI788" s="43"/>
      <c r="VDJ788" s="43"/>
      <c r="VDK788" s="43"/>
      <c r="VDL788" s="43"/>
      <c r="VDM788" s="43"/>
      <c r="VDN788" s="43"/>
      <c r="VDO788" s="43"/>
      <c r="VDP788" s="43"/>
      <c r="VDQ788" s="43"/>
      <c r="VDR788" s="43"/>
      <c r="VDS788" s="43"/>
      <c r="VDT788" s="43"/>
      <c r="VDU788" s="43"/>
      <c r="VDV788" s="43"/>
      <c r="VDW788" s="43"/>
      <c r="VDX788" s="43"/>
      <c r="VDY788" s="43"/>
      <c r="VDZ788" s="43"/>
      <c r="VEA788" s="43"/>
      <c r="VEB788" s="43"/>
      <c r="VEC788" s="43"/>
      <c r="VED788" s="43"/>
      <c r="VEE788" s="43"/>
      <c r="VEF788" s="43"/>
      <c r="VEG788" s="43"/>
      <c r="VEH788" s="43"/>
      <c r="VEI788" s="43"/>
      <c r="VEJ788" s="43"/>
      <c r="VEK788" s="43"/>
      <c r="VEL788" s="43"/>
      <c r="VEM788" s="43"/>
      <c r="VEN788" s="43"/>
      <c r="VEO788" s="43"/>
      <c r="VEP788" s="43"/>
      <c r="VEQ788" s="43"/>
      <c r="VER788" s="43"/>
      <c r="VES788" s="43"/>
      <c r="VET788" s="43"/>
      <c r="VEU788" s="43"/>
      <c r="VEV788" s="43"/>
      <c r="VEW788" s="43"/>
      <c r="VEX788" s="43"/>
      <c r="VEY788" s="43"/>
      <c r="VEZ788" s="43"/>
      <c r="VFA788" s="43"/>
      <c r="VFB788" s="43"/>
      <c r="VFC788" s="43"/>
      <c r="VFD788" s="43"/>
      <c r="VFE788" s="43"/>
      <c r="VFF788" s="43"/>
      <c r="VFG788" s="43"/>
      <c r="VFH788" s="43"/>
      <c r="VFI788" s="43"/>
      <c r="VFJ788" s="43"/>
      <c r="VFK788" s="43"/>
      <c r="VFL788" s="43"/>
      <c r="VFM788" s="43"/>
      <c r="VFN788" s="43"/>
      <c r="VFO788" s="43"/>
      <c r="VFP788" s="43"/>
      <c r="VFQ788" s="43"/>
      <c r="VFR788" s="43"/>
      <c r="VFS788" s="43"/>
      <c r="VFT788" s="43"/>
      <c r="VFU788" s="43"/>
      <c r="VFV788" s="43"/>
      <c r="VFW788" s="43"/>
      <c r="VFX788" s="43"/>
      <c r="VFY788" s="43"/>
      <c r="VFZ788" s="43"/>
      <c r="VGA788" s="43"/>
      <c r="VGB788" s="43"/>
      <c r="VGC788" s="43"/>
      <c r="VGD788" s="43"/>
      <c r="VGE788" s="43"/>
      <c r="VGF788" s="43"/>
      <c r="VGG788" s="43"/>
      <c r="VGH788" s="43"/>
      <c r="VGI788" s="43"/>
      <c r="VGJ788" s="43"/>
      <c r="VGK788" s="43"/>
      <c r="VGL788" s="43"/>
      <c r="VGM788" s="43"/>
      <c r="VGN788" s="43"/>
      <c r="VGO788" s="43"/>
      <c r="VGP788" s="43"/>
      <c r="VGQ788" s="43"/>
      <c r="VGR788" s="43"/>
      <c r="VGS788" s="43"/>
      <c r="VGT788" s="43"/>
      <c r="VGU788" s="43"/>
      <c r="VGV788" s="43"/>
      <c r="VGW788" s="43"/>
      <c r="VGX788" s="43"/>
      <c r="VGY788" s="43"/>
      <c r="VGZ788" s="43"/>
      <c r="VHA788" s="43"/>
      <c r="VHB788" s="43"/>
      <c r="VHC788" s="43"/>
      <c r="VHD788" s="43"/>
      <c r="VHE788" s="43"/>
      <c r="VHF788" s="43"/>
      <c r="VHG788" s="43"/>
      <c r="VHH788" s="43"/>
      <c r="VHI788" s="43"/>
      <c r="VHJ788" s="43"/>
      <c r="VHK788" s="43"/>
      <c r="VHL788" s="43"/>
      <c r="VHM788" s="43"/>
      <c r="VHN788" s="43"/>
      <c r="VHO788" s="43"/>
      <c r="VHP788" s="43"/>
      <c r="VHQ788" s="43"/>
      <c r="VHR788" s="43"/>
      <c r="VHS788" s="43"/>
      <c r="VHT788" s="43"/>
      <c r="VHU788" s="43"/>
      <c r="VHV788" s="43"/>
      <c r="VHW788" s="43"/>
      <c r="VHX788" s="43"/>
      <c r="VHY788" s="43"/>
      <c r="VHZ788" s="43"/>
      <c r="VIA788" s="43"/>
      <c r="VIB788" s="43"/>
      <c r="VIC788" s="43"/>
      <c r="VID788" s="43"/>
      <c r="VIE788" s="43"/>
      <c r="VIF788" s="43"/>
      <c r="VIG788" s="43"/>
      <c r="VIH788" s="43"/>
      <c r="VII788" s="43"/>
      <c r="VIJ788" s="43"/>
      <c r="VIK788" s="43"/>
      <c r="VIL788" s="43"/>
      <c r="VIM788" s="43"/>
      <c r="VIN788" s="43"/>
      <c r="VIO788" s="43"/>
      <c r="VIP788" s="43"/>
      <c r="VIQ788" s="43"/>
      <c r="VIR788" s="43"/>
      <c r="VIS788" s="43"/>
      <c r="VIT788" s="43"/>
      <c r="VIU788" s="43"/>
      <c r="VIV788" s="43"/>
      <c r="VIW788" s="43"/>
      <c r="VIX788" s="43"/>
      <c r="VIY788" s="43"/>
      <c r="VIZ788" s="43"/>
      <c r="VJA788" s="43"/>
      <c r="VJB788" s="43"/>
      <c r="VJC788" s="43"/>
      <c r="VJD788" s="43"/>
      <c r="VJE788" s="43"/>
      <c r="VJF788" s="43"/>
      <c r="VJG788" s="43"/>
      <c r="VJH788" s="43"/>
      <c r="VJI788" s="43"/>
      <c r="VJJ788" s="43"/>
      <c r="VJK788" s="43"/>
      <c r="VJL788" s="43"/>
      <c r="VJM788" s="43"/>
      <c r="VJN788" s="43"/>
      <c r="VJO788" s="43"/>
      <c r="VJP788" s="43"/>
      <c r="VJQ788" s="43"/>
      <c r="VJR788" s="43"/>
      <c r="VJS788" s="43"/>
      <c r="VJT788" s="43"/>
      <c r="VJU788" s="43"/>
      <c r="VJV788" s="43"/>
      <c r="VJW788" s="43"/>
      <c r="VJX788" s="43"/>
      <c r="VJY788" s="43"/>
      <c r="VJZ788" s="43"/>
      <c r="VKA788" s="43"/>
      <c r="VKB788" s="43"/>
      <c r="VKC788" s="43"/>
      <c r="VKD788" s="43"/>
      <c r="VKE788" s="43"/>
      <c r="VKF788" s="43"/>
      <c r="VKG788" s="43"/>
      <c r="VKH788" s="43"/>
      <c r="VKI788" s="43"/>
      <c r="VKJ788" s="43"/>
      <c r="VKK788" s="43"/>
      <c r="VKL788" s="43"/>
      <c r="VKM788" s="43"/>
      <c r="VKN788" s="43"/>
      <c r="VKO788" s="43"/>
      <c r="VKP788" s="43"/>
      <c r="VKQ788" s="43"/>
      <c r="VKR788" s="43"/>
      <c r="VKS788" s="43"/>
      <c r="VKT788" s="43"/>
      <c r="VKU788" s="43"/>
      <c r="VKV788" s="43"/>
      <c r="VKW788" s="43"/>
      <c r="VKX788" s="43"/>
      <c r="VKY788" s="43"/>
      <c r="VKZ788" s="43"/>
      <c r="VLA788" s="43"/>
      <c r="VLB788" s="43"/>
      <c r="VLC788" s="43"/>
      <c r="VLD788" s="43"/>
      <c r="VLE788" s="43"/>
      <c r="VLF788" s="43"/>
      <c r="VLG788" s="43"/>
      <c r="VLH788" s="43"/>
      <c r="VLI788" s="43"/>
      <c r="VLJ788" s="43"/>
      <c r="VLK788" s="43"/>
      <c r="VLL788" s="43"/>
      <c r="VLM788" s="43"/>
      <c r="VLN788" s="43"/>
      <c r="VLO788" s="43"/>
      <c r="VLP788" s="43"/>
      <c r="VLQ788" s="43"/>
      <c r="VLR788" s="43"/>
      <c r="VLS788" s="43"/>
      <c r="VLT788" s="43"/>
      <c r="VLU788" s="43"/>
      <c r="VLV788" s="43"/>
      <c r="VLW788" s="43"/>
      <c r="VLX788" s="43"/>
      <c r="VLY788" s="43"/>
      <c r="VLZ788" s="43"/>
      <c r="VMA788" s="43"/>
      <c r="VMB788" s="43"/>
      <c r="VMC788" s="43"/>
      <c r="VMD788" s="43"/>
      <c r="VME788" s="43"/>
      <c r="VMF788" s="43"/>
      <c r="VMG788" s="43"/>
      <c r="VMH788" s="43"/>
      <c r="VMI788" s="43"/>
      <c r="VMJ788" s="43"/>
      <c r="VMK788" s="43"/>
      <c r="VML788" s="43"/>
      <c r="VMM788" s="43"/>
      <c r="VMN788" s="43"/>
      <c r="VMO788" s="43"/>
      <c r="VMP788" s="43"/>
      <c r="VMQ788" s="43"/>
      <c r="VMR788" s="43"/>
      <c r="VMS788" s="43"/>
      <c r="VMT788" s="43"/>
      <c r="VMU788" s="43"/>
      <c r="VMV788" s="43"/>
      <c r="VMW788" s="43"/>
      <c r="VMX788" s="43"/>
      <c r="VMY788" s="43"/>
      <c r="VMZ788" s="43"/>
      <c r="VNA788" s="43"/>
      <c r="VNB788" s="43"/>
      <c r="VNC788" s="43"/>
      <c r="VND788" s="43"/>
      <c r="VNE788" s="43"/>
      <c r="VNF788" s="43"/>
      <c r="VNG788" s="43"/>
      <c r="VNH788" s="43"/>
      <c r="VNI788" s="43"/>
      <c r="VNJ788" s="43"/>
      <c r="VNK788" s="43"/>
      <c r="VNL788" s="43"/>
      <c r="VNM788" s="43"/>
      <c r="VNN788" s="43"/>
      <c r="VNO788" s="43"/>
      <c r="VNP788" s="43"/>
      <c r="VNQ788" s="43"/>
      <c r="VNR788" s="43"/>
      <c r="VNS788" s="43"/>
      <c r="VNT788" s="43"/>
      <c r="VNU788" s="43"/>
      <c r="VNV788" s="43"/>
      <c r="VNW788" s="43"/>
      <c r="VNX788" s="43"/>
      <c r="VNY788" s="43"/>
      <c r="VNZ788" s="43"/>
      <c r="VOA788" s="43"/>
      <c r="VOB788" s="43"/>
      <c r="VOC788" s="43"/>
      <c r="VOD788" s="43"/>
      <c r="VOE788" s="43"/>
      <c r="VOF788" s="43"/>
      <c r="VOG788" s="43"/>
      <c r="VOH788" s="43"/>
      <c r="VOI788" s="43"/>
      <c r="VOJ788" s="43"/>
      <c r="VOK788" s="43"/>
      <c r="VOL788" s="43"/>
      <c r="VOM788" s="43"/>
      <c r="VON788" s="43"/>
      <c r="VOO788" s="43"/>
      <c r="VOP788" s="43"/>
      <c r="VOQ788" s="43"/>
      <c r="VOR788" s="43"/>
      <c r="VOS788" s="43"/>
      <c r="VOT788" s="43"/>
      <c r="VOU788" s="43"/>
      <c r="VOV788" s="43"/>
      <c r="VOW788" s="43"/>
      <c r="VOX788" s="43"/>
      <c r="VOY788" s="43"/>
      <c r="VOZ788" s="43"/>
      <c r="VPA788" s="43"/>
      <c r="VPB788" s="43"/>
      <c r="VPC788" s="43"/>
      <c r="VPD788" s="43"/>
      <c r="VPE788" s="43"/>
      <c r="VPF788" s="43"/>
      <c r="VPG788" s="43"/>
      <c r="VPH788" s="43"/>
      <c r="VPI788" s="43"/>
      <c r="VPJ788" s="43"/>
      <c r="VPK788" s="43"/>
      <c r="VPL788" s="43"/>
      <c r="VPM788" s="43"/>
      <c r="VPN788" s="43"/>
      <c r="VPO788" s="43"/>
      <c r="VPP788" s="43"/>
      <c r="VPQ788" s="43"/>
      <c r="VPR788" s="43"/>
      <c r="VPS788" s="43"/>
      <c r="VPT788" s="43"/>
      <c r="VPU788" s="43"/>
      <c r="VPV788" s="43"/>
      <c r="VPW788" s="43"/>
      <c r="VPX788" s="43"/>
      <c r="VPY788" s="43"/>
      <c r="VPZ788" s="43"/>
      <c r="VQA788" s="43"/>
      <c r="VQB788" s="43"/>
      <c r="VQC788" s="43"/>
      <c r="VQD788" s="43"/>
      <c r="VQE788" s="43"/>
      <c r="VQF788" s="43"/>
      <c r="VQG788" s="43"/>
      <c r="VQH788" s="43"/>
      <c r="VQI788" s="43"/>
      <c r="VQJ788" s="43"/>
      <c r="VQK788" s="43"/>
      <c r="VQL788" s="43"/>
      <c r="VQM788" s="43"/>
      <c r="VQN788" s="43"/>
      <c r="VQO788" s="43"/>
      <c r="VQP788" s="43"/>
      <c r="VQQ788" s="43"/>
      <c r="VQR788" s="43"/>
      <c r="VQS788" s="43"/>
      <c r="VQT788" s="43"/>
      <c r="VQU788" s="43"/>
      <c r="VQV788" s="43"/>
      <c r="VQW788" s="43"/>
      <c r="VQX788" s="43"/>
      <c r="VQY788" s="43"/>
      <c r="VQZ788" s="43"/>
      <c r="VRA788" s="43"/>
      <c r="VRB788" s="43"/>
      <c r="VRC788" s="43"/>
      <c r="VRD788" s="43"/>
      <c r="VRE788" s="43"/>
      <c r="VRF788" s="43"/>
      <c r="VRG788" s="43"/>
      <c r="VRH788" s="43"/>
      <c r="VRI788" s="43"/>
      <c r="VRJ788" s="43"/>
      <c r="VRK788" s="43"/>
      <c r="VRL788" s="43"/>
      <c r="VRM788" s="43"/>
      <c r="VRN788" s="43"/>
      <c r="VRO788" s="43"/>
      <c r="VRP788" s="43"/>
      <c r="VRQ788" s="43"/>
      <c r="VRR788" s="43"/>
      <c r="VRS788" s="43"/>
      <c r="VRT788" s="43"/>
      <c r="VRU788" s="43"/>
      <c r="VRV788" s="43"/>
      <c r="VRW788" s="43"/>
      <c r="VRX788" s="43"/>
      <c r="VRY788" s="43"/>
      <c r="VRZ788" s="43"/>
      <c r="VSA788" s="43"/>
      <c r="VSB788" s="43"/>
      <c r="VSC788" s="43"/>
      <c r="VSD788" s="43"/>
      <c r="VSE788" s="43"/>
      <c r="VSF788" s="43"/>
      <c r="VSG788" s="43"/>
      <c r="VSH788" s="43"/>
      <c r="VSI788" s="43"/>
      <c r="VSJ788" s="43"/>
      <c r="VSK788" s="43"/>
      <c r="VSL788" s="43"/>
      <c r="VSM788" s="43"/>
      <c r="VSN788" s="43"/>
      <c r="VSO788" s="43"/>
      <c r="VSP788" s="43"/>
      <c r="VSQ788" s="43"/>
      <c r="VSR788" s="43"/>
      <c r="VSS788" s="43"/>
      <c r="VST788" s="43"/>
      <c r="VSU788" s="43"/>
      <c r="VSV788" s="43"/>
      <c r="VSW788" s="43"/>
      <c r="VSX788" s="43"/>
      <c r="VSY788" s="43"/>
      <c r="VSZ788" s="43"/>
      <c r="VTA788" s="43"/>
      <c r="VTB788" s="43"/>
      <c r="VTC788" s="43"/>
      <c r="VTD788" s="43"/>
      <c r="VTE788" s="43"/>
      <c r="VTF788" s="43"/>
      <c r="VTG788" s="43"/>
      <c r="VTH788" s="43"/>
      <c r="VTI788" s="43"/>
      <c r="VTJ788" s="43"/>
      <c r="VTK788" s="43"/>
      <c r="VTL788" s="43"/>
      <c r="VTM788" s="43"/>
      <c r="VTN788" s="43"/>
      <c r="VTO788" s="43"/>
      <c r="VTP788" s="43"/>
      <c r="VTQ788" s="43"/>
      <c r="VTR788" s="43"/>
      <c r="VTS788" s="43"/>
      <c r="VTT788" s="43"/>
      <c r="VTU788" s="43"/>
      <c r="VTV788" s="43"/>
      <c r="VTW788" s="43"/>
      <c r="VTX788" s="43"/>
      <c r="VTY788" s="43"/>
      <c r="VTZ788" s="43"/>
      <c r="VUA788" s="43"/>
      <c r="VUB788" s="43"/>
      <c r="VUC788" s="43"/>
      <c r="VUD788" s="43"/>
      <c r="VUE788" s="43"/>
      <c r="VUF788" s="43"/>
      <c r="VUG788" s="43"/>
      <c r="VUH788" s="43"/>
      <c r="VUI788" s="43"/>
      <c r="VUJ788" s="43"/>
      <c r="VUK788" s="43"/>
      <c r="VUL788" s="43"/>
      <c r="VUM788" s="43"/>
      <c r="VUN788" s="43"/>
      <c r="VUO788" s="43"/>
      <c r="VUP788" s="43"/>
      <c r="VUQ788" s="43"/>
      <c r="VUR788" s="43"/>
      <c r="VUS788" s="43"/>
      <c r="VUT788" s="43"/>
      <c r="VUU788" s="43"/>
      <c r="VUV788" s="43"/>
      <c r="VUW788" s="43"/>
      <c r="VUX788" s="43"/>
      <c r="VUY788" s="43"/>
      <c r="VUZ788" s="43"/>
      <c r="VVA788" s="43"/>
      <c r="VVB788" s="43"/>
      <c r="VVC788" s="43"/>
      <c r="VVD788" s="43"/>
      <c r="VVE788" s="43"/>
      <c r="VVF788" s="43"/>
      <c r="VVG788" s="43"/>
      <c r="VVH788" s="43"/>
      <c r="VVI788" s="43"/>
      <c r="VVJ788" s="43"/>
      <c r="VVK788" s="43"/>
      <c r="VVL788" s="43"/>
      <c r="VVM788" s="43"/>
      <c r="VVN788" s="43"/>
      <c r="VVO788" s="43"/>
      <c r="VVP788" s="43"/>
      <c r="VVQ788" s="43"/>
      <c r="VVR788" s="43"/>
      <c r="VVS788" s="43"/>
      <c r="VVT788" s="43"/>
      <c r="VVU788" s="43"/>
      <c r="VVV788" s="43"/>
      <c r="VVW788" s="43"/>
      <c r="VVX788" s="43"/>
      <c r="VVY788" s="43"/>
      <c r="VVZ788" s="43"/>
      <c r="VWA788" s="43"/>
      <c r="VWB788" s="43"/>
      <c r="VWC788" s="43"/>
      <c r="VWD788" s="43"/>
      <c r="VWE788" s="43"/>
      <c r="VWF788" s="43"/>
      <c r="VWG788" s="43"/>
      <c r="VWH788" s="43"/>
      <c r="VWI788" s="43"/>
      <c r="VWJ788" s="43"/>
      <c r="VWK788" s="43"/>
      <c r="VWL788" s="43"/>
      <c r="VWM788" s="43"/>
      <c r="VWN788" s="43"/>
      <c r="VWO788" s="43"/>
      <c r="VWP788" s="43"/>
      <c r="VWQ788" s="43"/>
      <c r="VWR788" s="43"/>
      <c r="VWS788" s="43"/>
      <c r="VWT788" s="43"/>
      <c r="VWU788" s="43"/>
      <c r="VWV788" s="43"/>
      <c r="VWW788" s="43"/>
      <c r="VWX788" s="43"/>
      <c r="VWY788" s="43"/>
      <c r="VWZ788" s="43"/>
      <c r="VXA788" s="43"/>
      <c r="VXB788" s="43"/>
      <c r="VXC788" s="43"/>
      <c r="VXD788" s="43"/>
      <c r="VXE788" s="43"/>
      <c r="VXF788" s="43"/>
      <c r="VXG788" s="43"/>
      <c r="VXH788" s="43"/>
      <c r="VXI788" s="43"/>
      <c r="VXJ788" s="43"/>
      <c r="VXK788" s="43"/>
      <c r="VXL788" s="43"/>
      <c r="VXM788" s="43"/>
      <c r="VXN788" s="43"/>
      <c r="VXO788" s="43"/>
      <c r="VXP788" s="43"/>
      <c r="VXQ788" s="43"/>
      <c r="VXR788" s="43"/>
      <c r="VXS788" s="43"/>
      <c r="VXT788" s="43"/>
      <c r="VXU788" s="43"/>
      <c r="VXV788" s="43"/>
      <c r="VXW788" s="43"/>
      <c r="VXX788" s="43"/>
      <c r="VXY788" s="43"/>
      <c r="VXZ788" s="43"/>
      <c r="VYA788" s="43"/>
      <c r="VYB788" s="43"/>
      <c r="VYC788" s="43"/>
      <c r="VYD788" s="43"/>
      <c r="VYE788" s="43"/>
      <c r="VYF788" s="43"/>
      <c r="VYG788" s="43"/>
      <c r="VYH788" s="43"/>
      <c r="VYI788" s="43"/>
      <c r="VYJ788" s="43"/>
      <c r="VYK788" s="43"/>
      <c r="VYL788" s="43"/>
      <c r="VYM788" s="43"/>
      <c r="VYN788" s="43"/>
      <c r="VYO788" s="43"/>
      <c r="VYP788" s="43"/>
      <c r="VYQ788" s="43"/>
      <c r="VYR788" s="43"/>
      <c r="VYS788" s="43"/>
      <c r="VYT788" s="43"/>
      <c r="VYU788" s="43"/>
      <c r="VYV788" s="43"/>
      <c r="VYW788" s="43"/>
      <c r="VYX788" s="43"/>
      <c r="VYY788" s="43"/>
      <c r="VYZ788" s="43"/>
      <c r="VZA788" s="43"/>
      <c r="VZB788" s="43"/>
      <c r="VZC788" s="43"/>
      <c r="VZD788" s="43"/>
      <c r="VZE788" s="43"/>
      <c r="VZF788" s="43"/>
      <c r="VZG788" s="43"/>
      <c r="VZH788" s="43"/>
      <c r="VZI788" s="43"/>
      <c r="VZJ788" s="43"/>
      <c r="VZK788" s="43"/>
      <c r="VZL788" s="43"/>
      <c r="VZM788" s="43"/>
      <c r="VZN788" s="43"/>
      <c r="VZO788" s="43"/>
      <c r="VZP788" s="43"/>
      <c r="VZQ788" s="43"/>
      <c r="VZR788" s="43"/>
      <c r="VZS788" s="43"/>
      <c r="VZT788" s="43"/>
      <c r="VZU788" s="43"/>
      <c r="VZV788" s="43"/>
      <c r="VZW788" s="43"/>
      <c r="VZX788" s="43"/>
      <c r="VZY788" s="43"/>
      <c r="VZZ788" s="43"/>
      <c r="WAA788" s="43"/>
      <c r="WAB788" s="43"/>
      <c r="WAC788" s="43"/>
      <c r="WAD788" s="43"/>
      <c r="WAE788" s="43"/>
      <c r="WAF788" s="43"/>
      <c r="WAG788" s="43"/>
      <c r="WAH788" s="43"/>
      <c r="WAI788" s="43"/>
      <c r="WAJ788" s="43"/>
      <c r="WAK788" s="43"/>
      <c r="WAL788" s="43"/>
      <c r="WAM788" s="43"/>
      <c r="WAN788" s="43"/>
      <c r="WAO788" s="43"/>
      <c r="WAP788" s="43"/>
      <c r="WAQ788" s="43"/>
      <c r="WAR788" s="43"/>
      <c r="WAS788" s="43"/>
      <c r="WAT788" s="43"/>
      <c r="WAU788" s="43"/>
      <c r="WAV788" s="43"/>
      <c r="WAW788" s="43"/>
      <c r="WAX788" s="43"/>
      <c r="WAY788" s="43"/>
      <c r="WAZ788" s="43"/>
      <c r="WBA788" s="43"/>
      <c r="WBB788" s="43"/>
      <c r="WBC788" s="43"/>
      <c r="WBD788" s="43"/>
      <c r="WBE788" s="43"/>
      <c r="WBF788" s="43"/>
      <c r="WBG788" s="43"/>
      <c r="WBH788" s="43"/>
      <c r="WBI788" s="43"/>
      <c r="WBJ788" s="43"/>
      <c r="WBK788" s="43"/>
      <c r="WBL788" s="43"/>
      <c r="WBM788" s="43"/>
      <c r="WBN788" s="43"/>
      <c r="WBO788" s="43"/>
      <c r="WBP788" s="43"/>
      <c r="WBQ788" s="43"/>
      <c r="WBR788" s="43"/>
      <c r="WBS788" s="43"/>
      <c r="WBT788" s="43"/>
      <c r="WBU788" s="43"/>
      <c r="WBV788" s="43"/>
      <c r="WBW788" s="43"/>
      <c r="WBX788" s="43"/>
      <c r="WBY788" s="43"/>
      <c r="WBZ788" s="43"/>
      <c r="WCA788" s="43"/>
      <c r="WCB788" s="43"/>
      <c r="WCC788" s="43"/>
      <c r="WCD788" s="43"/>
      <c r="WCE788" s="43"/>
      <c r="WCF788" s="43"/>
      <c r="WCG788" s="43"/>
      <c r="WCH788" s="43"/>
      <c r="WCI788" s="43"/>
      <c r="WCJ788" s="43"/>
      <c r="WCK788" s="43"/>
      <c r="WCL788" s="43"/>
      <c r="WCM788" s="43"/>
      <c r="WCN788" s="43"/>
      <c r="WCO788" s="43"/>
      <c r="WCP788" s="43"/>
      <c r="WCQ788" s="43"/>
      <c r="WCR788" s="43"/>
      <c r="WCS788" s="43"/>
      <c r="WCT788" s="43"/>
      <c r="WCU788" s="43"/>
      <c r="WCV788" s="43"/>
      <c r="WCW788" s="43"/>
      <c r="WCX788" s="43"/>
      <c r="WCY788" s="43"/>
      <c r="WCZ788" s="43"/>
      <c r="WDA788" s="43"/>
      <c r="WDB788" s="43"/>
      <c r="WDC788" s="43"/>
      <c r="WDD788" s="43"/>
      <c r="WDE788" s="43"/>
      <c r="WDF788" s="43"/>
      <c r="WDG788" s="43"/>
      <c r="WDH788" s="43"/>
      <c r="WDI788" s="43"/>
      <c r="WDJ788" s="43"/>
      <c r="WDK788" s="43"/>
      <c r="WDL788" s="43"/>
      <c r="WDM788" s="43"/>
      <c r="WDN788" s="349"/>
      <c r="WDO788" s="343"/>
      <c r="WDP788" s="347"/>
      <c r="WDQ788" s="347"/>
      <c r="WDR788" s="349"/>
      <c r="WDS788" s="343"/>
      <c r="WDT788" s="343"/>
      <c r="WDU788" s="343"/>
      <c r="WDV788" s="343"/>
      <c r="WDW788" s="343"/>
      <c r="WDX788" s="338"/>
      <c r="WDY788" s="352"/>
      <c r="WDZ788" s="352"/>
      <c r="WEA788" s="353"/>
      <c r="WEB788" s="348"/>
      <c r="WEC788" s="343"/>
      <c r="WED788" s="350"/>
      <c r="WEE788" s="339"/>
      <c r="WER788" s="349"/>
      <c r="WES788" s="343"/>
      <c r="WET788" s="347"/>
      <c r="WEU788" s="347"/>
      <c r="WEV788" s="349"/>
      <c r="WEW788" s="343"/>
      <c r="WEX788" s="343"/>
      <c r="WEY788" s="343"/>
      <c r="WEZ788" s="343"/>
      <c r="WFA788" s="343"/>
      <c r="WFB788" s="338"/>
      <c r="WFC788" s="352"/>
      <c r="WFD788" s="352"/>
      <c r="WFE788" s="353"/>
      <c r="WFF788" s="348"/>
      <c r="WFG788" s="343"/>
      <c r="WFH788" s="350"/>
      <c r="WFI788" s="339"/>
    </row>
    <row r="789" spans="1:15713" s="340" customFormat="1" ht="90" customHeight="1">
      <c r="A789" s="164" t="s">
        <v>4918</v>
      </c>
      <c r="B789" s="71" t="s">
        <v>4800</v>
      </c>
      <c r="C789" s="98">
        <v>44713</v>
      </c>
      <c r="D789" s="149" t="s">
        <v>4284</v>
      </c>
      <c r="E789" s="164" t="s">
        <v>1028</v>
      </c>
      <c r="F789" s="332" t="s">
        <v>9579</v>
      </c>
      <c r="G789" s="71" t="s">
        <v>4824</v>
      </c>
      <c r="H789" s="71" t="s">
        <v>4828</v>
      </c>
      <c r="I789" s="71" t="s">
        <v>4834</v>
      </c>
      <c r="J789" s="71" t="s">
        <v>4835</v>
      </c>
      <c r="K789" s="149">
        <v>4</v>
      </c>
      <c r="L789" s="372">
        <v>45046</v>
      </c>
      <c r="M789" s="372">
        <v>45412</v>
      </c>
      <c r="N789" s="116">
        <f t="shared" si="45"/>
        <v>53</v>
      </c>
      <c r="O789" s="207">
        <v>1</v>
      </c>
      <c r="P789" s="71" t="s">
        <v>24</v>
      </c>
      <c r="Q789" s="71" t="s">
        <v>4836</v>
      </c>
      <c r="R789" s="178" t="s">
        <v>10177</v>
      </c>
      <c r="S789" s="120">
        <f t="shared" si="46"/>
        <v>238</v>
      </c>
      <c r="T789" s="71"/>
      <c r="U789" s="71"/>
      <c r="V789" s="71"/>
      <c r="W789" s="71"/>
      <c r="X789" s="71"/>
      <c r="Y789" s="71"/>
      <c r="Z789" s="71"/>
      <c r="AA789" s="71"/>
      <c r="AB789" s="71"/>
      <c r="AC789" s="71"/>
      <c r="AD789" s="71"/>
      <c r="AE789" s="71"/>
      <c r="AF789" s="71"/>
      <c r="AG789" s="71" t="s">
        <v>936</v>
      </c>
      <c r="AH789" s="71" t="s">
        <v>936</v>
      </c>
      <c r="AI789" s="71" t="s">
        <v>936</v>
      </c>
      <c r="AJ789" s="71" t="s">
        <v>936</v>
      </c>
      <c r="AK789" s="71" t="s">
        <v>936</v>
      </c>
      <c r="AL789" s="71" t="s">
        <v>936</v>
      </c>
      <c r="AM789" s="71" t="s">
        <v>936</v>
      </c>
      <c r="AN789" s="71" t="s">
        <v>936</v>
      </c>
      <c r="AO789" s="71" t="s">
        <v>936</v>
      </c>
      <c r="AP789" s="71" t="s">
        <v>936</v>
      </c>
      <c r="AQ789" s="71" t="s">
        <v>936</v>
      </c>
      <c r="AR789" s="71" t="s">
        <v>936</v>
      </c>
      <c r="AS789" s="71" t="s">
        <v>936</v>
      </c>
      <c r="AT789" s="71" t="s">
        <v>936</v>
      </c>
      <c r="AU789" s="71" t="s">
        <v>8371</v>
      </c>
      <c r="AV789" s="71" t="s">
        <v>9082</v>
      </c>
      <c r="AW789" s="71" t="s">
        <v>8372</v>
      </c>
      <c r="AX789" s="123" t="s">
        <v>9083</v>
      </c>
      <c r="AY789" s="71" t="s">
        <v>8446</v>
      </c>
      <c r="AZ789" s="71" t="s">
        <v>9497</v>
      </c>
      <c r="BA789" s="71" t="s">
        <v>9433</v>
      </c>
      <c r="BB789" s="66" t="s">
        <v>9607</v>
      </c>
      <c r="BC789" s="71" t="s">
        <v>9636</v>
      </c>
      <c r="BD789" s="357" t="s">
        <v>10133</v>
      </c>
      <c r="BE789" s="71" t="s">
        <v>10178</v>
      </c>
      <c r="BF789" s="29" t="s">
        <v>782</v>
      </c>
      <c r="BG789" s="42">
        <v>45212</v>
      </c>
      <c r="BH789" s="29" t="s">
        <v>782</v>
      </c>
      <c r="BI789" s="42"/>
      <c r="BJ789" s="33"/>
      <c r="BK789" s="39"/>
      <c r="BL789" s="46"/>
      <c r="BM789" s="46"/>
      <c r="BN789" s="39" t="s">
        <v>955</v>
      </c>
      <c r="BO789" s="27"/>
      <c r="BP789" s="328"/>
      <c r="BR789" s="31" t="s">
        <v>5386</v>
      </c>
      <c r="BS789" s="31" t="s">
        <v>5387</v>
      </c>
      <c r="BT789" s="31" t="s">
        <v>9096</v>
      </c>
      <c r="BU789" s="71"/>
    </row>
    <row r="790" spans="1:15713" s="340" customFormat="1" ht="90" hidden="1" customHeight="1">
      <c r="A790" s="166" t="s">
        <v>4919</v>
      </c>
      <c r="B790" s="74" t="s">
        <v>4800</v>
      </c>
      <c r="C790" s="206">
        <v>44713</v>
      </c>
      <c r="D790" s="147" t="s">
        <v>4923</v>
      </c>
      <c r="E790" s="166" t="s">
        <v>1029</v>
      </c>
      <c r="F790" s="74" t="s">
        <v>8386</v>
      </c>
      <c r="G790" s="74" t="s">
        <v>4880</v>
      </c>
      <c r="H790" s="74" t="s">
        <v>4881</v>
      </c>
      <c r="I790" s="74" t="s">
        <v>4882</v>
      </c>
      <c r="J790" s="71" t="s">
        <v>4883</v>
      </c>
      <c r="K790" s="149">
        <v>1</v>
      </c>
      <c r="L790" s="372">
        <v>44743</v>
      </c>
      <c r="M790" s="372">
        <v>44925</v>
      </c>
      <c r="N790" s="34">
        <f t="shared" si="45"/>
        <v>26</v>
      </c>
      <c r="O790" s="209">
        <v>1</v>
      </c>
      <c r="P790" s="71" t="s">
        <v>48</v>
      </c>
      <c r="Q790" s="71"/>
      <c r="R790" s="71" t="s">
        <v>8398</v>
      </c>
      <c r="S790" s="120">
        <f t="shared" si="46"/>
        <v>292</v>
      </c>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t="s">
        <v>936</v>
      </c>
      <c r="AS790" s="71" t="s">
        <v>936</v>
      </c>
      <c r="AT790" s="71" t="s">
        <v>936</v>
      </c>
      <c r="AU790" s="71" t="s">
        <v>8364</v>
      </c>
      <c r="AV790" s="178" t="s">
        <v>9099</v>
      </c>
      <c r="AW790" s="71" t="s">
        <v>8387</v>
      </c>
      <c r="AX790" s="74" t="s">
        <v>9100</v>
      </c>
      <c r="AY790" s="71" t="s">
        <v>8397</v>
      </c>
      <c r="AZ790" s="74" t="s">
        <v>936</v>
      </c>
      <c r="BA790" s="74" t="s">
        <v>9233</v>
      </c>
      <c r="BB790" s="74" t="s">
        <v>936</v>
      </c>
      <c r="BC790" s="74" t="s">
        <v>9233</v>
      </c>
      <c r="BD790" s="74" t="s">
        <v>936</v>
      </c>
      <c r="BE790" s="74" t="s">
        <v>9233</v>
      </c>
      <c r="BF790" s="29" t="s">
        <v>780</v>
      </c>
      <c r="BG790" s="85">
        <v>44936</v>
      </c>
      <c r="BH790" s="29" t="s">
        <v>902</v>
      </c>
      <c r="BI790" s="85"/>
      <c r="BJ790" s="57"/>
      <c r="BK790" s="4"/>
      <c r="BL790" s="81"/>
      <c r="BM790" s="81"/>
      <c r="BN790" s="4" t="s">
        <v>955</v>
      </c>
      <c r="BO790" s="89"/>
      <c r="BP790" s="103"/>
      <c r="BR790" s="13" t="s">
        <v>5388</v>
      </c>
      <c r="BS790" s="13" t="s">
        <v>5389</v>
      </c>
      <c r="BT790" s="71"/>
      <c r="BU790" s="71"/>
    </row>
    <row r="791" spans="1:15713" s="340" customFormat="1" ht="90" hidden="1" customHeight="1">
      <c r="A791" s="166" t="s">
        <v>4920</v>
      </c>
      <c r="B791" s="74" t="s">
        <v>4800</v>
      </c>
      <c r="C791" s="206">
        <v>44713</v>
      </c>
      <c r="D791" s="147" t="s">
        <v>4923</v>
      </c>
      <c r="E791" s="166" t="s">
        <v>1029</v>
      </c>
      <c r="F791" s="74" t="s">
        <v>8386</v>
      </c>
      <c r="G791" s="74" t="s">
        <v>4880</v>
      </c>
      <c r="H791" s="74" t="s">
        <v>4881</v>
      </c>
      <c r="I791" s="74" t="s">
        <v>4884</v>
      </c>
      <c r="J791" s="71" t="s">
        <v>4883</v>
      </c>
      <c r="K791" s="149">
        <v>1</v>
      </c>
      <c r="L791" s="372">
        <v>44743</v>
      </c>
      <c r="M791" s="372">
        <v>44925</v>
      </c>
      <c r="N791" s="34">
        <f t="shared" si="45"/>
        <v>26</v>
      </c>
      <c r="O791" s="209">
        <v>1</v>
      </c>
      <c r="P791" s="71" t="s">
        <v>48</v>
      </c>
      <c r="Q791" s="71"/>
      <c r="R791" s="71" t="s">
        <v>8489</v>
      </c>
      <c r="S791" s="120">
        <f t="shared" si="46"/>
        <v>292</v>
      </c>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t="s">
        <v>936</v>
      </c>
      <c r="AS791" s="71" t="s">
        <v>936</v>
      </c>
      <c r="AT791" s="71" t="s">
        <v>936</v>
      </c>
      <c r="AU791" s="71" t="s">
        <v>8364</v>
      </c>
      <c r="AV791" s="178" t="s">
        <v>9099</v>
      </c>
      <c r="AW791" s="71" t="s">
        <v>8387</v>
      </c>
      <c r="AX791" s="74" t="s">
        <v>9101</v>
      </c>
      <c r="AY791" s="71" t="s">
        <v>8400</v>
      </c>
      <c r="AZ791" s="74" t="s">
        <v>936</v>
      </c>
      <c r="BA791" s="74" t="s">
        <v>9233</v>
      </c>
      <c r="BB791" s="74" t="s">
        <v>936</v>
      </c>
      <c r="BC791" s="74" t="s">
        <v>9233</v>
      </c>
      <c r="BD791" s="74" t="s">
        <v>936</v>
      </c>
      <c r="BE791" s="74" t="s">
        <v>9233</v>
      </c>
      <c r="BF791" s="29" t="s">
        <v>780</v>
      </c>
      <c r="BG791" s="85">
        <v>44936</v>
      </c>
      <c r="BH791" s="29" t="s">
        <v>953</v>
      </c>
      <c r="BI791" s="85">
        <v>45078</v>
      </c>
      <c r="BJ791" s="57" t="s">
        <v>9917</v>
      </c>
      <c r="BK791" s="4" t="s">
        <v>9916</v>
      </c>
      <c r="BL791" s="81" t="s">
        <v>9574</v>
      </c>
      <c r="BM791" s="81" t="s">
        <v>2294</v>
      </c>
      <c r="BN791" s="39" t="s">
        <v>1883</v>
      </c>
      <c r="BO791" s="89" t="s">
        <v>936</v>
      </c>
      <c r="BP791" s="89" t="s">
        <v>936</v>
      </c>
      <c r="BR791" s="13" t="s">
        <v>5388</v>
      </c>
      <c r="BS791" s="13" t="s">
        <v>5389</v>
      </c>
      <c r="BT791" s="71"/>
      <c r="BU791" s="71"/>
    </row>
    <row r="792" spans="1:15713" s="340" customFormat="1" ht="90" hidden="1" customHeight="1">
      <c r="A792" s="166" t="s">
        <v>4921</v>
      </c>
      <c r="B792" s="74" t="s">
        <v>4800</v>
      </c>
      <c r="C792" s="206">
        <v>44713</v>
      </c>
      <c r="D792" s="147" t="s">
        <v>4922</v>
      </c>
      <c r="E792" s="166" t="s">
        <v>1030</v>
      </c>
      <c r="F792" s="74" t="s">
        <v>8388</v>
      </c>
      <c r="G792" s="74" t="s">
        <v>4880</v>
      </c>
      <c r="H792" s="74" t="s">
        <v>4881</v>
      </c>
      <c r="I792" s="74" t="s">
        <v>4885</v>
      </c>
      <c r="J792" s="71" t="s">
        <v>4883</v>
      </c>
      <c r="K792" s="149">
        <v>1</v>
      </c>
      <c r="L792" s="372">
        <v>44743</v>
      </c>
      <c r="M792" s="372">
        <v>44925</v>
      </c>
      <c r="N792" s="34">
        <f t="shared" si="45"/>
        <v>26</v>
      </c>
      <c r="O792" s="209">
        <v>1</v>
      </c>
      <c r="P792" s="71" t="s">
        <v>48</v>
      </c>
      <c r="Q792" s="71"/>
      <c r="R792" s="71" t="s">
        <v>8488</v>
      </c>
      <c r="S792" s="120">
        <f t="shared" si="46"/>
        <v>284</v>
      </c>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t="s">
        <v>936</v>
      </c>
      <c r="AS792" s="71" t="s">
        <v>936</v>
      </c>
      <c r="AT792" s="71" t="s">
        <v>936</v>
      </c>
      <c r="AU792" s="71" t="s">
        <v>8364</v>
      </c>
      <c r="AV792" s="178" t="s">
        <v>9099</v>
      </c>
      <c r="AW792" s="71" t="s">
        <v>8387</v>
      </c>
      <c r="AX792" s="74" t="s">
        <v>9101</v>
      </c>
      <c r="AY792" s="71" t="s">
        <v>8401</v>
      </c>
      <c r="AZ792" s="74" t="s">
        <v>936</v>
      </c>
      <c r="BA792" s="74" t="s">
        <v>9233</v>
      </c>
      <c r="BB792" s="74" t="s">
        <v>936</v>
      </c>
      <c r="BC792" s="74" t="s">
        <v>9233</v>
      </c>
      <c r="BD792" s="74" t="s">
        <v>936</v>
      </c>
      <c r="BE792" s="74" t="s">
        <v>9233</v>
      </c>
      <c r="BF792" s="29" t="s">
        <v>780</v>
      </c>
      <c r="BG792" s="85">
        <v>44936</v>
      </c>
      <c r="BH792" s="29" t="s">
        <v>953</v>
      </c>
      <c r="BI792" s="85">
        <v>45078</v>
      </c>
      <c r="BJ792" s="57" t="s">
        <v>9917</v>
      </c>
      <c r="BK792" s="4" t="s">
        <v>9916</v>
      </c>
      <c r="BL792" s="81" t="s">
        <v>9574</v>
      </c>
      <c r="BM792" s="81" t="s">
        <v>2294</v>
      </c>
      <c r="BN792" s="39" t="s">
        <v>1883</v>
      </c>
      <c r="BO792" s="89" t="s">
        <v>936</v>
      </c>
      <c r="BP792" s="89" t="s">
        <v>936</v>
      </c>
      <c r="BR792" s="13" t="s">
        <v>5388</v>
      </c>
      <c r="BS792" s="13" t="s">
        <v>5389</v>
      </c>
      <c r="BT792" s="71"/>
      <c r="BU792" s="71"/>
    </row>
    <row r="793" spans="1:15713" ht="90" hidden="1" customHeight="1">
      <c r="A793" s="91" t="s">
        <v>5060</v>
      </c>
      <c r="B793" s="13" t="s">
        <v>1325</v>
      </c>
      <c r="C793" s="85">
        <v>43991</v>
      </c>
      <c r="D793" s="85" t="s">
        <v>4285</v>
      </c>
      <c r="E793" s="166" t="s">
        <v>1024</v>
      </c>
      <c r="F793" s="74" t="s">
        <v>7229</v>
      </c>
      <c r="G793" s="74" t="s">
        <v>5074</v>
      </c>
      <c r="H793" s="74" t="s">
        <v>5075</v>
      </c>
      <c r="I793" s="74" t="s">
        <v>9147</v>
      </c>
      <c r="J793" s="13" t="s">
        <v>5390</v>
      </c>
      <c r="K793" s="169">
        <v>1</v>
      </c>
      <c r="L793" s="364">
        <v>44741</v>
      </c>
      <c r="M793" s="375">
        <v>44895</v>
      </c>
      <c r="N793" s="34">
        <f t="shared" si="45"/>
        <v>22</v>
      </c>
      <c r="O793" s="122">
        <v>1</v>
      </c>
      <c r="P793" s="31" t="s">
        <v>29</v>
      </c>
      <c r="Q793" s="191"/>
      <c r="R793" s="1" t="s">
        <v>9111</v>
      </c>
      <c r="S793" s="120">
        <f t="shared" si="46"/>
        <v>267</v>
      </c>
      <c r="T793" s="191"/>
      <c r="U793" s="191"/>
      <c r="V793" s="191"/>
      <c r="W793" s="191"/>
      <c r="X793" s="191"/>
      <c r="Y793" s="191"/>
      <c r="Z793" s="191"/>
      <c r="AA793" s="104"/>
      <c r="AB793" s="104"/>
      <c r="AC793" s="104"/>
      <c r="AD793" s="104"/>
      <c r="AE793" s="104"/>
      <c r="AF793" s="104"/>
      <c r="AG793" s="104"/>
      <c r="AH793" s="104"/>
      <c r="AI793" s="104"/>
      <c r="AJ793" s="104"/>
      <c r="AK793" s="104"/>
      <c r="AL793" s="104"/>
      <c r="AM793" s="104"/>
      <c r="AN793" s="53"/>
      <c r="AO793" s="1" t="s">
        <v>1152</v>
      </c>
      <c r="AP793" s="1" t="s">
        <v>1152</v>
      </c>
      <c r="AQ793" s="1" t="s">
        <v>1152</v>
      </c>
      <c r="AR793" s="1" t="s">
        <v>1152</v>
      </c>
      <c r="AS793" s="1" t="s">
        <v>1152</v>
      </c>
      <c r="AT793" s="1" t="s">
        <v>1152</v>
      </c>
      <c r="AU793" s="4" t="s">
        <v>8389</v>
      </c>
      <c r="AV793" s="4" t="s">
        <v>8390</v>
      </c>
      <c r="AW793" s="78" t="s">
        <v>8391</v>
      </c>
      <c r="AX793" s="1" t="s">
        <v>936</v>
      </c>
      <c r="AY793" s="1" t="s">
        <v>5697</v>
      </c>
      <c r="AZ793" s="1" t="s">
        <v>936</v>
      </c>
      <c r="BA793" s="1" t="s">
        <v>5697</v>
      </c>
      <c r="BB793" s="1" t="s">
        <v>936</v>
      </c>
      <c r="BC793" s="1" t="s">
        <v>5697</v>
      </c>
      <c r="BD793" s="1" t="s">
        <v>936</v>
      </c>
      <c r="BE793" s="1" t="s">
        <v>5697</v>
      </c>
      <c r="BF793" s="94" t="s">
        <v>3060</v>
      </c>
      <c r="BG793" s="85">
        <v>44840</v>
      </c>
      <c r="BH793" s="29" t="s">
        <v>902</v>
      </c>
      <c r="BI793" s="103"/>
      <c r="BJ793" s="104"/>
      <c r="BK793" s="104"/>
      <c r="BL793" s="104"/>
      <c r="BM793" s="104"/>
      <c r="BN793" s="4" t="s">
        <v>955</v>
      </c>
      <c r="BO793" s="103"/>
      <c r="BP793" s="103"/>
      <c r="BR793" s="4" t="s">
        <v>5112</v>
      </c>
      <c r="BS793" s="4" t="s">
        <v>8818</v>
      </c>
      <c r="BT793" s="4" t="s">
        <v>5231</v>
      </c>
      <c r="BU793" s="4"/>
    </row>
    <row r="794" spans="1:15713" ht="90" customHeight="1">
      <c r="A794" s="166" t="s">
        <v>9777</v>
      </c>
      <c r="B794" s="13" t="s">
        <v>9836</v>
      </c>
      <c r="C794" s="85">
        <v>44998</v>
      </c>
      <c r="D794" s="85" t="s">
        <v>4285</v>
      </c>
      <c r="E794" s="32" t="s">
        <v>1019</v>
      </c>
      <c r="F794" s="93" t="s">
        <v>9797</v>
      </c>
      <c r="G794" s="33" t="s">
        <v>9798</v>
      </c>
      <c r="H794" s="33" t="s">
        <v>9799</v>
      </c>
      <c r="I794" s="33" t="s">
        <v>9800</v>
      </c>
      <c r="J794" s="33" t="s">
        <v>9801</v>
      </c>
      <c r="K794" s="29">
        <v>1</v>
      </c>
      <c r="L794" s="30">
        <v>45108</v>
      </c>
      <c r="M794" s="30">
        <v>45139</v>
      </c>
      <c r="N794" s="34">
        <f t="shared" si="45"/>
        <v>5</v>
      </c>
      <c r="O794" s="320">
        <v>0</v>
      </c>
      <c r="P794" s="33" t="s">
        <v>24</v>
      </c>
      <c r="Q794" s="51" t="s">
        <v>9825</v>
      </c>
      <c r="R794" s="83" t="s">
        <v>10344</v>
      </c>
      <c r="S794" s="120">
        <f t="shared" si="46"/>
        <v>313</v>
      </c>
      <c r="T794" s="76" t="s">
        <v>936</v>
      </c>
      <c r="U794" s="76" t="s">
        <v>936</v>
      </c>
      <c r="V794" s="76" t="s">
        <v>936</v>
      </c>
      <c r="W794" s="76" t="s">
        <v>936</v>
      </c>
      <c r="X794" s="76" t="s">
        <v>936</v>
      </c>
      <c r="Y794" s="76" t="s">
        <v>936</v>
      </c>
      <c r="Z794" s="76" t="s">
        <v>936</v>
      </c>
      <c r="AA794" s="76" t="s">
        <v>936</v>
      </c>
      <c r="AB794" s="76" t="s">
        <v>936</v>
      </c>
      <c r="AC794" s="76" t="s">
        <v>936</v>
      </c>
      <c r="AD794" s="76" t="s">
        <v>936</v>
      </c>
      <c r="AE794" s="76" t="s">
        <v>936</v>
      </c>
      <c r="AF794" s="76" t="s">
        <v>936</v>
      </c>
      <c r="AG794" s="76" t="s">
        <v>936</v>
      </c>
      <c r="AH794" s="76" t="s">
        <v>936</v>
      </c>
      <c r="AI794" s="76" t="s">
        <v>936</v>
      </c>
      <c r="AJ794" s="76" t="s">
        <v>936</v>
      </c>
      <c r="AK794" s="76" t="s">
        <v>936</v>
      </c>
      <c r="AL794" s="76" t="s">
        <v>936</v>
      </c>
      <c r="AM794" s="76" t="s">
        <v>936</v>
      </c>
      <c r="AN794" s="76" t="s">
        <v>936</v>
      </c>
      <c r="AO794" s="76" t="s">
        <v>936</v>
      </c>
      <c r="AP794" s="76" t="s">
        <v>936</v>
      </c>
      <c r="AQ794" s="76" t="s">
        <v>936</v>
      </c>
      <c r="AR794" s="76" t="s">
        <v>936</v>
      </c>
      <c r="AS794" s="76" t="s">
        <v>936</v>
      </c>
      <c r="AT794" s="76" t="s">
        <v>936</v>
      </c>
      <c r="AU794" s="76" t="s">
        <v>936</v>
      </c>
      <c r="AV794" s="76" t="s">
        <v>936</v>
      </c>
      <c r="AW794" s="76" t="s">
        <v>936</v>
      </c>
      <c r="AX794" s="76" t="s">
        <v>936</v>
      </c>
      <c r="AY794" s="76" t="s">
        <v>936</v>
      </c>
      <c r="AZ794" s="76" t="s">
        <v>936</v>
      </c>
      <c r="BA794" s="13" t="s">
        <v>10263</v>
      </c>
      <c r="BB794" s="1" t="s">
        <v>936</v>
      </c>
      <c r="BC794" s="1" t="s">
        <v>9835</v>
      </c>
      <c r="BD794" s="1" t="s">
        <v>10343</v>
      </c>
      <c r="BE794" s="71" t="s">
        <v>10345</v>
      </c>
      <c r="BF794" s="29" t="s">
        <v>781</v>
      </c>
      <c r="BG794" s="42">
        <v>45223</v>
      </c>
      <c r="BH794" s="29" t="s">
        <v>781</v>
      </c>
      <c r="BI794" s="103"/>
      <c r="BJ794" s="104"/>
      <c r="BK794" s="104"/>
      <c r="BL794" s="104"/>
      <c r="BM794" s="104"/>
      <c r="BN794" s="4" t="s">
        <v>955</v>
      </c>
      <c r="BO794" s="103"/>
      <c r="BP794" s="103"/>
      <c r="BR794" s="4" t="s">
        <v>9840</v>
      </c>
      <c r="BS794" s="4" t="s">
        <v>9838</v>
      </c>
      <c r="BT794" s="4" t="s">
        <v>9837</v>
      </c>
      <c r="BU794" s="4" t="s">
        <v>9839</v>
      </c>
    </row>
    <row r="795" spans="1:15713" ht="90" customHeight="1">
      <c r="A795" s="91" t="s">
        <v>9778</v>
      </c>
      <c r="B795" s="13" t="s">
        <v>9836</v>
      </c>
      <c r="C795" s="85">
        <v>44998</v>
      </c>
      <c r="D795" s="85" t="s">
        <v>4285</v>
      </c>
      <c r="E795" s="32" t="s">
        <v>1019</v>
      </c>
      <c r="F795" s="93" t="s">
        <v>9797</v>
      </c>
      <c r="G795" s="33" t="s">
        <v>9798</v>
      </c>
      <c r="H795" s="33" t="s">
        <v>9802</v>
      </c>
      <c r="I795" s="33" t="s">
        <v>9803</v>
      </c>
      <c r="J795" s="33" t="s">
        <v>9804</v>
      </c>
      <c r="K795" s="100">
        <v>1</v>
      </c>
      <c r="L795" s="30">
        <v>45047</v>
      </c>
      <c r="M795" s="30">
        <v>45292</v>
      </c>
      <c r="N795" s="34">
        <f t="shared" si="45"/>
        <v>35</v>
      </c>
      <c r="O795" s="167">
        <v>0</v>
      </c>
      <c r="P795" s="33" t="s">
        <v>24</v>
      </c>
      <c r="Q795" s="30" t="s">
        <v>9825</v>
      </c>
      <c r="R795" s="1" t="s">
        <v>10182</v>
      </c>
      <c r="S795" s="120">
        <f t="shared" si="46"/>
        <v>280</v>
      </c>
      <c r="T795" s="76" t="s">
        <v>936</v>
      </c>
      <c r="U795" s="76" t="s">
        <v>936</v>
      </c>
      <c r="V795" s="76" t="s">
        <v>936</v>
      </c>
      <c r="W795" s="76" t="s">
        <v>936</v>
      </c>
      <c r="X795" s="76" t="s">
        <v>936</v>
      </c>
      <c r="Y795" s="76" t="s">
        <v>936</v>
      </c>
      <c r="Z795" s="76" t="s">
        <v>936</v>
      </c>
      <c r="AA795" s="76" t="s">
        <v>936</v>
      </c>
      <c r="AB795" s="76" t="s">
        <v>936</v>
      </c>
      <c r="AC795" s="76" t="s">
        <v>936</v>
      </c>
      <c r="AD795" s="76" t="s">
        <v>936</v>
      </c>
      <c r="AE795" s="76" t="s">
        <v>936</v>
      </c>
      <c r="AF795" s="76" t="s">
        <v>936</v>
      </c>
      <c r="AG795" s="76" t="s">
        <v>936</v>
      </c>
      <c r="AH795" s="76" t="s">
        <v>936</v>
      </c>
      <c r="AI795" s="76" t="s">
        <v>936</v>
      </c>
      <c r="AJ795" s="76" t="s">
        <v>936</v>
      </c>
      <c r="AK795" s="76" t="s">
        <v>936</v>
      </c>
      <c r="AL795" s="76" t="s">
        <v>936</v>
      </c>
      <c r="AM795" s="76" t="s">
        <v>936</v>
      </c>
      <c r="AN795" s="76" t="s">
        <v>936</v>
      </c>
      <c r="AO795" s="76" t="s">
        <v>936</v>
      </c>
      <c r="AP795" s="76" t="s">
        <v>936</v>
      </c>
      <c r="AQ795" s="76" t="s">
        <v>936</v>
      </c>
      <c r="AR795" s="76" t="s">
        <v>936</v>
      </c>
      <c r="AS795" s="76" t="s">
        <v>936</v>
      </c>
      <c r="AT795" s="76" t="s">
        <v>936</v>
      </c>
      <c r="AU795" s="76" t="s">
        <v>936</v>
      </c>
      <c r="AV795" s="76" t="s">
        <v>936</v>
      </c>
      <c r="AW795" s="76" t="s">
        <v>936</v>
      </c>
      <c r="AX795" s="76" t="s">
        <v>936</v>
      </c>
      <c r="AY795" s="76" t="s">
        <v>936</v>
      </c>
      <c r="AZ795" s="76" t="s">
        <v>936</v>
      </c>
      <c r="BA795" s="13" t="s">
        <v>10263</v>
      </c>
      <c r="BB795" s="1" t="s">
        <v>936</v>
      </c>
      <c r="BC795" s="1" t="s">
        <v>9835</v>
      </c>
      <c r="BD795" s="123" t="s">
        <v>10134</v>
      </c>
      <c r="BE795" s="1" t="s">
        <v>10195</v>
      </c>
      <c r="BF795" s="29" t="s">
        <v>782</v>
      </c>
      <c r="BG795" s="42">
        <v>45216</v>
      </c>
      <c r="BH795" s="29" t="s">
        <v>782</v>
      </c>
      <c r="BI795" s="103"/>
      <c r="BJ795" s="104"/>
      <c r="BK795" s="104"/>
      <c r="BL795" s="104"/>
      <c r="BM795" s="104"/>
      <c r="BN795" s="4" t="s">
        <v>955</v>
      </c>
      <c r="BO795" s="103"/>
      <c r="BP795" s="103"/>
      <c r="BR795" s="4" t="s">
        <v>9840</v>
      </c>
      <c r="BS795" s="4" t="s">
        <v>9838</v>
      </c>
      <c r="BT795" s="4" t="s">
        <v>9837</v>
      </c>
      <c r="BU795" s="4" t="s">
        <v>9839</v>
      </c>
    </row>
    <row r="796" spans="1:15713" ht="90" customHeight="1">
      <c r="A796" s="166" t="s">
        <v>9779</v>
      </c>
      <c r="B796" s="13" t="s">
        <v>9836</v>
      </c>
      <c r="C796" s="85">
        <v>44998</v>
      </c>
      <c r="D796" s="85" t="s">
        <v>4285</v>
      </c>
      <c r="E796" s="32" t="s">
        <v>1019</v>
      </c>
      <c r="F796" s="93" t="s">
        <v>9797</v>
      </c>
      <c r="G796" s="33" t="s">
        <v>9798</v>
      </c>
      <c r="H796" s="33" t="s">
        <v>9805</v>
      </c>
      <c r="I796" s="33" t="s">
        <v>9806</v>
      </c>
      <c r="J796" s="31" t="s">
        <v>9807</v>
      </c>
      <c r="K796" s="29">
        <v>1</v>
      </c>
      <c r="L796" s="30">
        <v>45048</v>
      </c>
      <c r="M796" s="30">
        <v>45139</v>
      </c>
      <c r="N796" s="34">
        <f t="shared" si="45"/>
        <v>13</v>
      </c>
      <c r="O796" s="122">
        <v>0</v>
      </c>
      <c r="P796" s="31" t="s">
        <v>48</v>
      </c>
      <c r="Q796" s="30"/>
      <c r="R796" s="1" t="s">
        <v>10215</v>
      </c>
      <c r="S796" s="120">
        <f>LEN(R796)</f>
        <v>390</v>
      </c>
      <c r="T796" s="76" t="s">
        <v>936</v>
      </c>
      <c r="U796" s="76" t="s">
        <v>936</v>
      </c>
      <c r="V796" s="76" t="s">
        <v>936</v>
      </c>
      <c r="W796" s="76" t="s">
        <v>936</v>
      </c>
      <c r="X796" s="76" t="s">
        <v>936</v>
      </c>
      <c r="Y796" s="76" t="s">
        <v>936</v>
      </c>
      <c r="Z796" s="76" t="s">
        <v>936</v>
      </c>
      <c r="AA796" s="76" t="s">
        <v>936</v>
      </c>
      <c r="AB796" s="76" t="s">
        <v>936</v>
      </c>
      <c r="AC796" s="76" t="s">
        <v>936</v>
      </c>
      <c r="AD796" s="76" t="s">
        <v>936</v>
      </c>
      <c r="AE796" s="76" t="s">
        <v>936</v>
      </c>
      <c r="AF796" s="76" t="s">
        <v>936</v>
      </c>
      <c r="AG796" s="76" t="s">
        <v>936</v>
      </c>
      <c r="AH796" s="76" t="s">
        <v>936</v>
      </c>
      <c r="AI796" s="76" t="s">
        <v>936</v>
      </c>
      <c r="AJ796" s="76" t="s">
        <v>936</v>
      </c>
      <c r="AK796" s="76" t="s">
        <v>936</v>
      </c>
      <c r="AL796" s="76" t="s">
        <v>936</v>
      </c>
      <c r="AM796" s="76" t="s">
        <v>936</v>
      </c>
      <c r="AN796" s="76" t="s">
        <v>936</v>
      </c>
      <c r="AO796" s="76" t="s">
        <v>936</v>
      </c>
      <c r="AP796" s="76" t="s">
        <v>936</v>
      </c>
      <c r="AQ796" s="76" t="s">
        <v>936</v>
      </c>
      <c r="AR796" s="76" t="s">
        <v>936</v>
      </c>
      <c r="AS796" s="76" t="s">
        <v>936</v>
      </c>
      <c r="AT796" s="76" t="s">
        <v>936</v>
      </c>
      <c r="AU796" s="76" t="s">
        <v>936</v>
      </c>
      <c r="AV796" s="76" t="s">
        <v>936</v>
      </c>
      <c r="AW796" s="76" t="s">
        <v>936</v>
      </c>
      <c r="AX796" s="76" t="s">
        <v>936</v>
      </c>
      <c r="AY796" s="76" t="s">
        <v>936</v>
      </c>
      <c r="AZ796" s="76" t="s">
        <v>936</v>
      </c>
      <c r="BA796" s="13" t="s">
        <v>10263</v>
      </c>
      <c r="BB796" s="1" t="s">
        <v>936</v>
      </c>
      <c r="BC796" s="1" t="s">
        <v>9835</v>
      </c>
      <c r="BD796" s="63" t="s">
        <v>10149</v>
      </c>
      <c r="BE796" s="1" t="s">
        <v>10214</v>
      </c>
      <c r="BF796" s="29" t="s">
        <v>780</v>
      </c>
      <c r="BG796" s="42">
        <v>45217</v>
      </c>
      <c r="BH796" s="29" t="s">
        <v>902</v>
      </c>
      <c r="BI796" s="103"/>
      <c r="BJ796" s="104"/>
      <c r="BK796" s="104"/>
      <c r="BL796" s="104"/>
      <c r="BM796" s="104"/>
      <c r="BN796" s="4" t="s">
        <v>955</v>
      </c>
      <c r="BO796" s="103"/>
      <c r="BP796" s="103"/>
      <c r="BR796" s="4" t="s">
        <v>9840</v>
      </c>
      <c r="BS796" s="4" t="s">
        <v>9838</v>
      </c>
      <c r="BT796" s="4" t="s">
        <v>9837</v>
      </c>
      <c r="BU796" s="4" t="s">
        <v>9839</v>
      </c>
    </row>
    <row r="797" spans="1:15713" ht="90" customHeight="1">
      <c r="A797" s="91" t="s">
        <v>9780</v>
      </c>
      <c r="B797" s="13" t="s">
        <v>9836</v>
      </c>
      <c r="C797" s="85">
        <v>44998</v>
      </c>
      <c r="D797" s="85" t="s">
        <v>4285</v>
      </c>
      <c r="E797" s="32" t="s">
        <v>1107</v>
      </c>
      <c r="F797" s="33" t="s">
        <v>9808</v>
      </c>
      <c r="G797" s="33" t="s">
        <v>9809</v>
      </c>
      <c r="H797" s="33" t="s">
        <v>9810</v>
      </c>
      <c r="I797" s="33" t="s">
        <v>9811</v>
      </c>
      <c r="J797" s="31" t="s">
        <v>2792</v>
      </c>
      <c r="K797" s="29">
        <v>1</v>
      </c>
      <c r="L797" s="30">
        <v>45108</v>
      </c>
      <c r="M797" s="30">
        <v>45291</v>
      </c>
      <c r="N797" s="34">
        <f t="shared" si="45"/>
        <v>27</v>
      </c>
      <c r="O797" s="167">
        <v>0</v>
      </c>
      <c r="P797" s="31" t="s">
        <v>15</v>
      </c>
      <c r="Q797" s="51"/>
      <c r="R797" s="1" t="s">
        <v>10262</v>
      </c>
      <c r="S797" s="120">
        <f>LEN(R797)</f>
        <v>274</v>
      </c>
      <c r="T797" s="76" t="s">
        <v>936</v>
      </c>
      <c r="U797" s="76" t="s">
        <v>936</v>
      </c>
      <c r="V797" s="76" t="s">
        <v>936</v>
      </c>
      <c r="W797" s="76" t="s">
        <v>936</v>
      </c>
      <c r="X797" s="76" t="s">
        <v>936</v>
      </c>
      <c r="Y797" s="76" t="s">
        <v>936</v>
      </c>
      <c r="Z797" s="76" t="s">
        <v>936</v>
      </c>
      <c r="AA797" s="76" t="s">
        <v>936</v>
      </c>
      <c r="AB797" s="76" t="s">
        <v>936</v>
      </c>
      <c r="AC797" s="76" t="s">
        <v>936</v>
      </c>
      <c r="AD797" s="76" t="s">
        <v>936</v>
      </c>
      <c r="AE797" s="76" t="s">
        <v>936</v>
      </c>
      <c r="AF797" s="76" t="s">
        <v>936</v>
      </c>
      <c r="AG797" s="76" t="s">
        <v>936</v>
      </c>
      <c r="AH797" s="76" t="s">
        <v>936</v>
      </c>
      <c r="AI797" s="76" t="s">
        <v>936</v>
      </c>
      <c r="AJ797" s="76" t="s">
        <v>936</v>
      </c>
      <c r="AK797" s="76" t="s">
        <v>936</v>
      </c>
      <c r="AL797" s="76" t="s">
        <v>936</v>
      </c>
      <c r="AM797" s="76" t="s">
        <v>936</v>
      </c>
      <c r="AN797" s="76" t="s">
        <v>936</v>
      </c>
      <c r="AO797" s="76" t="s">
        <v>936</v>
      </c>
      <c r="AP797" s="76" t="s">
        <v>936</v>
      </c>
      <c r="AQ797" s="76" t="s">
        <v>936</v>
      </c>
      <c r="AR797" s="76" t="s">
        <v>936</v>
      </c>
      <c r="AS797" s="76" t="s">
        <v>936</v>
      </c>
      <c r="AT797" s="76" t="s">
        <v>936</v>
      </c>
      <c r="AU797" s="76" t="s">
        <v>936</v>
      </c>
      <c r="AV797" s="76" t="s">
        <v>936</v>
      </c>
      <c r="AW797" s="76" t="s">
        <v>936</v>
      </c>
      <c r="AX797" s="76" t="s">
        <v>936</v>
      </c>
      <c r="AY797" s="76" t="s">
        <v>936</v>
      </c>
      <c r="AZ797" s="76" t="s">
        <v>936</v>
      </c>
      <c r="BA797" s="13" t="s">
        <v>10263</v>
      </c>
      <c r="BB797" s="1" t="s">
        <v>936</v>
      </c>
      <c r="BC797" s="1" t="s">
        <v>9835</v>
      </c>
      <c r="BD797" s="1" t="s">
        <v>10260</v>
      </c>
      <c r="BE797" s="1" t="s">
        <v>10261</v>
      </c>
      <c r="BF797" s="29" t="s">
        <v>782</v>
      </c>
      <c r="BG797" s="42">
        <v>45219</v>
      </c>
      <c r="BH797" s="29" t="s">
        <v>782</v>
      </c>
      <c r="BI797" s="103"/>
      <c r="BJ797" s="104"/>
      <c r="BK797" s="104"/>
      <c r="BL797" s="104"/>
      <c r="BM797" s="104"/>
      <c r="BN797" s="4" t="s">
        <v>955</v>
      </c>
      <c r="BO797" s="103"/>
      <c r="BP797" s="103"/>
      <c r="BR797" s="4" t="s">
        <v>9841</v>
      </c>
      <c r="BS797" s="4" t="s">
        <v>9842</v>
      </c>
      <c r="BT797" s="4" t="s">
        <v>9844</v>
      </c>
      <c r="BU797" s="4" t="s">
        <v>9843</v>
      </c>
    </row>
    <row r="798" spans="1:15713" ht="90" customHeight="1">
      <c r="A798" s="166" t="s">
        <v>9781</v>
      </c>
      <c r="B798" s="13" t="s">
        <v>9836</v>
      </c>
      <c r="C798" s="85">
        <v>44998</v>
      </c>
      <c r="D798" s="85" t="s">
        <v>4285</v>
      </c>
      <c r="E798" s="32" t="s">
        <v>1020</v>
      </c>
      <c r="F798" s="33" t="s">
        <v>9812</v>
      </c>
      <c r="G798" s="33" t="s">
        <v>9813</v>
      </c>
      <c r="H798" s="33" t="s">
        <v>9814</v>
      </c>
      <c r="I798" s="33" t="s">
        <v>9815</v>
      </c>
      <c r="J798" s="155" t="s">
        <v>9816</v>
      </c>
      <c r="K798" s="149">
        <v>1</v>
      </c>
      <c r="L798" s="256">
        <v>45047</v>
      </c>
      <c r="M798" s="256">
        <v>45137</v>
      </c>
      <c r="N798" s="34">
        <f t="shared" si="45"/>
        <v>13</v>
      </c>
      <c r="O798" s="122">
        <v>1</v>
      </c>
      <c r="P798" s="31" t="s">
        <v>48</v>
      </c>
      <c r="Q798" s="51" t="s">
        <v>9826</v>
      </c>
      <c r="R798" s="150" t="s">
        <v>10363</v>
      </c>
      <c r="S798" s="120">
        <f t="shared" si="46"/>
        <v>227</v>
      </c>
      <c r="T798" s="76" t="s">
        <v>936</v>
      </c>
      <c r="U798" s="76" t="s">
        <v>936</v>
      </c>
      <c r="V798" s="76" t="s">
        <v>936</v>
      </c>
      <c r="W798" s="76" t="s">
        <v>936</v>
      </c>
      <c r="X798" s="76" t="s">
        <v>936</v>
      </c>
      <c r="Y798" s="76" t="s">
        <v>936</v>
      </c>
      <c r="Z798" s="76" t="s">
        <v>936</v>
      </c>
      <c r="AA798" s="76" t="s">
        <v>936</v>
      </c>
      <c r="AB798" s="76" t="s">
        <v>936</v>
      </c>
      <c r="AC798" s="76" t="s">
        <v>936</v>
      </c>
      <c r="AD798" s="76" t="s">
        <v>936</v>
      </c>
      <c r="AE798" s="76" t="s">
        <v>936</v>
      </c>
      <c r="AF798" s="76" t="s">
        <v>936</v>
      </c>
      <c r="AG798" s="76" t="s">
        <v>936</v>
      </c>
      <c r="AH798" s="76" t="s">
        <v>936</v>
      </c>
      <c r="AI798" s="76" t="s">
        <v>936</v>
      </c>
      <c r="AJ798" s="76" t="s">
        <v>936</v>
      </c>
      <c r="AK798" s="76" t="s">
        <v>936</v>
      </c>
      <c r="AL798" s="76" t="s">
        <v>936</v>
      </c>
      <c r="AM798" s="76" t="s">
        <v>936</v>
      </c>
      <c r="AN798" s="76" t="s">
        <v>936</v>
      </c>
      <c r="AO798" s="76" t="s">
        <v>936</v>
      </c>
      <c r="AP798" s="76" t="s">
        <v>936</v>
      </c>
      <c r="AQ798" s="76" t="s">
        <v>936</v>
      </c>
      <c r="AR798" s="76" t="s">
        <v>936</v>
      </c>
      <c r="AS798" s="76" t="s">
        <v>936</v>
      </c>
      <c r="AT798" s="76" t="s">
        <v>936</v>
      </c>
      <c r="AU798" s="76" t="s">
        <v>936</v>
      </c>
      <c r="AV798" s="76" t="s">
        <v>936</v>
      </c>
      <c r="AW798" s="76" t="s">
        <v>936</v>
      </c>
      <c r="AX798" s="76" t="s">
        <v>936</v>
      </c>
      <c r="AY798" s="76" t="s">
        <v>936</v>
      </c>
      <c r="AZ798" s="76" t="s">
        <v>936</v>
      </c>
      <c r="BA798" s="13" t="s">
        <v>10263</v>
      </c>
      <c r="BB798" s="1" t="s">
        <v>936</v>
      </c>
      <c r="BC798" s="1" t="s">
        <v>9835</v>
      </c>
      <c r="BD798" s="1" t="s">
        <v>10150</v>
      </c>
      <c r="BE798" s="71" t="s">
        <v>10266</v>
      </c>
      <c r="BF798" s="29" t="s">
        <v>780</v>
      </c>
      <c r="BG798" s="85">
        <v>45219</v>
      </c>
      <c r="BH798" s="29" t="s">
        <v>902</v>
      </c>
      <c r="BI798" s="103"/>
      <c r="BJ798" s="104"/>
      <c r="BK798" s="104"/>
      <c r="BL798" s="104"/>
      <c r="BM798" s="104"/>
      <c r="BN798" s="4" t="s">
        <v>955</v>
      </c>
      <c r="BO798" s="103"/>
      <c r="BP798" s="103"/>
      <c r="BR798" s="13" t="s">
        <v>5296</v>
      </c>
      <c r="BS798" s="13" t="s">
        <v>5312</v>
      </c>
      <c r="BT798" s="31" t="s">
        <v>5313</v>
      </c>
      <c r="BU798" s="4"/>
    </row>
    <row r="799" spans="1:15713" ht="90" customHeight="1">
      <c r="A799" s="91" t="s">
        <v>9782</v>
      </c>
      <c r="B799" s="13" t="s">
        <v>9836</v>
      </c>
      <c r="C799" s="85">
        <v>44998</v>
      </c>
      <c r="D799" s="85" t="s">
        <v>4285</v>
      </c>
      <c r="E799" s="32" t="s">
        <v>1020</v>
      </c>
      <c r="F799" s="33" t="s">
        <v>9812</v>
      </c>
      <c r="G799" s="33" t="s">
        <v>9817</v>
      </c>
      <c r="H799" s="33" t="s">
        <v>9814</v>
      </c>
      <c r="I799" s="33" t="s">
        <v>9818</v>
      </c>
      <c r="J799" s="31" t="s">
        <v>9819</v>
      </c>
      <c r="K799" s="29">
        <v>1</v>
      </c>
      <c r="L799" s="256">
        <v>45078</v>
      </c>
      <c r="M799" s="256">
        <v>45322</v>
      </c>
      <c r="N799" s="34">
        <f t="shared" si="45"/>
        <v>35</v>
      </c>
      <c r="O799" s="167">
        <v>0</v>
      </c>
      <c r="P799" s="31" t="s">
        <v>48</v>
      </c>
      <c r="Q799" s="51" t="s">
        <v>9826</v>
      </c>
      <c r="R799" s="150" t="s">
        <v>10223</v>
      </c>
      <c r="S799" s="120">
        <f t="shared" si="46"/>
        <v>218</v>
      </c>
      <c r="T799" s="76" t="s">
        <v>936</v>
      </c>
      <c r="U799" s="76" t="s">
        <v>936</v>
      </c>
      <c r="V799" s="76" t="s">
        <v>936</v>
      </c>
      <c r="W799" s="76" t="s">
        <v>936</v>
      </c>
      <c r="X799" s="76" t="s">
        <v>936</v>
      </c>
      <c r="Y799" s="76" t="s">
        <v>936</v>
      </c>
      <c r="Z799" s="76" t="s">
        <v>936</v>
      </c>
      <c r="AA799" s="76" t="s">
        <v>936</v>
      </c>
      <c r="AB799" s="76" t="s">
        <v>936</v>
      </c>
      <c r="AC799" s="76" t="s">
        <v>936</v>
      </c>
      <c r="AD799" s="76" t="s">
        <v>936</v>
      </c>
      <c r="AE799" s="76" t="s">
        <v>936</v>
      </c>
      <c r="AF799" s="76" t="s">
        <v>936</v>
      </c>
      <c r="AG799" s="76" t="s">
        <v>936</v>
      </c>
      <c r="AH799" s="76" t="s">
        <v>936</v>
      </c>
      <c r="AI799" s="76" t="s">
        <v>936</v>
      </c>
      <c r="AJ799" s="76" t="s">
        <v>936</v>
      </c>
      <c r="AK799" s="76" t="s">
        <v>936</v>
      </c>
      <c r="AL799" s="76" t="s">
        <v>936</v>
      </c>
      <c r="AM799" s="76" t="s">
        <v>936</v>
      </c>
      <c r="AN799" s="76" t="s">
        <v>936</v>
      </c>
      <c r="AO799" s="76" t="s">
        <v>936</v>
      </c>
      <c r="AP799" s="76" t="s">
        <v>936</v>
      </c>
      <c r="AQ799" s="76" t="s">
        <v>936</v>
      </c>
      <c r="AR799" s="76" t="s">
        <v>936</v>
      </c>
      <c r="AS799" s="76" t="s">
        <v>936</v>
      </c>
      <c r="AT799" s="76" t="s">
        <v>936</v>
      </c>
      <c r="AU799" s="76" t="s">
        <v>936</v>
      </c>
      <c r="AV799" s="76" t="s">
        <v>936</v>
      </c>
      <c r="AW799" s="76" t="s">
        <v>936</v>
      </c>
      <c r="AX799" s="76" t="s">
        <v>936</v>
      </c>
      <c r="AY799" s="76" t="s">
        <v>936</v>
      </c>
      <c r="AZ799" s="76" t="s">
        <v>936</v>
      </c>
      <c r="BA799" s="13" t="s">
        <v>10263</v>
      </c>
      <c r="BB799" s="1" t="s">
        <v>936</v>
      </c>
      <c r="BC799" s="1" t="s">
        <v>9835</v>
      </c>
      <c r="BD799" s="1" t="s">
        <v>10151</v>
      </c>
      <c r="BE799" s="150" t="s">
        <v>10218</v>
      </c>
      <c r="BF799" s="29" t="s">
        <v>782</v>
      </c>
      <c r="BG799" s="85">
        <v>45216</v>
      </c>
      <c r="BH799" s="29" t="s">
        <v>782</v>
      </c>
      <c r="BI799" s="103"/>
      <c r="BJ799" s="104"/>
      <c r="BK799" s="104"/>
      <c r="BL799" s="104"/>
      <c r="BM799" s="104"/>
      <c r="BN799" s="4" t="s">
        <v>955</v>
      </c>
      <c r="BO799" s="103"/>
      <c r="BP799" s="103"/>
      <c r="BR799" s="13" t="s">
        <v>5296</v>
      </c>
      <c r="BS799" s="13" t="s">
        <v>5312</v>
      </c>
      <c r="BT799" s="31" t="s">
        <v>5313</v>
      </c>
      <c r="BU799" s="4"/>
    </row>
    <row r="800" spans="1:15713" ht="90" customHeight="1">
      <c r="A800" s="166" t="s">
        <v>9783</v>
      </c>
      <c r="B800" s="13" t="s">
        <v>9836</v>
      </c>
      <c r="C800" s="85">
        <v>44998</v>
      </c>
      <c r="D800" s="85" t="s">
        <v>4285</v>
      </c>
      <c r="E800" s="32" t="s">
        <v>1036</v>
      </c>
      <c r="F800" s="93" t="s">
        <v>9820</v>
      </c>
      <c r="G800" s="33" t="s">
        <v>9821</v>
      </c>
      <c r="H800" s="33" t="s">
        <v>9822</v>
      </c>
      <c r="I800" s="33" t="s">
        <v>9823</v>
      </c>
      <c r="J800" s="33" t="s">
        <v>9824</v>
      </c>
      <c r="K800" s="100">
        <v>1</v>
      </c>
      <c r="L800" s="30">
        <v>45107</v>
      </c>
      <c r="M800" s="30">
        <v>45291</v>
      </c>
      <c r="N800" s="34">
        <f t="shared" si="45"/>
        <v>27</v>
      </c>
      <c r="O800" s="167">
        <v>0</v>
      </c>
      <c r="P800" s="33" t="s">
        <v>76</v>
      </c>
      <c r="Q800" s="30" t="s">
        <v>9827</v>
      </c>
      <c r="R800" s="1" t="s">
        <v>10202</v>
      </c>
      <c r="S800" s="120">
        <f t="shared" si="46"/>
        <v>369</v>
      </c>
      <c r="T800" s="76" t="s">
        <v>936</v>
      </c>
      <c r="U800" s="76" t="s">
        <v>936</v>
      </c>
      <c r="V800" s="76" t="s">
        <v>936</v>
      </c>
      <c r="W800" s="76" t="s">
        <v>936</v>
      </c>
      <c r="X800" s="76" t="s">
        <v>936</v>
      </c>
      <c r="Y800" s="76" t="s">
        <v>936</v>
      </c>
      <c r="Z800" s="76" t="s">
        <v>936</v>
      </c>
      <c r="AA800" s="76" t="s">
        <v>936</v>
      </c>
      <c r="AB800" s="76" t="s">
        <v>936</v>
      </c>
      <c r="AC800" s="76" t="s">
        <v>936</v>
      </c>
      <c r="AD800" s="76" t="s">
        <v>936</v>
      </c>
      <c r="AE800" s="76" t="s">
        <v>936</v>
      </c>
      <c r="AF800" s="76" t="s">
        <v>936</v>
      </c>
      <c r="AG800" s="76" t="s">
        <v>936</v>
      </c>
      <c r="AH800" s="76" t="s">
        <v>936</v>
      </c>
      <c r="AI800" s="76" t="s">
        <v>936</v>
      </c>
      <c r="AJ800" s="76" t="s">
        <v>936</v>
      </c>
      <c r="AK800" s="76" t="s">
        <v>936</v>
      </c>
      <c r="AL800" s="76" t="s">
        <v>936</v>
      </c>
      <c r="AM800" s="76" t="s">
        <v>936</v>
      </c>
      <c r="AN800" s="76" t="s">
        <v>936</v>
      </c>
      <c r="AO800" s="76" t="s">
        <v>936</v>
      </c>
      <c r="AP800" s="76" t="s">
        <v>936</v>
      </c>
      <c r="AQ800" s="76" t="s">
        <v>936</v>
      </c>
      <c r="AR800" s="76" t="s">
        <v>936</v>
      </c>
      <c r="AS800" s="76" t="s">
        <v>936</v>
      </c>
      <c r="AT800" s="76" t="s">
        <v>936</v>
      </c>
      <c r="AU800" s="76" t="s">
        <v>936</v>
      </c>
      <c r="AV800" s="76" t="s">
        <v>936</v>
      </c>
      <c r="AW800" s="76" t="s">
        <v>936</v>
      </c>
      <c r="AX800" s="76" t="s">
        <v>936</v>
      </c>
      <c r="AY800" s="76" t="s">
        <v>936</v>
      </c>
      <c r="AZ800" s="76" t="s">
        <v>936</v>
      </c>
      <c r="BA800" s="13" t="s">
        <v>10263</v>
      </c>
      <c r="BB800" s="1" t="s">
        <v>936</v>
      </c>
      <c r="BC800" s="1" t="s">
        <v>9835</v>
      </c>
      <c r="BD800" s="1" t="s">
        <v>10135</v>
      </c>
      <c r="BE800" s="1" t="s">
        <v>10196</v>
      </c>
      <c r="BF800" s="29" t="s">
        <v>782</v>
      </c>
      <c r="BG800" s="42">
        <v>45212</v>
      </c>
      <c r="BH800" s="29" t="s">
        <v>782</v>
      </c>
      <c r="BI800" s="103"/>
      <c r="BJ800" s="104"/>
      <c r="BK800" s="104"/>
      <c r="BL800" s="104"/>
      <c r="BM800" s="104"/>
      <c r="BN800" s="4" t="s">
        <v>955</v>
      </c>
      <c r="BO800" s="103"/>
      <c r="BP800" s="103"/>
      <c r="BR800" s="13" t="s">
        <v>8776</v>
      </c>
      <c r="BS800" s="73" t="s">
        <v>5217</v>
      </c>
      <c r="BT800" s="4" t="s">
        <v>9846</v>
      </c>
      <c r="BU800" s="4"/>
    </row>
    <row r="801" spans="1:73" ht="90" customHeight="1">
      <c r="A801" s="166" t="s">
        <v>9784</v>
      </c>
      <c r="B801" s="13" t="s">
        <v>9574</v>
      </c>
      <c r="C801" s="85">
        <v>45092</v>
      </c>
      <c r="D801" s="85" t="s">
        <v>4285</v>
      </c>
      <c r="E801" s="32" t="s">
        <v>1019</v>
      </c>
      <c r="F801" s="71" t="s">
        <v>10179</v>
      </c>
      <c r="G801" s="74" t="s">
        <v>9714</v>
      </c>
      <c r="H801" s="74" t="s">
        <v>9715</v>
      </c>
      <c r="I801" s="74" t="s">
        <v>9716</v>
      </c>
      <c r="J801" s="31" t="s">
        <v>9717</v>
      </c>
      <c r="K801" s="29">
        <v>1</v>
      </c>
      <c r="L801" s="365">
        <v>45139</v>
      </c>
      <c r="M801" s="365">
        <v>45230</v>
      </c>
      <c r="N801" s="34">
        <f t="shared" si="45"/>
        <v>13</v>
      </c>
      <c r="O801" s="88">
        <v>1</v>
      </c>
      <c r="P801" s="31" t="s">
        <v>24</v>
      </c>
      <c r="Q801" s="51"/>
      <c r="R801" s="81" t="s">
        <v>10224</v>
      </c>
      <c r="S801" s="120">
        <f t="shared" si="46"/>
        <v>383</v>
      </c>
      <c r="T801" s="76" t="s">
        <v>936</v>
      </c>
      <c r="U801" s="76" t="s">
        <v>936</v>
      </c>
      <c r="V801" s="76" t="s">
        <v>936</v>
      </c>
      <c r="W801" s="76" t="s">
        <v>936</v>
      </c>
      <c r="X801" s="76" t="s">
        <v>936</v>
      </c>
      <c r="Y801" s="76" t="s">
        <v>936</v>
      </c>
      <c r="Z801" s="76" t="s">
        <v>936</v>
      </c>
      <c r="AA801" s="76" t="s">
        <v>936</v>
      </c>
      <c r="AB801" s="76" t="s">
        <v>936</v>
      </c>
      <c r="AC801" s="76" t="s">
        <v>936</v>
      </c>
      <c r="AD801" s="76" t="s">
        <v>936</v>
      </c>
      <c r="AE801" s="76" t="s">
        <v>936</v>
      </c>
      <c r="AF801" s="76" t="s">
        <v>936</v>
      </c>
      <c r="AG801" s="76" t="s">
        <v>936</v>
      </c>
      <c r="AH801" s="76" t="s">
        <v>936</v>
      </c>
      <c r="AI801" s="76" t="s">
        <v>936</v>
      </c>
      <c r="AJ801" s="76" t="s">
        <v>936</v>
      </c>
      <c r="AK801" s="76" t="s">
        <v>936</v>
      </c>
      <c r="AL801" s="76" t="s">
        <v>936</v>
      </c>
      <c r="AM801" s="76" t="s">
        <v>936</v>
      </c>
      <c r="AN801" s="76" t="s">
        <v>936</v>
      </c>
      <c r="AO801" s="76" t="s">
        <v>936</v>
      </c>
      <c r="AP801" s="76" t="s">
        <v>936</v>
      </c>
      <c r="AQ801" s="76" t="s">
        <v>936</v>
      </c>
      <c r="AR801" s="76" t="s">
        <v>936</v>
      </c>
      <c r="AS801" s="76" t="s">
        <v>936</v>
      </c>
      <c r="AT801" s="76" t="s">
        <v>936</v>
      </c>
      <c r="AU801" s="76" t="s">
        <v>936</v>
      </c>
      <c r="AV801" s="76" t="s">
        <v>936</v>
      </c>
      <c r="AW801" s="76" t="s">
        <v>936</v>
      </c>
      <c r="AX801" s="76" t="s">
        <v>936</v>
      </c>
      <c r="AY801" s="76" t="s">
        <v>936</v>
      </c>
      <c r="AZ801" s="76" t="s">
        <v>936</v>
      </c>
      <c r="BA801" s="76" t="s">
        <v>936</v>
      </c>
      <c r="BB801" s="76" t="s">
        <v>936</v>
      </c>
      <c r="BC801" s="71" t="s">
        <v>10264</v>
      </c>
      <c r="BD801" s="67" t="s">
        <v>10136</v>
      </c>
      <c r="BE801" s="13" t="s">
        <v>10219</v>
      </c>
      <c r="BF801" s="29" t="s">
        <v>3060</v>
      </c>
      <c r="BG801" s="42">
        <v>45217</v>
      </c>
      <c r="BH801" s="29" t="s">
        <v>902</v>
      </c>
      <c r="BI801" s="103"/>
      <c r="BJ801" s="104"/>
      <c r="BK801" s="104"/>
      <c r="BL801" s="104"/>
      <c r="BM801" s="104"/>
      <c r="BN801" s="4" t="s">
        <v>955</v>
      </c>
      <c r="BO801" s="103"/>
      <c r="BP801" s="103"/>
      <c r="BR801" s="13" t="s">
        <v>5117</v>
      </c>
      <c r="BS801" s="13" t="s">
        <v>5144</v>
      </c>
      <c r="BT801" s="13" t="s">
        <v>9848</v>
      </c>
      <c r="BU801" s="13"/>
    </row>
    <row r="802" spans="1:73" ht="90" customHeight="1">
      <c r="A802" s="91" t="s">
        <v>9785</v>
      </c>
      <c r="B802" s="13" t="s">
        <v>9574</v>
      </c>
      <c r="C802" s="85">
        <v>45092</v>
      </c>
      <c r="D802" s="85" t="s">
        <v>4285</v>
      </c>
      <c r="E802" s="32" t="s">
        <v>1019</v>
      </c>
      <c r="F802" s="74" t="s">
        <v>9764</v>
      </c>
      <c r="G802" s="74" t="s">
        <v>9718</v>
      </c>
      <c r="H802" s="74" t="s">
        <v>9719</v>
      </c>
      <c r="I802" s="74" t="s">
        <v>9720</v>
      </c>
      <c r="J802" s="31" t="s">
        <v>9721</v>
      </c>
      <c r="K802" s="29">
        <v>2</v>
      </c>
      <c r="L802" s="365" t="s">
        <v>9722</v>
      </c>
      <c r="M802" s="365">
        <v>45180</v>
      </c>
      <c r="N802" s="34">
        <f t="shared" si="45"/>
        <v>3</v>
      </c>
      <c r="O802" s="88">
        <v>2</v>
      </c>
      <c r="P802" s="31" t="s">
        <v>625</v>
      </c>
      <c r="Q802" s="51" t="s">
        <v>9723</v>
      </c>
      <c r="R802" s="81" t="s">
        <v>10225</v>
      </c>
      <c r="S802" s="120">
        <f t="shared" si="46"/>
        <v>368</v>
      </c>
      <c r="T802" s="76" t="s">
        <v>936</v>
      </c>
      <c r="U802" s="76" t="s">
        <v>936</v>
      </c>
      <c r="V802" s="76" t="s">
        <v>936</v>
      </c>
      <c r="W802" s="76" t="s">
        <v>936</v>
      </c>
      <c r="X802" s="76" t="s">
        <v>936</v>
      </c>
      <c r="Y802" s="76" t="s">
        <v>936</v>
      </c>
      <c r="Z802" s="76" t="s">
        <v>936</v>
      </c>
      <c r="AA802" s="76" t="s">
        <v>936</v>
      </c>
      <c r="AB802" s="76" t="s">
        <v>936</v>
      </c>
      <c r="AC802" s="76" t="s">
        <v>936</v>
      </c>
      <c r="AD802" s="76" t="s">
        <v>936</v>
      </c>
      <c r="AE802" s="76" t="s">
        <v>936</v>
      </c>
      <c r="AF802" s="76" t="s">
        <v>936</v>
      </c>
      <c r="AG802" s="76" t="s">
        <v>936</v>
      </c>
      <c r="AH802" s="76" t="s">
        <v>936</v>
      </c>
      <c r="AI802" s="76" t="s">
        <v>936</v>
      </c>
      <c r="AJ802" s="76" t="s">
        <v>936</v>
      </c>
      <c r="AK802" s="76" t="s">
        <v>936</v>
      </c>
      <c r="AL802" s="76" t="s">
        <v>936</v>
      </c>
      <c r="AM802" s="76" t="s">
        <v>936</v>
      </c>
      <c r="AN802" s="76" t="s">
        <v>936</v>
      </c>
      <c r="AO802" s="76" t="s">
        <v>936</v>
      </c>
      <c r="AP802" s="76" t="s">
        <v>936</v>
      </c>
      <c r="AQ802" s="76" t="s">
        <v>936</v>
      </c>
      <c r="AR802" s="76" t="s">
        <v>936</v>
      </c>
      <c r="AS802" s="76" t="s">
        <v>936</v>
      </c>
      <c r="AT802" s="76" t="s">
        <v>936</v>
      </c>
      <c r="AU802" s="76" t="s">
        <v>936</v>
      </c>
      <c r="AV802" s="76" t="s">
        <v>936</v>
      </c>
      <c r="AW802" s="76" t="s">
        <v>936</v>
      </c>
      <c r="AX802" s="76" t="s">
        <v>936</v>
      </c>
      <c r="AY802" s="76" t="s">
        <v>936</v>
      </c>
      <c r="AZ802" s="76" t="s">
        <v>936</v>
      </c>
      <c r="BA802" s="76" t="s">
        <v>936</v>
      </c>
      <c r="BB802" s="76" t="s">
        <v>936</v>
      </c>
      <c r="BC802" s="71" t="s">
        <v>10264</v>
      </c>
      <c r="BD802" s="33" t="s">
        <v>10155</v>
      </c>
      <c r="BE802" s="1" t="s">
        <v>10220</v>
      </c>
      <c r="BF802" s="29" t="s">
        <v>780</v>
      </c>
      <c r="BG802" s="85">
        <v>45210</v>
      </c>
      <c r="BH802" s="29" t="s">
        <v>902</v>
      </c>
      <c r="BI802" s="103"/>
      <c r="BJ802" s="104"/>
      <c r="BK802" s="104"/>
      <c r="BL802" s="104"/>
      <c r="BM802" s="104"/>
      <c r="BN802" s="4" t="s">
        <v>955</v>
      </c>
      <c r="BO802" s="103"/>
      <c r="BP802" s="103"/>
      <c r="BR802" s="13" t="s">
        <v>5117</v>
      </c>
      <c r="BS802" s="13" t="s">
        <v>5144</v>
      </c>
      <c r="BT802" s="13" t="s">
        <v>9848</v>
      </c>
      <c r="BU802" s="191"/>
    </row>
    <row r="803" spans="1:73" ht="90" customHeight="1">
      <c r="A803" s="166" t="s">
        <v>9786</v>
      </c>
      <c r="B803" s="13" t="s">
        <v>9574</v>
      </c>
      <c r="C803" s="85">
        <v>45092</v>
      </c>
      <c r="D803" s="85" t="s">
        <v>4285</v>
      </c>
      <c r="E803" s="32" t="s">
        <v>1107</v>
      </c>
      <c r="F803" s="74" t="s">
        <v>9765</v>
      </c>
      <c r="G803" s="74" t="s">
        <v>9724</v>
      </c>
      <c r="H803" s="74" t="s">
        <v>9725</v>
      </c>
      <c r="I803" s="74" t="s">
        <v>9726</v>
      </c>
      <c r="J803" s="31" t="s">
        <v>9727</v>
      </c>
      <c r="K803" s="29">
        <v>1</v>
      </c>
      <c r="L803" s="365">
        <v>45139</v>
      </c>
      <c r="M803" s="365">
        <v>45229</v>
      </c>
      <c r="N803" s="34">
        <f t="shared" si="45"/>
        <v>13</v>
      </c>
      <c r="O803" s="358">
        <v>0</v>
      </c>
      <c r="P803" s="31" t="s">
        <v>48</v>
      </c>
      <c r="Q803" s="51" t="s">
        <v>9728</v>
      </c>
      <c r="R803" s="81" t="s">
        <v>10226</v>
      </c>
      <c r="S803" s="120">
        <f t="shared" si="46"/>
        <v>261</v>
      </c>
      <c r="T803" s="76" t="s">
        <v>936</v>
      </c>
      <c r="U803" s="76" t="s">
        <v>936</v>
      </c>
      <c r="V803" s="76" t="s">
        <v>936</v>
      </c>
      <c r="W803" s="76" t="s">
        <v>936</v>
      </c>
      <c r="X803" s="76" t="s">
        <v>936</v>
      </c>
      <c r="Y803" s="76" t="s">
        <v>936</v>
      </c>
      <c r="Z803" s="76" t="s">
        <v>936</v>
      </c>
      <c r="AA803" s="76" t="s">
        <v>936</v>
      </c>
      <c r="AB803" s="76" t="s">
        <v>936</v>
      </c>
      <c r="AC803" s="76" t="s">
        <v>936</v>
      </c>
      <c r="AD803" s="76" t="s">
        <v>936</v>
      </c>
      <c r="AE803" s="76" t="s">
        <v>936</v>
      </c>
      <c r="AF803" s="76" t="s">
        <v>936</v>
      </c>
      <c r="AG803" s="76" t="s">
        <v>936</v>
      </c>
      <c r="AH803" s="76" t="s">
        <v>936</v>
      </c>
      <c r="AI803" s="76" t="s">
        <v>936</v>
      </c>
      <c r="AJ803" s="76" t="s">
        <v>936</v>
      </c>
      <c r="AK803" s="76" t="s">
        <v>936</v>
      </c>
      <c r="AL803" s="76" t="s">
        <v>936</v>
      </c>
      <c r="AM803" s="76" t="s">
        <v>936</v>
      </c>
      <c r="AN803" s="76" t="s">
        <v>936</v>
      </c>
      <c r="AO803" s="76" t="s">
        <v>936</v>
      </c>
      <c r="AP803" s="76" t="s">
        <v>936</v>
      </c>
      <c r="AQ803" s="76" t="s">
        <v>936</v>
      </c>
      <c r="AR803" s="76" t="s">
        <v>936</v>
      </c>
      <c r="AS803" s="76" t="s">
        <v>936</v>
      </c>
      <c r="AT803" s="76" t="s">
        <v>936</v>
      </c>
      <c r="AU803" s="76" t="s">
        <v>936</v>
      </c>
      <c r="AV803" s="76" t="s">
        <v>936</v>
      </c>
      <c r="AW803" s="76" t="s">
        <v>936</v>
      </c>
      <c r="AX803" s="76" t="s">
        <v>936</v>
      </c>
      <c r="AY803" s="76" t="s">
        <v>936</v>
      </c>
      <c r="AZ803" s="76" t="s">
        <v>936</v>
      </c>
      <c r="BA803" s="76" t="s">
        <v>936</v>
      </c>
      <c r="BB803" s="76" t="s">
        <v>936</v>
      </c>
      <c r="BC803" s="71" t="s">
        <v>10264</v>
      </c>
      <c r="BD803" s="81" t="s">
        <v>10152</v>
      </c>
      <c r="BE803" s="81" t="s">
        <v>10221</v>
      </c>
      <c r="BF803" s="29" t="s">
        <v>782</v>
      </c>
      <c r="BG803" s="42">
        <v>45217</v>
      </c>
      <c r="BH803" s="29" t="s">
        <v>782</v>
      </c>
      <c r="BI803" s="103"/>
      <c r="BJ803" s="104"/>
      <c r="BK803" s="104"/>
      <c r="BL803" s="104"/>
      <c r="BM803" s="104"/>
      <c r="BN803" s="4" t="s">
        <v>955</v>
      </c>
      <c r="BO803" s="103"/>
      <c r="BP803" s="103"/>
      <c r="BR803" s="13" t="s">
        <v>9885</v>
      </c>
      <c r="BS803" s="13" t="s">
        <v>9886</v>
      </c>
      <c r="BT803" s="13" t="s">
        <v>9887</v>
      </c>
      <c r="BU803" s="4" t="s">
        <v>9894</v>
      </c>
    </row>
    <row r="804" spans="1:73" ht="90" customHeight="1">
      <c r="A804" s="91" t="s">
        <v>9787</v>
      </c>
      <c r="B804" s="13" t="s">
        <v>9574</v>
      </c>
      <c r="C804" s="85">
        <v>45092</v>
      </c>
      <c r="D804" s="85" t="s">
        <v>4285</v>
      </c>
      <c r="E804" s="32" t="s">
        <v>1107</v>
      </c>
      <c r="F804" s="74" t="s">
        <v>9765</v>
      </c>
      <c r="G804" s="74" t="s">
        <v>9729</v>
      </c>
      <c r="H804" s="74" t="s">
        <v>9730</v>
      </c>
      <c r="I804" s="74" t="s">
        <v>9731</v>
      </c>
      <c r="J804" s="31" t="s">
        <v>9732</v>
      </c>
      <c r="K804" s="29">
        <v>1</v>
      </c>
      <c r="L804" s="365">
        <v>45231</v>
      </c>
      <c r="M804" s="365">
        <v>45291</v>
      </c>
      <c r="N804" s="34">
        <f t="shared" si="45"/>
        <v>9</v>
      </c>
      <c r="O804" s="358">
        <v>0</v>
      </c>
      <c r="P804" s="31" t="s">
        <v>116</v>
      </c>
      <c r="Q804" s="51"/>
      <c r="R804" s="81" t="s">
        <v>10191</v>
      </c>
      <c r="S804" s="120">
        <f t="shared" si="46"/>
        <v>119</v>
      </c>
      <c r="T804" s="76" t="s">
        <v>936</v>
      </c>
      <c r="U804" s="76" t="s">
        <v>936</v>
      </c>
      <c r="V804" s="76" t="s">
        <v>936</v>
      </c>
      <c r="W804" s="76" t="s">
        <v>936</v>
      </c>
      <c r="X804" s="76" t="s">
        <v>936</v>
      </c>
      <c r="Y804" s="76" t="s">
        <v>936</v>
      </c>
      <c r="Z804" s="76" t="s">
        <v>936</v>
      </c>
      <c r="AA804" s="76" t="s">
        <v>936</v>
      </c>
      <c r="AB804" s="76" t="s">
        <v>936</v>
      </c>
      <c r="AC804" s="76" t="s">
        <v>936</v>
      </c>
      <c r="AD804" s="76" t="s">
        <v>936</v>
      </c>
      <c r="AE804" s="76" t="s">
        <v>936</v>
      </c>
      <c r="AF804" s="76" t="s">
        <v>936</v>
      </c>
      <c r="AG804" s="76" t="s">
        <v>936</v>
      </c>
      <c r="AH804" s="76" t="s">
        <v>936</v>
      </c>
      <c r="AI804" s="76" t="s">
        <v>936</v>
      </c>
      <c r="AJ804" s="76" t="s">
        <v>936</v>
      </c>
      <c r="AK804" s="76" t="s">
        <v>936</v>
      </c>
      <c r="AL804" s="76" t="s">
        <v>936</v>
      </c>
      <c r="AM804" s="76" t="s">
        <v>936</v>
      </c>
      <c r="AN804" s="76" t="s">
        <v>936</v>
      </c>
      <c r="AO804" s="76" t="s">
        <v>936</v>
      </c>
      <c r="AP804" s="76" t="s">
        <v>936</v>
      </c>
      <c r="AQ804" s="76" t="s">
        <v>936</v>
      </c>
      <c r="AR804" s="76" t="s">
        <v>936</v>
      </c>
      <c r="AS804" s="76" t="s">
        <v>936</v>
      </c>
      <c r="AT804" s="76" t="s">
        <v>936</v>
      </c>
      <c r="AU804" s="76" t="s">
        <v>936</v>
      </c>
      <c r="AV804" s="76" t="s">
        <v>936</v>
      </c>
      <c r="AW804" s="76" t="s">
        <v>936</v>
      </c>
      <c r="AX804" s="76" t="s">
        <v>936</v>
      </c>
      <c r="AY804" s="76" t="s">
        <v>936</v>
      </c>
      <c r="AZ804" s="76" t="s">
        <v>936</v>
      </c>
      <c r="BA804" s="76" t="s">
        <v>936</v>
      </c>
      <c r="BB804" s="76" t="s">
        <v>936</v>
      </c>
      <c r="BC804" s="71" t="s">
        <v>10264</v>
      </c>
      <c r="BD804" s="327" t="s">
        <v>10143</v>
      </c>
      <c r="BE804" s="1" t="s">
        <v>10197</v>
      </c>
      <c r="BF804" s="29" t="s">
        <v>782</v>
      </c>
      <c r="BG804" s="42">
        <v>45212</v>
      </c>
      <c r="BH804" s="29" t="s">
        <v>782</v>
      </c>
      <c r="BI804" s="103"/>
      <c r="BJ804" s="104"/>
      <c r="BK804" s="104"/>
      <c r="BL804" s="104"/>
      <c r="BM804" s="104"/>
      <c r="BN804" s="4" t="s">
        <v>955</v>
      </c>
      <c r="BO804" s="103"/>
      <c r="BP804" s="103"/>
      <c r="BR804" s="13" t="s">
        <v>9885</v>
      </c>
      <c r="BS804" s="13" t="s">
        <v>9886</v>
      </c>
      <c r="BT804" s="13" t="s">
        <v>9887</v>
      </c>
      <c r="BU804" s="4" t="s">
        <v>9894</v>
      </c>
    </row>
    <row r="805" spans="1:73" ht="90" customHeight="1">
      <c r="A805" s="166" t="s">
        <v>9788</v>
      </c>
      <c r="B805" s="13" t="s">
        <v>9574</v>
      </c>
      <c r="C805" s="85">
        <v>45092</v>
      </c>
      <c r="D805" s="85" t="s">
        <v>4285</v>
      </c>
      <c r="E805" s="32" t="s">
        <v>1020</v>
      </c>
      <c r="F805" s="74" t="s">
        <v>9766</v>
      </c>
      <c r="G805" s="74" t="s">
        <v>9724</v>
      </c>
      <c r="H805" s="74" t="s">
        <v>9725</v>
      </c>
      <c r="I805" s="74" t="s">
        <v>9726</v>
      </c>
      <c r="J805" s="31" t="s">
        <v>9727</v>
      </c>
      <c r="K805" s="29">
        <v>1</v>
      </c>
      <c r="L805" s="365">
        <v>45139</v>
      </c>
      <c r="M805" s="365">
        <v>45229</v>
      </c>
      <c r="N805" s="34">
        <f t="shared" si="45"/>
        <v>13</v>
      </c>
      <c r="O805" s="358">
        <v>0</v>
      </c>
      <c r="P805" s="31" t="s">
        <v>48</v>
      </c>
      <c r="Q805" s="51" t="s">
        <v>9728</v>
      </c>
      <c r="R805" s="81" t="s">
        <v>10226</v>
      </c>
      <c r="S805" s="120">
        <f t="shared" si="46"/>
        <v>261</v>
      </c>
      <c r="T805" s="76" t="s">
        <v>936</v>
      </c>
      <c r="U805" s="76" t="s">
        <v>936</v>
      </c>
      <c r="V805" s="76" t="s">
        <v>936</v>
      </c>
      <c r="W805" s="76" t="s">
        <v>936</v>
      </c>
      <c r="X805" s="76" t="s">
        <v>936</v>
      </c>
      <c r="Y805" s="76" t="s">
        <v>936</v>
      </c>
      <c r="Z805" s="76" t="s">
        <v>936</v>
      </c>
      <c r="AA805" s="76" t="s">
        <v>936</v>
      </c>
      <c r="AB805" s="76" t="s">
        <v>936</v>
      </c>
      <c r="AC805" s="76" t="s">
        <v>936</v>
      </c>
      <c r="AD805" s="76" t="s">
        <v>936</v>
      </c>
      <c r="AE805" s="76" t="s">
        <v>936</v>
      </c>
      <c r="AF805" s="76" t="s">
        <v>936</v>
      </c>
      <c r="AG805" s="76" t="s">
        <v>936</v>
      </c>
      <c r="AH805" s="76" t="s">
        <v>936</v>
      </c>
      <c r="AI805" s="76" t="s">
        <v>936</v>
      </c>
      <c r="AJ805" s="76" t="s">
        <v>936</v>
      </c>
      <c r="AK805" s="76" t="s">
        <v>936</v>
      </c>
      <c r="AL805" s="76" t="s">
        <v>936</v>
      </c>
      <c r="AM805" s="76" t="s">
        <v>936</v>
      </c>
      <c r="AN805" s="76" t="s">
        <v>936</v>
      </c>
      <c r="AO805" s="76" t="s">
        <v>936</v>
      </c>
      <c r="AP805" s="76" t="s">
        <v>936</v>
      </c>
      <c r="AQ805" s="76" t="s">
        <v>936</v>
      </c>
      <c r="AR805" s="76" t="s">
        <v>936</v>
      </c>
      <c r="AS805" s="76" t="s">
        <v>936</v>
      </c>
      <c r="AT805" s="76" t="s">
        <v>936</v>
      </c>
      <c r="AU805" s="76" t="s">
        <v>936</v>
      </c>
      <c r="AV805" s="76" t="s">
        <v>936</v>
      </c>
      <c r="AW805" s="76" t="s">
        <v>936</v>
      </c>
      <c r="AX805" s="76" t="s">
        <v>936</v>
      </c>
      <c r="AY805" s="76" t="s">
        <v>936</v>
      </c>
      <c r="AZ805" s="76" t="s">
        <v>936</v>
      </c>
      <c r="BA805" s="76" t="s">
        <v>936</v>
      </c>
      <c r="BB805" s="76" t="s">
        <v>936</v>
      </c>
      <c r="BC805" s="71" t="s">
        <v>10264</v>
      </c>
      <c r="BD805" s="81" t="s">
        <v>10153</v>
      </c>
      <c r="BE805" s="81" t="s">
        <v>10221</v>
      </c>
      <c r="BF805" s="29" t="s">
        <v>782</v>
      </c>
      <c r="BG805" s="42">
        <v>45217</v>
      </c>
      <c r="BH805" s="29" t="s">
        <v>782</v>
      </c>
      <c r="BI805" s="103"/>
      <c r="BJ805" s="104"/>
      <c r="BK805" s="104"/>
      <c r="BL805" s="104"/>
      <c r="BM805" s="104"/>
      <c r="BN805" s="4" t="s">
        <v>955</v>
      </c>
      <c r="BO805" s="103"/>
      <c r="BP805" s="103"/>
      <c r="BR805" s="13" t="s">
        <v>9876</v>
      </c>
      <c r="BS805" s="31" t="s">
        <v>9888</v>
      </c>
      <c r="BT805" s="4" t="s">
        <v>9871</v>
      </c>
      <c r="BU805" s="4" t="s">
        <v>5226</v>
      </c>
    </row>
    <row r="806" spans="1:73" ht="90" customHeight="1">
      <c r="A806" s="91" t="s">
        <v>9789</v>
      </c>
      <c r="B806" s="13" t="s">
        <v>9574</v>
      </c>
      <c r="C806" s="85">
        <v>45092</v>
      </c>
      <c r="D806" s="85" t="s">
        <v>4285</v>
      </c>
      <c r="E806" s="32" t="s">
        <v>1020</v>
      </c>
      <c r="F806" s="74" t="s">
        <v>9766</v>
      </c>
      <c r="G806" s="74" t="s">
        <v>9733</v>
      </c>
      <c r="H806" s="74" t="s">
        <v>9767</v>
      </c>
      <c r="I806" s="74" t="s">
        <v>9734</v>
      </c>
      <c r="J806" s="31" t="s">
        <v>9735</v>
      </c>
      <c r="K806" s="29">
        <v>1</v>
      </c>
      <c r="L806" s="365">
        <v>45139</v>
      </c>
      <c r="M806" s="365">
        <v>45291</v>
      </c>
      <c r="N806" s="34">
        <f t="shared" si="45"/>
        <v>22</v>
      </c>
      <c r="O806" s="358">
        <v>0</v>
      </c>
      <c r="P806" s="31" t="s">
        <v>116</v>
      </c>
      <c r="Q806" s="51"/>
      <c r="R806" s="81" t="s">
        <v>10232</v>
      </c>
      <c r="S806" s="120">
        <f t="shared" si="46"/>
        <v>218</v>
      </c>
      <c r="T806" s="76" t="s">
        <v>936</v>
      </c>
      <c r="U806" s="76" t="s">
        <v>936</v>
      </c>
      <c r="V806" s="76" t="s">
        <v>936</v>
      </c>
      <c r="W806" s="76" t="s">
        <v>936</v>
      </c>
      <c r="X806" s="76" t="s">
        <v>936</v>
      </c>
      <c r="Y806" s="76" t="s">
        <v>936</v>
      </c>
      <c r="Z806" s="76" t="s">
        <v>936</v>
      </c>
      <c r="AA806" s="76" t="s">
        <v>936</v>
      </c>
      <c r="AB806" s="76" t="s">
        <v>936</v>
      </c>
      <c r="AC806" s="76" t="s">
        <v>936</v>
      </c>
      <c r="AD806" s="76" t="s">
        <v>936</v>
      </c>
      <c r="AE806" s="76" t="s">
        <v>936</v>
      </c>
      <c r="AF806" s="76" t="s">
        <v>936</v>
      </c>
      <c r="AG806" s="76" t="s">
        <v>936</v>
      </c>
      <c r="AH806" s="76" t="s">
        <v>936</v>
      </c>
      <c r="AI806" s="76" t="s">
        <v>936</v>
      </c>
      <c r="AJ806" s="76" t="s">
        <v>936</v>
      </c>
      <c r="AK806" s="76" t="s">
        <v>936</v>
      </c>
      <c r="AL806" s="76" t="s">
        <v>936</v>
      </c>
      <c r="AM806" s="76" t="s">
        <v>936</v>
      </c>
      <c r="AN806" s="76" t="s">
        <v>936</v>
      </c>
      <c r="AO806" s="76" t="s">
        <v>936</v>
      </c>
      <c r="AP806" s="76" t="s">
        <v>936</v>
      </c>
      <c r="AQ806" s="76" t="s">
        <v>936</v>
      </c>
      <c r="AR806" s="76" t="s">
        <v>936</v>
      </c>
      <c r="AS806" s="76" t="s">
        <v>936</v>
      </c>
      <c r="AT806" s="76" t="s">
        <v>936</v>
      </c>
      <c r="AU806" s="76" t="s">
        <v>936</v>
      </c>
      <c r="AV806" s="76" t="s">
        <v>936</v>
      </c>
      <c r="AW806" s="76" t="s">
        <v>936</v>
      </c>
      <c r="AX806" s="76" t="s">
        <v>936</v>
      </c>
      <c r="AY806" s="76" t="s">
        <v>936</v>
      </c>
      <c r="AZ806" s="76" t="s">
        <v>936</v>
      </c>
      <c r="BA806" s="76" t="s">
        <v>936</v>
      </c>
      <c r="BB806" s="76" t="s">
        <v>936</v>
      </c>
      <c r="BC806" s="71" t="s">
        <v>10264</v>
      </c>
      <c r="BD806" s="327" t="s">
        <v>10143</v>
      </c>
      <c r="BE806" s="1" t="s">
        <v>10228</v>
      </c>
      <c r="BF806" s="29" t="s">
        <v>782</v>
      </c>
      <c r="BG806" s="42">
        <v>45217</v>
      </c>
      <c r="BH806" s="29" t="s">
        <v>782</v>
      </c>
      <c r="BI806" s="103"/>
      <c r="BJ806" s="104"/>
      <c r="BK806" s="104"/>
      <c r="BL806" s="104"/>
      <c r="BM806" s="104"/>
      <c r="BN806" s="4" t="s">
        <v>955</v>
      </c>
      <c r="BO806" s="103"/>
      <c r="BP806" s="103"/>
      <c r="BR806" s="13" t="s">
        <v>9876</v>
      </c>
      <c r="BS806" s="31" t="s">
        <v>9888</v>
      </c>
      <c r="BT806" s="4" t="s">
        <v>9871</v>
      </c>
      <c r="BU806" s="4" t="s">
        <v>5226</v>
      </c>
    </row>
    <row r="807" spans="1:73" ht="90" customHeight="1">
      <c r="A807" s="166" t="s">
        <v>9790</v>
      </c>
      <c r="B807" s="13" t="s">
        <v>9574</v>
      </c>
      <c r="C807" s="85">
        <v>45092</v>
      </c>
      <c r="D807" s="85" t="s">
        <v>4285</v>
      </c>
      <c r="E807" s="32" t="s">
        <v>1036</v>
      </c>
      <c r="F807" s="74" t="s">
        <v>9768</v>
      </c>
      <c r="G807" s="74" t="s">
        <v>9736</v>
      </c>
      <c r="H807" s="74" t="s">
        <v>9737</v>
      </c>
      <c r="I807" s="74" t="s">
        <v>10158</v>
      </c>
      <c r="J807" s="31" t="s">
        <v>9738</v>
      </c>
      <c r="K807" s="29">
        <v>252</v>
      </c>
      <c r="L807" s="365">
        <v>45170</v>
      </c>
      <c r="M807" s="365">
        <v>45648</v>
      </c>
      <c r="N807" s="34">
        <f t="shared" si="45"/>
        <v>17</v>
      </c>
      <c r="O807" s="358">
        <v>0</v>
      </c>
      <c r="P807" s="31" t="s">
        <v>44</v>
      </c>
      <c r="Q807" s="188"/>
      <c r="R807" s="33" t="s">
        <v>10166</v>
      </c>
      <c r="S807" s="120">
        <f t="shared" si="46"/>
        <v>120</v>
      </c>
      <c r="T807" s="76" t="s">
        <v>936</v>
      </c>
      <c r="U807" s="76" t="s">
        <v>936</v>
      </c>
      <c r="V807" s="76" t="s">
        <v>936</v>
      </c>
      <c r="W807" s="76" t="s">
        <v>936</v>
      </c>
      <c r="X807" s="76" t="s">
        <v>936</v>
      </c>
      <c r="Y807" s="76" t="s">
        <v>936</v>
      </c>
      <c r="Z807" s="76" t="s">
        <v>936</v>
      </c>
      <c r="AA807" s="76" t="s">
        <v>936</v>
      </c>
      <c r="AB807" s="76" t="s">
        <v>936</v>
      </c>
      <c r="AC807" s="76" t="s">
        <v>936</v>
      </c>
      <c r="AD807" s="76" t="s">
        <v>936</v>
      </c>
      <c r="AE807" s="76" t="s">
        <v>936</v>
      </c>
      <c r="AF807" s="76" t="s">
        <v>936</v>
      </c>
      <c r="AG807" s="76" t="s">
        <v>936</v>
      </c>
      <c r="AH807" s="76" t="s">
        <v>936</v>
      </c>
      <c r="AI807" s="76" t="s">
        <v>936</v>
      </c>
      <c r="AJ807" s="76" t="s">
        <v>936</v>
      </c>
      <c r="AK807" s="76" t="s">
        <v>936</v>
      </c>
      <c r="AL807" s="76" t="s">
        <v>936</v>
      </c>
      <c r="AM807" s="76" t="s">
        <v>936</v>
      </c>
      <c r="AN807" s="76" t="s">
        <v>936</v>
      </c>
      <c r="AO807" s="76" t="s">
        <v>936</v>
      </c>
      <c r="AP807" s="76" t="s">
        <v>936</v>
      </c>
      <c r="AQ807" s="76" t="s">
        <v>936</v>
      </c>
      <c r="AR807" s="76" t="s">
        <v>936</v>
      </c>
      <c r="AS807" s="76" t="s">
        <v>936</v>
      </c>
      <c r="AT807" s="76" t="s">
        <v>936</v>
      </c>
      <c r="AU807" s="76" t="s">
        <v>936</v>
      </c>
      <c r="AV807" s="76" t="s">
        <v>936</v>
      </c>
      <c r="AW807" s="76" t="s">
        <v>936</v>
      </c>
      <c r="AX807" s="76" t="s">
        <v>936</v>
      </c>
      <c r="AY807" s="76" t="s">
        <v>936</v>
      </c>
      <c r="AZ807" s="76" t="s">
        <v>936</v>
      </c>
      <c r="BA807" s="76" t="s">
        <v>936</v>
      </c>
      <c r="BB807" s="76" t="s">
        <v>936</v>
      </c>
      <c r="BC807" s="71" t="s">
        <v>10264</v>
      </c>
      <c r="BD807" s="123" t="s">
        <v>10132</v>
      </c>
      <c r="BE807" s="123" t="s">
        <v>10198</v>
      </c>
      <c r="BF807" s="29" t="s">
        <v>782</v>
      </c>
      <c r="BG807" s="42">
        <v>45212</v>
      </c>
      <c r="BH807" s="29" t="s">
        <v>782</v>
      </c>
      <c r="BI807" s="103"/>
      <c r="BJ807" s="104"/>
      <c r="BK807" s="104"/>
      <c r="BL807" s="104"/>
      <c r="BM807" s="104"/>
      <c r="BN807" s="4" t="s">
        <v>955</v>
      </c>
      <c r="BO807" s="103"/>
      <c r="BP807" s="103"/>
      <c r="BR807" s="31" t="s">
        <v>5114</v>
      </c>
      <c r="BS807" s="39" t="s">
        <v>5227</v>
      </c>
      <c r="BT807" s="39" t="s">
        <v>5228</v>
      </c>
      <c r="BU807" s="191"/>
    </row>
    <row r="808" spans="1:73" ht="90" customHeight="1">
      <c r="A808" s="91" t="s">
        <v>9791</v>
      </c>
      <c r="B808" s="13" t="s">
        <v>9574</v>
      </c>
      <c r="C808" s="85">
        <v>45092</v>
      </c>
      <c r="D808" s="85" t="s">
        <v>4285</v>
      </c>
      <c r="E808" s="32" t="s">
        <v>1036</v>
      </c>
      <c r="F808" s="74" t="s">
        <v>9768</v>
      </c>
      <c r="G808" s="74" t="s">
        <v>9736</v>
      </c>
      <c r="H808" s="74" t="s">
        <v>9737</v>
      </c>
      <c r="I808" s="74" t="s">
        <v>9739</v>
      </c>
      <c r="J808" s="31" t="s">
        <v>1228</v>
      </c>
      <c r="K808" s="29">
        <v>252</v>
      </c>
      <c r="L808" s="365">
        <v>45382</v>
      </c>
      <c r="M808" s="365">
        <v>45648</v>
      </c>
      <c r="N808" s="34">
        <f t="shared" si="45"/>
        <v>38</v>
      </c>
      <c r="O808" s="358">
        <v>0</v>
      </c>
      <c r="P808" s="31" t="s">
        <v>44</v>
      </c>
      <c r="Q808" s="188"/>
      <c r="R808" s="81" t="s">
        <v>10167</v>
      </c>
      <c r="S808" s="120">
        <f t="shared" si="46"/>
        <v>127</v>
      </c>
      <c r="T808" s="76" t="s">
        <v>936</v>
      </c>
      <c r="U808" s="76" t="s">
        <v>936</v>
      </c>
      <c r="V808" s="76" t="s">
        <v>936</v>
      </c>
      <c r="W808" s="76" t="s">
        <v>936</v>
      </c>
      <c r="X808" s="76" t="s">
        <v>936</v>
      </c>
      <c r="Y808" s="76" t="s">
        <v>936</v>
      </c>
      <c r="Z808" s="76" t="s">
        <v>936</v>
      </c>
      <c r="AA808" s="76" t="s">
        <v>936</v>
      </c>
      <c r="AB808" s="76" t="s">
        <v>936</v>
      </c>
      <c r="AC808" s="76" t="s">
        <v>936</v>
      </c>
      <c r="AD808" s="76" t="s">
        <v>936</v>
      </c>
      <c r="AE808" s="76" t="s">
        <v>936</v>
      </c>
      <c r="AF808" s="76" t="s">
        <v>936</v>
      </c>
      <c r="AG808" s="76" t="s">
        <v>936</v>
      </c>
      <c r="AH808" s="76" t="s">
        <v>936</v>
      </c>
      <c r="AI808" s="76" t="s">
        <v>936</v>
      </c>
      <c r="AJ808" s="76" t="s">
        <v>936</v>
      </c>
      <c r="AK808" s="76" t="s">
        <v>936</v>
      </c>
      <c r="AL808" s="76" t="s">
        <v>936</v>
      </c>
      <c r="AM808" s="76" t="s">
        <v>936</v>
      </c>
      <c r="AN808" s="76" t="s">
        <v>936</v>
      </c>
      <c r="AO808" s="76" t="s">
        <v>936</v>
      </c>
      <c r="AP808" s="76" t="s">
        <v>936</v>
      </c>
      <c r="AQ808" s="76" t="s">
        <v>936</v>
      </c>
      <c r="AR808" s="76" t="s">
        <v>936</v>
      </c>
      <c r="AS808" s="76" t="s">
        <v>936</v>
      </c>
      <c r="AT808" s="76" t="s">
        <v>936</v>
      </c>
      <c r="AU808" s="76" t="s">
        <v>936</v>
      </c>
      <c r="AV808" s="76" t="s">
        <v>936</v>
      </c>
      <c r="AW808" s="76" t="s">
        <v>936</v>
      </c>
      <c r="AX808" s="76" t="s">
        <v>936</v>
      </c>
      <c r="AY808" s="76" t="s">
        <v>936</v>
      </c>
      <c r="AZ808" s="76" t="s">
        <v>936</v>
      </c>
      <c r="BA808" s="76" t="s">
        <v>936</v>
      </c>
      <c r="BB808" s="76" t="s">
        <v>936</v>
      </c>
      <c r="BC808" s="71" t="s">
        <v>10264</v>
      </c>
      <c r="BD808" s="123" t="s">
        <v>10132</v>
      </c>
      <c r="BE808" s="123" t="s">
        <v>10198</v>
      </c>
      <c r="BF808" s="29" t="s">
        <v>782</v>
      </c>
      <c r="BG808" s="42">
        <v>45212</v>
      </c>
      <c r="BH808" s="29" t="s">
        <v>782</v>
      </c>
      <c r="BI808" s="103"/>
      <c r="BJ808" s="104"/>
      <c r="BK808" s="104"/>
      <c r="BL808" s="104"/>
      <c r="BM808" s="104"/>
      <c r="BN808" s="4" t="s">
        <v>955</v>
      </c>
      <c r="BO808" s="103"/>
      <c r="BP808" s="103"/>
      <c r="BR808" s="31" t="s">
        <v>5114</v>
      </c>
      <c r="BS808" s="39" t="s">
        <v>5227</v>
      </c>
      <c r="BT808" s="39" t="s">
        <v>5228</v>
      </c>
      <c r="BU808" s="191"/>
    </row>
    <row r="809" spans="1:73" ht="90" customHeight="1">
      <c r="A809" s="166" t="s">
        <v>9792</v>
      </c>
      <c r="B809" s="13" t="s">
        <v>9574</v>
      </c>
      <c r="C809" s="85">
        <v>45092</v>
      </c>
      <c r="D809" s="85" t="s">
        <v>4285</v>
      </c>
      <c r="E809" s="32" t="s">
        <v>1026</v>
      </c>
      <c r="F809" s="74" t="s">
        <v>9769</v>
      </c>
      <c r="G809" s="74" t="s">
        <v>9740</v>
      </c>
      <c r="H809" s="74" t="s">
        <v>9741</v>
      </c>
      <c r="I809" s="74" t="s">
        <v>9742</v>
      </c>
      <c r="J809" s="31" t="s">
        <v>9743</v>
      </c>
      <c r="K809" s="29">
        <v>1</v>
      </c>
      <c r="L809" s="365">
        <v>45139</v>
      </c>
      <c r="M809" s="365">
        <v>45382</v>
      </c>
      <c r="N809" s="34">
        <f t="shared" si="45"/>
        <v>35</v>
      </c>
      <c r="O809" s="358">
        <v>0</v>
      </c>
      <c r="P809" s="31" t="s">
        <v>116</v>
      </c>
      <c r="Q809" s="51"/>
      <c r="R809" s="81" t="s">
        <v>10192</v>
      </c>
      <c r="S809" s="120">
        <f t="shared" si="46"/>
        <v>207</v>
      </c>
      <c r="T809" s="76" t="s">
        <v>936</v>
      </c>
      <c r="U809" s="76" t="s">
        <v>936</v>
      </c>
      <c r="V809" s="76" t="s">
        <v>936</v>
      </c>
      <c r="W809" s="76" t="s">
        <v>936</v>
      </c>
      <c r="X809" s="76" t="s">
        <v>936</v>
      </c>
      <c r="Y809" s="76" t="s">
        <v>936</v>
      </c>
      <c r="Z809" s="76" t="s">
        <v>936</v>
      </c>
      <c r="AA809" s="76" t="s">
        <v>936</v>
      </c>
      <c r="AB809" s="76" t="s">
        <v>936</v>
      </c>
      <c r="AC809" s="76" t="s">
        <v>936</v>
      </c>
      <c r="AD809" s="76" t="s">
        <v>936</v>
      </c>
      <c r="AE809" s="76" t="s">
        <v>936</v>
      </c>
      <c r="AF809" s="76" t="s">
        <v>936</v>
      </c>
      <c r="AG809" s="76" t="s">
        <v>936</v>
      </c>
      <c r="AH809" s="76" t="s">
        <v>936</v>
      </c>
      <c r="AI809" s="76" t="s">
        <v>936</v>
      </c>
      <c r="AJ809" s="76" t="s">
        <v>936</v>
      </c>
      <c r="AK809" s="76" t="s">
        <v>936</v>
      </c>
      <c r="AL809" s="76" t="s">
        <v>936</v>
      </c>
      <c r="AM809" s="76" t="s">
        <v>936</v>
      </c>
      <c r="AN809" s="76" t="s">
        <v>936</v>
      </c>
      <c r="AO809" s="76" t="s">
        <v>936</v>
      </c>
      <c r="AP809" s="76" t="s">
        <v>936</v>
      </c>
      <c r="AQ809" s="76" t="s">
        <v>936</v>
      </c>
      <c r="AR809" s="76" t="s">
        <v>936</v>
      </c>
      <c r="AS809" s="76" t="s">
        <v>936</v>
      </c>
      <c r="AT809" s="76" t="s">
        <v>936</v>
      </c>
      <c r="AU809" s="76" t="s">
        <v>936</v>
      </c>
      <c r="AV809" s="76" t="s">
        <v>936</v>
      </c>
      <c r="AW809" s="76" t="s">
        <v>936</v>
      </c>
      <c r="AX809" s="76" t="s">
        <v>936</v>
      </c>
      <c r="AY809" s="76" t="s">
        <v>936</v>
      </c>
      <c r="AZ809" s="76" t="s">
        <v>936</v>
      </c>
      <c r="BA809" s="76" t="s">
        <v>936</v>
      </c>
      <c r="BB809" s="76" t="s">
        <v>936</v>
      </c>
      <c r="BC809" s="71" t="s">
        <v>10264</v>
      </c>
      <c r="BD809" s="327" t="s">
        <v>10143</v>
      </c>
      <c r="BE809" s="1" t="s">
        <v>10199</v>
      </c>
      <c r="BF809" s="29" t="s">
        <v>782</v>
      </c>
      <c r="BG809" s="98">
        <v>45212</v>
      </c>
      <c r="BH809" s="29" t="s">
        <v>782</v>
      </c>
      <c r="BI809" s="103"/>
      <c r="BJ809" s="104"/>
      <c r="BK809" s="104"/>
      <c r="BL809" s="104"/>
      <c r="BM809" s="104"/>
      <c r="BN809" s="4" t="s">
        <v>955</v>
      </c>
      <c r="BO809" s="103"/>
      <c r="BP809" s="103"/>
      <c r="BR809" s="76" t="s">
        <v>5110</v>
      </c>
      <c r="BS809" s="13" t="s">
        <v>9872</v>
      </c>
      <c r="BT809" s="13" t="s">
        <v>9873</v>
      </c>
      <c r="BU809" s="191"/>
    </row>
    <row r="810" spans="1:73" ht="90" customHeight="1">
      <c r="A810" s="166" t="s">
        <v>9793</v>
      </c>
      <c r="B810" s="13" t="s">
        <v>9574</v>
      </c>
      <c r="C810" s="85">
        <v>45092</v>
      </c>
      <c r="D810" s="85" t="s">
        <v>4285</v>
      </c>
      <c r="E810" s="32" t="s">
        <v>1024</v>
      </c>
      <c r="F810" s="74" t="s">
        <v>9770</v>
      </c>
      <c r="G810" s="74" t="s">
        <v>9744</v>
      </c>
      <c r="H810" s="74" t="s">
        <v>9745</v>
      </c>
      <c r="I810" s="74" t="s">
        <v>9746</v>
      </c>
      <c r="J810" s="31" t="s">
        <v>9747</v>
      </c>
      <c r="K810" s="29">
        <v>1</v>
      </c>
      <c r="L810" s="365">
        <v>45139</v>
      </c>
      <c r="M810" s="365">
        <v>45291</v>
      </c>
      <c r="N810" s="34">
        <f t="shared" si="45"/>
        <v>22</v>
      </c>
      <c r="O810" s="358">
        <v>0</v>
      </c>
      <c r="P810" s="31" t="s">
        <v>60</v>
      </c>
      <c r="Q810" s="51"/>
      <c r="R810" s="81" t="s">
        <v>10234</v>
      </c>
      <c r="S810" s="120">
        <f t="shared" si="46"/>
        <v>215</v>
      </c>
      <c r="T810" s="76" t="s">
        <v>936</v>
      </c>
      <c r="U810" s="76" t="s">
        <v>936</v>
      </c>
      <c r="V810" s="76" t="s">
        <v>936</v>
      </c>
      <c r="W810" s="76" t="s">
        <v>936</v>
      </c>
      <c r="X810" s="76" t="s">
        <v>936</v>
      </c>
      <c r="Y810" s="76" t="s">
        <v>936</v>
      </c>
      <c r="Z810" s="76" t="s">
        <v>936</v>
      </c>
      <c r="AA810" s="76" t="s">
        <v>936</v>
      </c>
      <c r="AB810" s="76" t="s">
        <v>936</v>
      </c>
      <c r="AC810" s="76" t="s">
        <v>936</v>
      </c>
      <c r="AD810" s="76" t="s">
        <v>936</v>
      </c>
      <c r="AE810" s="76" t="s">
        <v>936</v>
      </c>
      <c r="AF810" s="76" t="s">
        <v>936</v>
      </c>
      <c r="AG810" s="76" t="s">
        <v>936</v>
      </c>
      <c r="AH810" s="76" t="s">
        <v>936</v>
      </c>
      <c r="AI810" s="76" t="s">
        <v>936</v>
      </c>
      <c r="AJ810" s="76" t="s">
        <v>936</v>
      </c>
      <c r="AK810" s="76" t="s">
        <v>936</v>
      </c>
      <c r="AL810" s="76" t="s">
        <v>936</v>
      </c>
      <c r="AM810" s="76" t="s">
        <v>936</v>
      </c>
      <c r="AN810" s="76" t="s">
        <v>936</v>
      </c>
      <c r="AO810" s="76" t="s">
        <v>936</v>
      </c>
      <c r="AP810" s="76" t="s">
        <v>936</v>
      </c>
      <c r="AQ810" s="76" t="s">
        <v>936</v>
      </c>
      <c r="AR810" s="76" t="s">
        <v>936</v>
      </c>
      <c r="AS810" s="76" t="s">
        <v>936</v>
      </c>
      <c r="AT810" s="76" t="s">
        <v>936</v>
      </c>
      <c r="AU810" s="76" t="s">
        <v>936</v>
      </c>
      <c r="AV810" s="76" t="s">
        <v>936</v>
      </c>
      <c r="AW810" s="76" t="s">
        <v>936</v>
      </c>
      <c r="AX810" s="76" t="s">
        <v>936</v>
      </c>
      <c r="AY810" s="76" t="s">
        <v>936</v>
      </c>
      <c r="AZ810" s="76" t="s">
        <v>936</v>
      </c>
      <c r="BA810" s="76" t="s">
        <v>936</v>
      </c>
      <c r="BB810" s="76" t="s">
        <v>936</v>
      </c>
      <c r="BC810" s="71" t="s">
        <v>10264</v>
      </c>
      <c r="BD810" s="393" t="s">
        <v>10144</v>
      </c>
      <c r="BE810" s="1" t="s">
        <v>10233</v>
      </c>
      <c r="BF810" s="29" t="s">
        <v>782</v>
      </c>
      <c r="BG810" s="42">
        <v>45217</v>
      </c>
      <c r="BH810" s="29" t="s">
        <v>782</v>
      </c>
      <c r="BI810" s="103"/>
      <c r="BJ810" s="104"/>
      <c r="BK810" s="104"/>
      <c r="BL810" s="104"/>
      <c r="BM810" s="104"/>
      <c r="BN810" s="4" t="s">
        <v>955</v>
      </c>
      <c r="BO810" s="103"/>
      <c r="BP810" s="103"/>
      <c r="BR810" s="76" t="s">
        <v>5117</v>
      </c>
      <c r="BS810" s="13" t="s">
        <v>9868</v>
      </c>
      <c r="BT810" s="191"/>
      <c r="BU810" s="191"/>
    </row>
    <row r="811" spans="1:73" ht="90" customHeight="1">
      <c r="A811" s="91" t="s">
        <v>9794</v>
      </c>
      <c r="B811" s="13" t="s">
        <v>9574</v>
      </c>
      <c r="C811" s="85">
        <v>45092</v>
      </c>
      <c r="D811" s="85" t="s">
        <v>4285</v>
      </c>
      <c r="E811" s="32" t="s">
        <v>1113</v>
      </c>
      <c r="F811" s="74" t="s">
        <v>9771</v>
      </c>
      <c r="G811" s="74" t="s">
        <v>9724</v>
      </c>
      <c r="H811" s="74" t="s">
        <v>9725</v>
      </c>
      <c r="I811" s="74" t="s">
        <v>9726</v>
      </c>
      <c r="J811" s="31" t="s">
        <v>9727</v>
      </c>
      <c r="K811" s="29">
        <v>1</v>
      </c>
      <c r="L811" s="365">
        <v>45139</v>
      </c>
      <c r="M811" s="365">
        <v>45229</v>
      </c>
      <c r="N811" s="34">
        <f t="shared" si="45"/>
        <v>13</v>
      </c>
      <c r="O811" s="358">
        <v>0</v>
      </c>
      <c r="P811" s="31" t="s">
        <v>48</v>
      </c>
      <c r="Q811" s="51" t="s">
        <v>9748</v>
      </c>
      <c r="R811" s="81" t="s">
        <v>10226</v>
      </c>
      <c r="S811" s="120">
        <f t="shared" si="46"/>
        <v>261</v>
      </c>
      <c r="T811" s="76" t="s">
        <v>936</v>
      </c>
      <c r="U811" s="76" t="s">
        <v>936</v>
      </c>
      <c r="V811" s="76" t="s">
        <v>936</v>
      </c>
      <c r="W811" s="76" t="s">
        <v>936</v>
      </c>
      <c r="X811" s="76" t="s">
        <v>936</v>
      </c>
      <c r="Y811" s="76" t="s">
        <v>936</v>
      </c>
      <c r="Z811" s="76" t="s">
        <v>936</v>
      </c>
      <c r="AA811" s="76" t="s">
        <v>936</v>
      </c>
      <c r="AB811" s="76" t="s">
        <v>936</v>
      </c>
      <c r="AC811" s="76" t="s">
        <v>936</v>
      </c>
      <c r="AD811" s="76" t="s">
        <v>936</v>
      </c>
      <c r="AE811" s="76" t="s">
        <v>936</v>
      </c>
      <c r="AF811" s="76" t="s">
        <v>936</v>
      </c>
      <c r="AG811" s="76" t="s">
        <v>936</v>
      </c>
      <c r="AH811" s="76" t="s">
        <v>936</v>
      </c>
      <c r="AI811" s="76" t="s">
        <v>936</v>
      </c>
      <c r="AJ811" s="76" t="s">
        <v>936</v>
      </c>
      <c r="AK811" s="76" t="s">
        <v>936</v>
      </c>
      <c r="AL811" s="76" t="s">
        <v>936</v>
      </c>
      <c r="AM811" s="76" t="s">
        <v>936</v>
      </c>
      <c r="AN811" s="76" t="s">
        <v>936</v>
      </c>
      <c r="AO811" s="76" t="s">
        <v>936</v>
      </c>
      <c r="AP811" s="76" t="s">
        <v>936</v>
      </c>
      <c r="AQ811" s="76" t="s">
        <v>936</v>
      </c>
      <c r="AR811" s="76" t="s">
        <v>936</v>
      </c>
      <c r="AS811" s="76" t="s">
        <v>936</v>
      </c>
      <c r="AT811" s="76" t="s">
        <v>936</v>
      </c>
      <c r="AU811" s="76" t="s">
        <v>936</v>
      </c>
      <c r="AV811" s="76" t="s">
        <v>936</v>
      </c>
      <c r="AW811" s="76" t="s">
        <v>936</v>
      </c>
      <c r="AX811" s="76" t="s">
        <v>936</v>
      </c>
      <c r="AY811" s="76" t="s">
        <v>936</v>
      </c>
      <c r="AZ811" s="76" t="s">
        <v>936</v>
      </c>
      <c r="BA811" s="76" t="s">
        <v>936</v>
      </c>
      <c r="BB811" s="76" t="s">
        <v>936</v>
      </c>
      <c r="BC811" s="71" t="s">
        <v>10264</v>
      </c>
      <c r="BD811" s="81" t="s">
        <v>10154</v>
      </c>
      <c r="BE811" s="81" t="s">
        <v>10221</v>
      </c>
      <c r="BF811" s="29" t="s">
        <v>782</v>
      </c>
      <c r="BG811" s="42">
        <v>45217</v>
      </c>
      <c r="BH811" s="29" t="s">
        <v>782</v>
      </c>
      <c r="BI811" s="103"/>
      <c r="BJ811" s="104"/>
      <c r="BK811" s="104"/>
      <c r="BL811" s="104"/>
      <c r="BM811" s="104"/>
      <c r="BN811" s="4" t="s">
        <v>955</v>
      </c>
      <c r="BO811" s="103"/>
      <c r="BP811" s="103"/>
      <c r="BR811" s="4" t="s">
        <v>9875</v>
      </c>
      <c r="BS811" s="13" t="s">
        <v>9889</v>
      </c>
      <c r="BT811" s="4" t="s">
        <v>9874</v>
      </c>
      <c r="BU811" s="4" t="s">
        <v>5226</v>
      </c>
    </row>
    <row r="812" spans="1:73" ht="90" customHeight="1">
      <c r="A812" s="166" t="s">
        <v>9828</v>
      </c>
      <c r="B812" s="13" t="s">
        <v>9574</v>
      </c>
      <c r="C812" s="85">
        <v>45092</v>
      </c>
      <c r="D812" s="85" t="s">
        <v>4285</v>
      </c>
      <c r="E812" s="32" t="s">
        <v>1025</v>
      </c>
      <c r="F812" s="74" t="s">
        <v>9772</v>
      </c>
      <c r="G812" s="74" t="s">
        <v>9724</v>
      </c>
      <c r="H812" s="74" t="s">
        <v>9725</v>
      </c>
      <c r="I812" s="74" t="s">
        <v>9726</v>
      </c>
      <c r="J812" s="31" t="s">
        <v>9727</v>
      </c>
      <c r="K812" s="29">
        <v>1</v>
      </c>
      <c r="L812" s="365">
        <v>45139</v>
      </c>
      <c r="M812" s="365">
        <v>45229</v>
      </c>
      <c r="N812" s="34">
        <f t="shared" si="45"/>
        <v>13</v>
      </c>
      <c r="O812" s="358">
        <v>0</v>
      </c>
      <c r="P812" s="31" t="s">
        <v>24</v>
      </c>
      <c r="Q812" s="51" t="s">
        <v>9748</v>
      </c>
      <c r="R812" s="81" t="s">
        <v>10181</v>
      </c>
      <c r="S812" s="120">
        <f t="shared" si="46"/>
        <v>182</v>
      </c>
      <c r="T812" s="76" t="s">
        <v>936</v>
      </c>
      <c r="U812" s="76" t="s">
        <v>936</v>
      </c>
      <c r="V812" s="76" t="s">
        <v>936</v>
      </c>
      <c r="W812" s="76" t="s">
        <v>936</v>
      </c>
      <c r="X812" s="76" t="s">
        <v>936</v>
      </c>
      <c r="Y812" s="76" t="s">
        <v>936</v>
      </c>
      <c r="Z812" s="76" t="s">
        <v>936</v>
      </c>
      <c r="AA812" s="76" t="s">
        <v>936</v>
      </c>
      <c r="AB812" s="76" t="s">
        <v>936</v>
      </c>
      <c r="AC812" s="76" t="s">
        <v>936</v>
      </c>
      <c r="AD812" s="76" t="s">
        <v>936</v>
      </c>
      <c r="AE812" s="76" t="s">
        <v>936</v>
      </c>
      <c r="AF812" s="76" t="s">
        <v>936</v>
      </c>
      <c r="AG812" s="76" t="s">
        <v>936</v>
      </c>
      <c r="AH812" s="76" t="s">
        <v>936</v>
      </c>
      <c r="AI812" s="76" t="s">
        <v>936</v>
      </c>
      <c r="AJ812" s="76" t="s">
        <v>936</v>
      </c>
      <c r="AK812" s="76" t="s">
        <v>936</v>
      </c>
      <c r="AL812" s="76" t="s">
        <v>936</v>
      </c>
      <c r="AM812" s="76" t="s">
        <v>936</v>
      </c>
      <c r="AN812" s="76" t="s">
        <v>936</v>
      </c>
      <c r="AO812" s="76" t="s">
        <v>936</v>
      </c>
      <c r="AP812" s="76" t="s">
        <v>936</v>
      </c>
      <c r="AQ812" s="76" t="s">
        <v>936</v>
      </c>
      <c r="AR812" s="76" t="s">
        <v>936</v>
      </c>
      <c r="AS812" s="76" t="s">
        <v>936</v>
      </c>
      <c r="AT812" s="76" t="s">
        <v>936</v>
      </c>
      <c r="AU812" s="76" t="s">
        <v>936</v>
      </c>
      <c r="AV812" s="76" t="s">
        <v>936</v>
      </c>
      <c r="AW812" s="76" t="s">
        <v>936</v>
      </c>
      <c r="AX812" s="76" t="s">
        <v>936</v>
      </c>
      <c r="AY812" s="76" t="s">
        <v>936</v>
      </c>
      <c r="AZ812" s="76" t="s">
        <v>936</v>
      </c>
      <c r="BA812" s="76" t="s">
        <v>936</v>
      </c>
      <c r="BB812" s="76" t="s">
        <v>936</v>
      </c>
      <c r="BC812" s="71" t="s">
        <v>10264</v>
      </c>
      <c r="BD812" s="114" t="s">
        <v>10137</v>
      </c>
      <c r="BE812" s="1" t="s">
        <v>10200</v>
      </c>
      <c r="BF812" s="29" t="s">
        <v>782</v>
      </c>
      <c r="BG812" s="42">
        <v>45216</v>
      </c>
      <c r="BH812" s="29" t="s">
        <v>782</v>
      </c>
      <c r="BI812" s="103"/>
      <c r="BJ812" s="104"/>
      <c r="BK812" s="104"/>
      <c r="BL812" s="104"/>
      <c r="BM812" s="104"/>
      <c r="BN812" s="4" t="s">
        <v>955</v>
      </c>
      <c r="BO812" s="103"/>
      <c r="BP812" s="103"/>
      <c r="BR812" s="13" t="s">
        <v>9878</v>
      </c>
      <c r="BS812" s="13" t="s">
        <v>9893</v>
      </c>
      <c r="BT812" s="13" t="s">
        <v>9877</v>
      </c>
      <c r="BU812" s="4" t="s">
        <v>9870</v>
      </c>
    </row>
    <row r="813" spans="1:73" ht="90" customHeight="1">
      <c r="A813" s="91" t="s">
        <v>9829</v>
      </c>
      <c r="B813" s="13" t="s">
        <v>9574</v>
      </c>
      <c r="C813" s="85">
        <v>45092</v>
      </c>
      <c r="D813" s="85" t="s">
        <v>4285</v>
      </c>
      <c r="E813" s="32" t="s">
        <v>1025</v>
      </c>
      <c r="F813" s="74" t="s">
        <v>9772</v>
      </c>
      <c r="G813" s="74" t="s">
        <v>9733</v>
      </c>
      <c r="H813" s="74" t="s">
        <v>9749</v>
      </c>
      <c r="I813" s="74" t="s">
        <v>9750</v>
      </c>
      <c r="J813" s="31" t="s">
        <v>9751</v>
      </c>
      <c r="K813" s="29">
        <v>1</v>
      </c>
      <c r="L813" s="365">
        <v>45139</v>
      </c>
      <c r="M813" s="365">
        <v>45291</v>
      </c>
      <c r="N813" s="34">
        <f t="shared" si="45"/>
        <v>22</v>
      </c>
      <c r="O813" s="358">
        <v>0</v>
      </c>
      <c r="P813" s="31" t="s">
        <v>116</v>
      </c>
      <c r="Q813" s="51"/>
      <c r="R813" s="81" t="s">
        <v>10231</v>
      </c>
      <c r="S813" s="120">
        <f t="shared" si="46"/>
        <v>218</v>
      </c>
      <c r="T813" s="76" t="s">
        <v>936</v>
      </c>
      <c r="U813" s="76" t="s">
        <v>936</v>
      </c>
      <c r="V813" s="76" t="s">
        <v>936</v>
      </c>
      <c r="W813" s="76" t="s">
        <v>936</v>
      </c>
      <c r="X813" s="76" t="s">
        <v>936</v>
      </c>
      <c r="Y813" s="76" t="s">
        <v>936</v>
      </c>
      <c r="Z813" s="76" t="s">
        <v>936</v>
      </c>
      <c r="AA813" s="76" t="s">
        <v>936</v>
      </c>
      <c r="AB813" s="76" t="s">
        <v>936</v>
      </c>
      <c r="AC813" s="76" t="s">
        <v>936</v>
      </c>
      <c r="AD813" s="76" t="s">
        <v>936</v>
      </c>
      <c r="AE813" s="76" t="s">
        <v>936</v>
      </c>
      <c r="AF813" s="76" t="s">
        <v>936</v>
      </c>
      <c r="AG813" s="76" t="s">
        <v>936</v>
      </c>
      <c r="AH813" s="76" t="s">
        <v>936</v>
      </c>
      <c r="AI813" s="76" t="s">
        <v>936</v>
      </c>
      <c r="AJ813" s="76" t="s">
        <v>936</v>
      </c>
      <c r="AK813" s="76" t="s">
        <v>936</v>
      </c>
      <c r="AL813" s="76" t="s">
        <v>936</v>
      </c>
      <c r="AM813" s="76" t="s">
        <v>936</v>
      </c>
      <c r="AN813" s="76" t="s">
        <v>936</v>
      </c>
      <c r="AO813" s="76" t="s">
        <v>936</v>
      </c>
      <c r="AP813" s="76" t="s">
        <v>936</v>
      </c>
      <c r="AQ813" s="76" t="s">
        <v>936</v>
      </c>
      <c r="AR813" s="76" t="s">
        <v>936</v>
      </c>
      <c r="AS813" s="76" t="s">
        <v>936</v>
      </c>
      <c r="AT813" s="76" t="s">
        <v>936</v>
      </c>
      <c r="AU813" s="76" t="s">
        <v>936</v>
      </c>
      <c r="AV813" s="76" t="s">
        <v>936</v>
      </c>
      <c r="AW813" s="76" t="s">
        <v>936</v>
      </c>
      <c r="AX813" s="76" t="s">
        <v>936</v>
      </c>
      <c r="AY813" s="76" t="s">
        <v>936</v>
      </c>
      <c r="AZ813" s="76" t="s">
        <v>936</v>
      </c>
      <c r="BA813" s="76" t="s">
        <v>936</v>
      </c>
      <c r="BB813" s="76" t="s">
        <v>936</v>
      </c>
      <c r="BC813" s="71" t="s">
        <v>10264</v>
      </c>
      <c r="BD813" s="327" t="s">
        <v>10143</v>
      </c>
      <c r="BE813" s="1" t="s">
        <v>10228</v>
      </c>
      <c r="BF813" s="29" t="s">
        <v>782</v>
      </c>
      <c r="BG813" s="42">
        <v>45217</v>
      </c>
      <c r="BH813" s="29" t="s">
        <v>782</v>
      </c>
      <c r="BI813" s="103"/>
      <c r="BJ813" s="104"/>
      <c r="BK813" s="104"/>
      <c r="BL813" s="104"/>
      <c r="BM813" s="104"/>
      <c r="BN813" s="4" t="s">
        <v>955</v>
      </c>
      <c r="BO813" s="103"/>
      <c r="BP813" s="103"/>
      <c r="BR813" s="13" t="s">
        <v>9878</v>
      </c>
      <c r="BS813" s="13" t="s">
        <v>9893</v>
      </c>
      <c r="BT813" s="13" t="s">
        <v>9877</v>
      </c>
      <c r="BU813" s="4" t="s">
        <v>9870</v>
      </c>
    </row>
    <row r="814" spans="1:73" ht="90" customHeight="1">
      <c r="A814" s="166" t="s">
        <v>9830</v>
      </c>
      <c r="B814" s="13" t="s">
        <v>9574</v>
      </c>
      <c r="C814" s="85">
        <v>45092</v>
      </c>
      <c r="D814" s="85" t="s">
        <v>4284</v>
      </c>
      <c r="E814" s="32" t="s">
        <v>1114</v>
      </c>
      <c r="F814" s="74" t="s">
        <v>9773</v>
      </c>
      <c r="G814" s="74" t="s">
        <v>9752</v>
      </c>
      <c r="H814" s="74" t="s">
        <v>9753</v>
      </c>
      <c r="I814" s="74" t="s">
        <v>9754</v>
      </c>
      <c r="J814" s="31" t="s">
        <v>9755</v>
      </c>
      <c r="K814" s="29">
        <v>1</v>
      </c>
      <c r="L814" s="365">
        <v>45214</v>
      </c>
      <c r="M814" s="365">
        <v>45275</v>
      </c>
      <c r="N814" s="34">
        <f t="shared" si="45"/>
        <v>9</v>
      </c>
      <c r="O814" s="358">
        <v>0</v>
      </c>
      <c r="P814" s="31" t="s">
        <v>116</v>
      </c>
      <c r="Q814" s="31" t="s">
        <v>564</v>
      </c>
      <c r="R814" s="81" t="s">
        <v>10230</v>
      </c>
      <c r="S814" s="120">
        <f t="shared" si="46"/>
        <v>142</v>
      </c>
      <c r="T814" s="76" t="s">
        <v>936</v>
      </c>
      <c r="U814" s="76" t="s">
        <v>936</v>
      </c>
      <c r="V814" s="76" t="s">
        <v>936</v>
      </c>
      <c r="W814" s="76" t="s">
        <v>936</v>
      </c>
      <c r="X814" s="76" t="s">
        <v>936</v>
      </c>
      <c r="Y814" s="76" t="s">
        <v>936</v>
      </c>
      <c r="Z814" s="76" t="s">
        <v>936</v>
      </c>
      <c r="AA814" s="76" t="s">
        <v>936</v>
      </c>
      <c r="AB814" s="76" t="s">
        <v>936</v>
      </c>
      <c r="AC814" s="76" t="s">
        <v>936</v>
      </c>
      <c r="AD814" s="76" t="s">
        <v>936</v>
      </c>
      <c r="AE814" s="76" t="s">
        <v>936</v>
      </c>
      <c r="AF814" s="76" t="s">
        <v>936</v>
      </c>
      <c r="AG814" s="76" t="s">
        <v>936</v>
      </c>
      <c r="AH814" s="76" t="s">
        <v>936</v>
      </c>
      <c r="AI814" s="76" t="s">
        <v>936</v>
      </c>
      <c r="AJ814" s="76" t="s">
        <v>936</v>
      </c>
      <c r="AK814" s="76" t="s">
        <v>936</v>
      </c>
      <c r="AL814" s="76" t="s">
        <v>936</v>
      </c>
      <c r="AM814" s="76" t="s">
        <v>936</v>
      </c>
      <c r="AN814" s="76" t="s">
        <v>936</v>
      </c>
      <c r="AO814" s="76" t="s">
        <v>936</v>
      </c>
      <c r="AP814" s="76" t="s">
        <v>936</v>
      </c>
      <c r="AQ814" s="76" t="s">
        <v>936</v>
      </c>
      <c r="AR814" s="76" t="s">
        <v>936</v>
      </c>
      <c r="AS814" s="76" t="s">
        <v>936</v>
      </c>
      <c r="AT814" s="76" t="s">
        <v>936</v>
      </c>
      <c r="AU814" s="76" t="s">
        <v>936</v>
      </c>
      <c r="AV814" s="76" t="s">
        <v>936</v>
      </c>
      <c r="AW814" s="76" t="s">
        <v>936</v>
      </c>
      <c r="AX814" s="76" t="s">
        <v>936</v>
      </c>
      <c r="AY814" s="76" t="s">
        <v>936</v>
      </c>
      <c r="AZ814" s="76" t="s">
        <v>936</v>
      </c>
      <c r="BA814" s="76" t="s">
        <v>936</v>
      </c>
      <c r="BB814" s="76" t="s">
        <v>936</v>
      </c>
      <c r="BC814" s="71" t="s">
        <v>10264</v>
      </c>
      <c r="BD814" s="327" t="s">
        <v>10143</v>
      </c>
      <c r="BE814" s="81" t="s">
        <v>10229</v>
      </c>
      <c r="BF814" s="29" t="s">
        <v>782</v>
      </c>
      <c r="BG814" s="42">
        <v>45217</v>
      </c>
      <c r="BH814" s="29" t="s">
        <v>782</v>
      </c>
      <c r="BI814" s="103"/>
      <c r="BJ814" s="104"/>
      <c r="BK814" s="104"/>
      <c r="BL814" s="104"/>
      <c r="BM814" s="104"/>
      <c r="BN814" s="4" t="s">
        <v>955</v>
      </c>
      <c r="BO814" s="103"/>
      <c r="BP814" s="103"/>
      <c r="BR814" s="13" t="s">
        <v>9876</v>
      </c>
      <c r="BS814" s="13" t="s">
        <v>9895</v>
      </c>
      <c r="BT814" s="4" t="s">
        <v>9874</v>
      </c>
      <c r="BU814" s="13" t="s">
        <v>9890</v>
      </c>
    </row>
    <row r="815" spans="1:73" ht="90" customHeight="1">
      <c r="A815" s="91" t="s">
        <v>9831</v>
      </c>
      <c r="B815" s="13" t="s">
        <v>9574</v>
      </c>
      <c r="C815" s="85">
        <v>45092</v>
      </c>
      <c r="D815" s="85" t="s">
        <v>4284</v>
      </c>
      <c r="E815" s="32" t="s">
        <v>1114</v>
      </c>
      <c r="F815" s="74" t="s">
        <v>9773</v>
      </c>
      <c r="G815" s="74" t="s">
        <v>9756</v>
      </c>
      <c r="H815" s="74" t="s">
        <v>9757</v>
      </c>
      <c r="I815" s="74" t="s">
        <v>9758</v>
      </c>
      <c r="J815" s="31" t="s">
        <v>9759</v>
      </c>
      <c r="K815" s="29">
        <v>1</v>
      </c>
      <c r="L815" s="365">
        <v>45139</v>
      </c>
      <c r="M815" s="365">
        <v>45473</v>
      </c>
      <c r="N815" s="34">
        <f t="shared" si="45"/>
        <v>48</v>
      </c>
      <c r="O815" s="358">
        <v>0</v>
      </c>
      <c r="P815" s="31" t="s">
        <v>116</v>
      </c>
      <c r="Q815" s="31"/>
      <c r="R815" s="81" t="s">
        <v>10231</v>
      </c>
      <c r="S815" s="120">
        <f t="shared" si="46"/>
        <v>218</v>
      </c>
      <c r="T815" s="76" t="s">
        <v>936</v>
      </c>
      <c r="U815" s="76" t="s">
        <v>936</v>
      </c>
      <c r="V815" s="76" t="s">
        <v>936</v>
      </c>
      <c r="W815" s="76" t="s">
        <v>936</v>
      </c>
      <c r="X815" s="76" t="s">
        <v>936</v>
      </c>
      <c r="Y815" s="76" t="s">
        <v>936</v>
      </c>
      <c r="Z815" s="76" t="s">
        <v>936</v>
      </c>
      <c r="AA815" s="76" t="s">
        <v>936</v>
      </c>
      <c r="AB815" s="76" t="s">
        <v>936</v>
      </c>
      <c r="AC815" s="76" t="s">
        <v>936</v>
      </c>
      <c r="AD815" s="76" t="s">
        <v>936</v>
      </c>
      <c r="AE815" s="76" t="s">
        <v>936</v>
      </c>
      <c r="AF815" s="76" t="s">
        <v>936</v>
      </c>
      <c r="AG815" s="76" t="s">
        <v>936</v>
      </c>
      <c r="AH815" s="76" t="s">
        <v>936</v>
      </c>
      <c r="AI815" s="76" t="s">
        <v>936</v>
      </c>
      <c r="AJ815" s="76" t="s">
        <v>936</v>
      </c>
      <c r="AK815" s="76" t="s">
        <v>936</v>
      </c>
      <c r="AL815" s="76" t="s">
        <v>936</v>
      </c>
      <c r="AM815" s="76" t="s">
        <v>936</v>
      </c>
      <c r="AN815" s="76" t="s">
        <v>936</v>
      </c>
      <c r="AO815" s="76" t="s">
        <v>936</v>
      </c>
      <c r="AP815" s="76" t="s">
        <v>936</v>
      </c>
      <c r="AQ815" s="76" t="s">
        <v>936</v>
      </c>
      <c r="AR815" s="76" t="s">
        <v>936</v>
      </c>
      <c r="AS815" s="76" t="s">
        <v>936</v>
      </c>
      <c r="AT815" s="76" t="s">
        <v>936</v>
      </c>
      <c r="AU815" s="76" t="s">
        <v>936</v>
      </c>
      <c r="AV815" s="76" t="s">
        <v>936</v>
      </c>
      <c r="AW815" s="76" t="s">
        <v>936</v>
      </c>
      <c r="AX815" s="76" t="s">
        <v>936</v>
      </c>
      <c r="AY815" s="76" t="s">
        <v>936</v>
      </c>
      <c r="AZ815" s="76" t="s">
        <v>936</v>
      </c>
      <c r="BA815" s="76" t="s">
        <v>936</v>
      </c>
      <c r="BB815" s="76" t="s">
        <v>936</v>
      </c>
      <c r="BC815" s="71" t="s">
        <v>10264</v>
      </c>
      <c r="BD815" s="327" t="s">
        <v>10143</v>
      </c>
      <c r="BE815" s="1" t="s">
        <v>10228</v>
      </c>
      <c r="BF815" s="29" t="s">
        <v>782</v>
      </c>
      <c r="BG815" s="42">
        <v>45217</v>
      </c>
      <c r="BH815" s="29" t="s">
        <v>782</v>
      </c>
      <c r="BI815" s="103"/>
      <c r="BJ815" s="104"/>
      <c r="BK815" s="104"/>
      <c r="BL815" s="104"/>
      <c r="BM815" s="104"/>
      <c r="BN815" s="4" t="s">
        <v>955</v>
      </c>
      <c r="BO815" s="103"/>
      <c r="BP815" s="103"/>
      <c r="BR815" s="13" t="s">
        <v>9876</v>
      </c>
      <c r="BS815" s="13" t="s">
        <v>9895</v>
      </c>
      <c r="BT815" s="4" t="s">
        <v>9874</v>
      </c>
      <c r="BU815" s="13" t="s">
        <v>9890</v>
      </c>
    </row>
    <row r="816" spans="1:73" ht="90" customHeight="1">
      <c r="A816" s="166" t="s">
        <v>9832</v>
      </c>
      <c r="B816" s="13" t="s">
        <v>9574</v>
      </c>
      <c r="C816" s="85">
        <v>45092</v>
      </c>
      <c r="D816" s="85" t="s">
        <v>4285</v>
      </c>
      <c r="E816" s="32" t="s">
        <v>1028</v>
      </c>
      <c r="F816" s="71" t="s">
        <v>9774</v>
      </c>
      <c r="G816" s="74" t="s">
        <v>9724</v>
      </c>
      <c r="H816" s="74" t="s">
        <v>9725</v>
      </c>
      <c r="I816" s="74" t="s">
        <v>9726</v>
      </c>
      <c r="J816" s="31" t="s">
        <v>9727</v>
      </c>
      <c r="K816" s="29">
        <v>1</v>
      </c>
      <c r="L816" s="365">
        <v>45139</v>
      </c>
      <c r="M816" s="365">
        <v>45229</v>
      </c>
      <c r="N816" s="34">
        <f t="shared" si="45"/>
        <v>13</v>
      </c>
      <c r="O816" s="358">
        <v>0</v>
      </c>
      <c r="P816" s="31" t="s">
        <v>48</v>
      </c>
      <c r="Q816" s="51" t="s">
        <v>9728</v>
      </c>
      <c r="R816" s="81" t="s">
        <v>10226</v>
      </c>
      <c r="S816" s="120">
        <f t="shared" si="46"/>
        <v>261</v>
      </c>
      <c r="T816" s="76" t="s">
        <v>936</v>
      </c>
      <c r="U816" s="76" t="s">
        <v>936</v>
      </c>
      <c r="V816" s="76" t="s">
        <v>936</v>
      </c>
      <c r="W816" s="76" t="s">
        <v>936</v>
      </c>
      <c r="X816" s="76" t="s">
        <v>936</v>
      </c>
      <c r="Y816" s="76" t="s">
        <v>936</v>
      </c>
      <c r="Z816" s="76" t="s">
        <v>936</v>
      </c>
      <c r="AA816" s="76" t="s">
        <v>936</v>
      </c>
      <c r="AB816" s="76" t="s">
        <v>936</v>
      </c>
      <c r="AC816" s="76" t="s">
        <v>936</v>
      </c>
      <c r="AD816" s="76" t="s">
        <v>936</v>
      </c>
      <c r="AE816" s="76" t="s">
        <v>936</v>
      </c>
      <c r="AF816" s="76" t="s">
        <v>936</v>
      </c>
      <c r="AG816" s="76" t="s">
        <v>936</v>
      </c>
      <c r="AH816" s="76" t="s">
        <v>936</v>
      </c>
      <c r="AI816" s="76" t="s">
        <v>936</v>
      </c>
      <c r="AJ816" s="76" t="s">
        <v>936</v>
      </c>
      <c r="AK816" s="76" t="s">
        <v>936</v>
      </c>
      <c r="AL816" s="76" t="s">
        <v>936</v>
      </c>
      <c r="AM816" s="76" t="s">
        <v>936</v>
      </c>
      <c r="AN816" s="76" t="s">
        <v>936</v>
      </c>
      <c r="AO816" s="76" t="s">
        <v>936</v>
      </c>
      <c r="AP816" s="76" t="s">
        <v>936</v>
      </c>
      <c r="AQ816" s="76" t="s">
        <v>936</v>
      </c>
      <c r="AR816" s="76" t="s">
        <v>936</v>
      </c>
      <c r="AS816" s="76" t="s">
        <v>936</v>
      </c>
      <c r="AT816" s="76" t="s">
        <v>936</v>
      </c>
      <c r="AU816" s="76" t="s">
        <v>936</v>
      </c>
      <c r="AV816" s="76" t="s">
        <v>936</v>
      </c>
      <c r="AW816" s="76" t="s">
        <v>936</v>
      </c>
      <c r="AX816" s="76" t="s">
        <v>936</v>
      </c>
      <c r="AY816" s="76" t="s">
        <v>936</v>
      </c>
      <c r="AZ816" s="76" t="s">
        <v>936</v>
      </c>
      <c r="BA816" s="76" t="s">
        <v>936</v>
      </c>
      <c r="BB816" s="76" t="s">
        <v>936</v>
      </c>
      <c r="BC816" s="71" t="s">
        <v>10264</v>
      </c>
      <c r="BD816" s="81" t="s">
        <v>10154</v>
      </c>
      <c r="BE816" s="81" t="s">
        <v>10221</v>
      </c>
      <c r="BF816" s="29" t="s">
        <v>782</v>
      </c>
      <c r="BG816" s="42">
        <v>45217</v>
      </c>
      <c r="BH816" s="29" t="s">
        <v>902</v>
      </c>
      <c r="BI816" s="85"/>
      <c r="BJ816" s="4"/>
      <c r="BK816" s="104"/>
      <c r="BL816" s="53"/>
      <c r="BM816" s="53"/>
      <c r="BN816" s="4" t="s">
        <v>955</v>
      </c>
      <c r="BO816" s="89"/>
      <c r="BP816" s="103"/>
      <c r="BR816" s="13" t="s">
        <v>9891</v>
      </c>
      <c r="BS816" s="13" t="s">
        <v>9892</v>
      </c>
      <c r="BT816" s="13" t="s">
        <v>9896</v>
      </c>
      <c r="BU816" s="379" t="s">
        <v>9894</v>
      </c>
    </row>
    <row r="817" spans="1:73" ht="90" customHeight="1">
      <c r="A817" s="91" t="s">
        <v>9833</v>
      </c>
      <c r="B817" s="13" t="s">
        <v>9574</v>
      </c>
      <c r="C817" s="85">
        <v>45092</v>
      </c>
      <c r="D817" s="85" t="s">
        <v>4285</v>
      </c>
      <c r="E817" s="32" t="s">
        <v>1028</v>
      </c>
      <c r="F817" s="74" t="s">
        <v>9774</v>
      </c>
      <c r="G817" s="74" t="s">
        <v>9733</v>
      </c>
      <c r="H817" s="74" t="s">
        <v>9749</v>
      </c>
      <c r="I817" s="74" t="s">
        <v>9750</v>
      </c>
      <c r="J817" s="31" t="s">
        <v>9751</v>
      </c>
      <c r="K817" s="29">
        <v>1</v>
      </c>
      <c r="L817" s="365">
        <v>45139</v>
      </c>
      <c r="M817" s="365">
        <v>45291</v>
      </c>
      <c r="N817" s="34">
        <f t="shared" si="45"/>
        <v>22</v>
      </c>
      <c r="O817" s="358">
        <v>0</v>
      </c>
      <c r="P817" s="31" t="s">
        <v>116</v>
      </c>
      <c r="Q817" s="51"/>
      <c r="R817" s="81" t="s">
        <v>10231</v>
      </c>
      <c r="S817" s="120">
        <f t="shared" si="46"/>
        <v>218</v>
      </c>
      <c r="T817" s="76" t="s">
        <v>936</v>
      </c>
      <c r="U817" s="76" t="s">
        <v>936</v>
      </c>
      <c r="V817" s="76" t="s">
        <v>936</v>
      </c>
      <c r="W817" s="76" t="s">
        <v>936</v>
      </c>
      <c r="X817" s="76" t="s">
        <v>936</v>
      </c>
      <c r="Y817" s="76" t="s">
        <v>936</v>
      </c>
      <c r="Z817" s="76" t="s">
        <v>936</v>
      </c>
      <c r="AA817" s="76" t="s">
        <v>936</v>
      </c>
      <c r="AB817" s="76" t="s">
        <v>936</v>
      </c>
      <c r="AC817" s="76" t="s">
        <v>936</v>
      </c>
      <c r="AD817" s="76" t="s">
        <v>936</v>
      </c>
      <c r="AE817" s="76" t="s">
        <v>936</v>
      </c>
      <c r="AF817" s="76" t="s">
        <v>936</v>
      </c>
      <c r="AG817" s="76" t="s">
        <v>936</v>
      </c>
      <c r="AH817" s="76" t="s">
        <v>936</v>
      </c>
      <c r="AI817" s="76" t="s">
        <v>936</v>
      </c>
      <c r="AJ817" s="76" t="s">
        <v>936</v>
      </c>
      <c r="AK817" s="76" t="s">
        <v>936</v>
      </c>
      <c r="AL817" s="76" t="s">
        <v>936</v>
      </c>
      <c r="AM817" s="76" t="s">
        <v>936</v>
      </c>
      <c r="AN817" s="76" t="s">
        <v>936</v>
      </c>
      <c r="AO817" s="76" t="s">
        <v>936</v>
      </c>
      <c r="AP817" s="76" t="s">
        <v>936</v>
      </c>
      <c r="AQ817" s="76" t="s">
        <v>936</v>
      </c>
      <c r="AR817" s="76" t="s">
        <v>936</v>
      </c>
      <c r="AS817" s="76" t="s">
        <v>936</v>
      </c>
      <c r="AT817" s="76" t="s">
        <v>936</v>
      </c>
      <c r="AU817" s="76" t="s">
        <v>936</v>
      </c>
      <c r="AV817" s="76" t="s">
        <v>936</v>
      </c>
      <c r="AW817" s="76" t="s">
        <v>936</v>
      </c>
      <c r="AX817" s="76" t="s">
        <v>936</v>
      </c>
      <c r="AY817" s="76" t="s">
        <v>936</v>
      </c>
      <c r="AZ817" s="76" t="s">
        <v>936</v>
      </c>
      <c r="BA817" s="76" t="s">
        <v>936</v>
      </c>
      <c r="BB817" s="76" t="s">
        <v>936</v>
      </c>
      <c r="BC817" s="71" t="s">
        <v>10264</v>
      </c>
      <c r="BD817" s="327" t="s">
        <v>10143</v>
      </c>
      <c r="BE817" s="1" t="s">
        <v>10228</v>
      </c>
      <c r="BF817" s="29" t="s">
        <v>782</v>
      </c>
      <c r="BG817" s="42">
        <v>45217</v>
      </c>
      <c r="BH817" s="29" t="s">
        <v>902</v>
      </c>
      <c r="BI817" s="85"/>
      <c r="BJ817" s="4"/>
      <c r="BK817" s="104"/>
      <c r="BL817" s="53"/>
      <c r="BM817" s="53"/>
      <c r="BN817" s="4" t="s">
        <v>955</v>
      </c>
      <c r="BO817" s="103"/>
      <c r="BP817" s="103"/>
      <c r="BR817" s="13" t="s">
        <v>9891</v>
      </c>
      <c r="BS817" s="13" t="s">
        <v>9892</v>
      </c>
      <c r="BT817" s="13" t="s">
        <v>9896</v>
      </c>
      <c r="BU817" s="379" t="s">
        <v>9894</v>
      </c>
    </row>
    <row r="818" spans="1:73" ht="90" customHeight="1">
      <c r="A818" s="166" t="s">
        <v>9834</v>
      </c>
      <c r="B818" s="13" t="s">
        <v>9574</v>
      </c>
      <c r="C818" s="85">
        <v>45092</v>
      </c>
      <c r="D818" s="85" t="s">
        <v>4285</v>
      </c>
      <c r="E818" s="32" t="s">
        <v>1029</v>
      </c>
      <c r="F818" s="74" t="s">
        <v>9775</v>
      </c>
      <c r="G818" s="74" t="s">
        <v>9776</v>
      </c>
      <c r="H818" s="74" t="s">
        <v>9760</v>
      </c>
      <c r="I818" s="74" t="s">
        <v>9761</v>
      </c>
      <c r="J818" s="31" t="s">
        <v>9762</v>
      </c>
      <c r="K818" s="29">
        <v>2</v>
      </c>
      <c r="L818" s="371">
        <v>45139</v>
      </c>
      <c r="M818" s="371">
        <v>45291</v>
      </c>
      <c r="N818" s="34">
        <f t="shared" si="45"/>
        <v>22</v>
      </c>
      <c r="O818" s="358">
        <v>0</v>
      </c>
      <c r="P818" s="31" t="s">
        <v>1133</v>
      </c>
      <c r="Q818" s="51" t="s">
        <v>9763</v>
      </c>
      <c r="R818" s="81" t="s">
        <v>10231</v>
      </c>
      <c r="S818" s="120">
        <f t="shared" si="46"/>
        <v>218</v>
      </c>
      <c r="T818" s="76" t="s">
        <v>936</v>
      </c>
      <c r="U818" s="76" t="s">
        <v>936</v>
      </c>
      <c r="V818" s="76" t="s">
        <v>936</v>
      </c>
      <c r="W818" s="76" t="s">
        <v>936</v>
      </c>
      <c r="X818" s="76" t="s">
        <v>936</v>
      </c>
      <c r="Y818" s="76" t="s">
        <v>936</v>
      </c>
      <c r="Z818" s="76" t="s">
        <v>936</v>
      </c>
      <c r="AA818" s="76" t="s">
        <v>936</v>
      </c>
      <c r="AB818" s="76" t="s">
        <v>936</v>
      </c>
      <c r="AC818" s="76" t="s">
        <v>936</v>
      </c>
      <c r="AD818" s="76" t="s">
        <v>936</v>
      </c>
      <c r="AE818" s="76" t="s">
        <v>936</v>
      </c>
      <c r="AF818" s="76" t="s">
        <v>936</v>
      </c>
      <c r="AG818" s="76" t="s">
        <v>936</v>
      </c>
      <c r="AH818" s="76" t="s">
        <v>936</v>
      </c>
      <c r="AI818" s="76" t="s">
        <v>936</v>
      </c>
      <c r="AJ818" s="76" t="s">
        <v>936</v>
      </c>
      <c r="AK818" s="76" t="s">
        <v>936</v>
      </c>
      <c r="AL818" s="76" t="s">
        <v>936</v>
      </c>
      <c r="AM818" s="76" t="s">
        <v>936</v>
      </c>
      <c r="AN818" s="76" t="s">
        <v>936</v>
      </c>
      <c r="AO818" s="76" t="s">
        <v>936</v>
      </c>
      <c r="AP818" s="76" t="s">
        <v>936</v>
      </c>
      <c r="AQ818" s="76" t="s">
        <v>936</v>
      </c>
      <c r="AR818" s="76" t="s">
        <v>936</v>
      </c>
      <c r="AS818" s="76" t="s">
        <v>936</v>
      </c>
      <c r="AT818" s="76" t="s">
        <v>936</v>
      </c>
      <c r="AU818" s="76" t="s">
        <v>936</v>
      </c>
      <c r="AV818" s="76" t="s">
        <v>936</v>
      </c>
      <c r="AW818" s="76" t="s">
        <v>936</v>
      </c>
      <c r="AX818" s="76" t="s">
        <v>936</v>
      </c>
      <c r="AY818" s="76" t="s">
        <v>936</v>
      </c>
      <c r="AZ818" s="76" t="s">
        <v>936</v>
      </c>
      <c r="BA818" s="76" t="s">
        <v>936</v>
      </c>
      <c r="BB818" s="76" t="s">
        <v>936</v>
      </c>
      <c r="BC818" s="71" t="s">
        <v>10264</v>
      </c>
      <c r="BD818" s="327" t="s">
        <v>10145</v>
      </c>
      <c r="BE818" s="1" t="s">
        <v>10228</v>
      </c>
      <c r="BF818" s="29" t="s">
        <v>782</v>
      </c>
      <c r="BG818" s="42">
        <v>45217</v>
      </c>
      <c r="BH818" s="29"/>
      <c r="BI818" s="85"/>
      <c r="BJ818" s="4"/>
      <c r="BK818" s="104"/>
      <c r="BL818" s="53"/>
      <c r="BM818" s="53"/>
      <c r="BN818" s="4"/>
      <c r="BO818" s="103"/>
      <c r="BP818" s="103"/>
      <c r="BR818" s="76" t="s">
        <v>5117</v>
      </c>
      <c r="BS818" s="13" t="s">
        <v>9898</v>
      </c>
      <c r="BT818" s="13" t="s">
        <v>9897</v>
      </c>
      <c r="BU818" s="191"/>
    </row>
    <row r="819" spans="1:73" ht="87" customHeight="1">
      <c r="A819" s="166" t="s">
        <v>9949</v>
      </c>
      <c r="B819" s="114" t="s">
        <v>10348</v>
      </c>
      <c r="C819" s="85">
        <v>45147</v>
      </c>
      <c r="D819" s="77" t="s">
        <v>10039</v>
      </c>
      <c r="E819" s="32" t="s">
        <v>1019</v>
      </c>
      <c r="F819" s="74" t="s">
        <v>9950</v>
      </c>
      <c r="G819" s="74" t="s">
        <v>9951</v>
      </c>
      <c r="H819" s="74" t="s">
        <v>9952</v>
      </c>
      <c r="I819" s="74" t="s">
        <v>9953</v>
      </c>
      <c r="J819" s="31" t="s">
        <v>9954</v>
      </c>
      <c r="K819" s="29">
        <v>1</v>
      </c>
      <c r="L819" s="371">
        <v>45190</v>
      </c>
      <c r="M819" s="371">
        <v>45473</v>
      </c>
      <c r="N819" s="34">
        <f t="shared" si="45"/>
        <v>41</v>
      </c>
      <c r="O819" s="358">
        <v>0</v>
      </c>
      <c r="P819" s="31" t="s">
        <v>44</v>
      </c>
      <c r="Q819" s="51" t="s">
        <v>202</v>
      </c>
      <c r="R819" s="71" t="s">
        <v>10183</v>
      </c>
      <c r="S819" s="120">
        <f t="shared" si="46"/>
        <v>357</v>
      </c>
      <c r="T819" s="76" t="s">
        <v>936</v>
      </c>
      <c r="U819" s="76" t="s">
        <v>936</v>
      </c>
      <c r="V819" s="76" t="s">
        <v>936</v>
      </c>
      <c r="W819" s="76" t="s">
        <v>936</v>
      </c>
      <c r="X819" s="76" t="s">
        <v>936</v>
      </c>
      <c r="Y819" s="76" t="s">
        <v>936</v>
      </c>
      <c r="Z819" s="76" t="s">
        <v>936</v>
      </c>
      <c r="AA819" s="76" t="s">
        <v>936</v>
      </c>
      <c r="AB819" s="76" t="s">
        <v>936</v>
      </c>
      <c r="AC819" s="76" t="s">
        <v>936</v>
      </c>
      <c r="AD819" s="76" t="s">
        <v>936</v>
      </c>
      <c r="AE819" s="76" t="s">
        <v>936</v>
      </c>
      <c r="AF819" s="76" t="s">
        <v>936</v>
      </c>
      <c r="AG819" s="76" t="s">
        <v>936</v>
      </c>
      <c r="AH819" s="76" t="s">
        <v>936</v>
      </c>
      <c r="AI819" s="76" t="s">
        <v>936</v>
      </c>
      <c r="AJ819" s="76" t="s">
        <v>936</v>
      </c>
      <c r="AK819" s="76" t="s">
        <v>936</v>
      </c>
      <c r="AL819" s="76" t="s">
        <v>936</v>
      </c>
      <c r="AM819" s="76" t="s">
        <v>936</v>
      </c>
      <c r="AN819" s="76" t="s">
        <v>936</v>
      </c>
      <c r="AO819" s="76" t="s">
        <v>936</v>
      </c>
      <c r="AP819" s="76" t="s">
        <v>936</v>
      </c>
      <c r="AQ819" s="76" t="s">
        <v>936</v>
      </c>
      <c r="AR819" s="76" t="s">
        <v>936</v>
      </c>
      <c r="AS819" s="76" t="s">
        <v>936</v>
      </c>
      <c r="AT819" s="76" t="s">
        <v>936</v>
      </c>
      <c r="AU819" s="76" t="s">
        <v>936</v>
      </c>
      <c r="AV819" s="76" t="s">
        <v>936</v>
      </c>
      <c r="AW819" s="76" t="s">
        <v>936</v>
      </c>
      <c r="AX819" s="76" t="s">
        <v>936</v>
      </c>
      <c r="AY819" s="76" t="s">
        <v>936</v>
      </c>
      <c r="AZ819" s="76" t="s">
        <v>936</v>
      </c>
      <c r="BA819" s="76" t="s">
        <v>936</v>
      </c>
      <c r="BB819" s="76" t="s">
        <v>936</v>
      </c>
      <c r="BC819" s="76" t="s">
        <v>936</v>
      </c>
      <c r="BD819" s="76" t="s">
        <v>936</v>
      </c>
      <c r="BE819" s="71" t="s">
        <v>10184</v>
      </c>
      <c r="BF819" s="94" t="s">
        <v>782</v>
      </c>
      <c r="BG819" s="42">
        <v>45188</v>
      </c>
      <c r="BH819" s="94" t="s">
        <v>782</v>
      </c>
      <c r="BI819" s="103"/>
      <c r="BJ819" s="104"/>
      <c r="BK819" s="104"/>
      <c r="BL819" s="104"/>
      <c r="BM819" s="104"/>
      <c r="BN819" s="4" t="s">
        <v>955</v>
      </c>
      <c r="BO819" s="103"/>
      <c r="BP819" s="103"/>
      <c r="BR819" s="191"/>
      <c r="BS819" s="191"/>
      <c r="BT819" s="191"/>
      <c r="BU819" s="191"/>
    </row>
    <row r="820" spans="1:73" ht="90" customHeight="1">
      <c r="A820" s="166" t="s">
        <v>9955</v>
      </c>
      <c r="B820" s="114" t="s">
        <v>10348</v>
      </c>
      <c r="C820" s="85">
        <v>45147</v>
      </c>
      <c r="D820" s="77" t="s">
        <v>10039</v>
      </c>
      <c r="E820" s="32" t="s">
        <v>1019</v>
      </c>
      <c r="F820" s="74" t="s">
        <v>9950</v>
      </c>
      <c r="G820" s="74" t="s">
        <v>9951</v>
      </c>
      <c r="H820" s="74" t="s">
        <v>9956</v>
      </c>
      <c r="I820" s="74" t="s">
        <v>9957</v>
      </c>
      <c r="J820" s="31" t="s">
        <v>9958</v>
      </c>
      <c r="K820" s="29">
        <v>1</v>
      </c>
      <c r="L820" s="371">
        <v>45473</v>
      </c>
      <c r="M820" s="371">
        <v>45657</v>
      </c>
      <c r="N820" s="34">
        <f t="shared" si="45"/>
        <v>27</v>
      </c>
      <c r="O820" s="358">
        <v>0</v>
      </c>
      <c r="P820" s="31" t="s">
        <v>202</v>
      </c>
      <c r="Q820" s="51" t="s">
        <v>44</v>
      </c>
      <c r="R820" s="71" t="s">
        <v>10183</v>
      </c>
      <c r="S820" s="120">
        <f t="shared" si="46"/>
        <v>357</v>
      </c>
      <c r="T820" s="76" t="s">
        <v>936</v>
      </c>
      <c r="U820" s="76" t="s">
        <v>936</v>
      </c>
      <c r="V820" s="76" t="s">
        <v>936</v>
      </c>
      <c r="W820" s="76" t="s">
        <v>936</v>
      </c>
      <c r="X820" s="76" t="s">
        <v>936</v>
      </c>
      <c r="Y820" s="76" t="s">
        <v>936</v>
      </c>
      <c r="Z820" s="76" t="s">
        <v>936</v>
      </c>
      <c r="AA820" s="76" t="s">
        <v>936</v>
      </c>
      <c r="AB820" s="76" t="s">
        <v>936</v>
      </c>
      <c r="AC820" s="76" t="s">
        <v>936</v>
      </c>
      <c r="AD820" s="76" t="s">
        <v>936</v>
      </c>
      <c r="AE820" s="76" t="s">
        <v>936</v>
      </c>
      <c r="AF820" s="76" t="s">
        <v>936</v>
      </c>
      <c r="AG820" s="76" t="s">
        <v>936</v>
      </c>
      <c r="AH820" s="76" t="s">
        <v>936</v>
      </c>
      <c r="AI820" s="76" t="s">
        <v>936</v>
      </c>
      <c r="AJ820" s="76" t="s">
        <v>936</v>
      </c>
      <c r="AK820" s="76" t="s">
        <v>936</v>
      </c>
      <c r="AL820" s="76" t="s">
        <v>936</v>
      </c>
      <c r="AM820" s="76" t="s">
        <v>936</v>
      </c>
      <c r="AN820" s="76" t="s">
        <v>936</v>
      </c>
      <c r="AO820" s="76" t="s">
        <v>936</v>
      </c>
      <c r="AP820" s="76" t="s">
        <v>936</v>
      </c>
      <c r="AQ820" s="76" t="s">
        <v>936</v>
      </c>
      <c r="AR820" s="76" t="s">
        <v>936</v>
      </c>
      <c r="AS820" s="76" t="s">
        <v>936</v>
      </c>
      <c r="AT820" s="76" t="s">
        <v>936</v>
      </c>
      <c r="AU820" s="76" t="s">
        <v>936</v>
      </c>
      <c r="AV820" s="76" t="s">
        <v>936</v>
      </c>
      <c r="AW820" s="76" t="s">
        <v>936</v>
      </c>
      <c r="AX820" s="76" t="s">
        <v>936</v>
      </c>
      <c r="AY820" s="76" t="s">
        <v>936</v>
      </c>
      <c r="AZ820" s="76" t="s">
        <v>936</v>
      </c>
      <c r="BA820" s="76" t="s">
        <v>936</v>
      </c>
      <c r="BB820" s="76" t="s">
        <v>936</v>
      </c>
      <c r="BC820" s="76" t="s">
        <v>936</v>
      </c>
      <c r="BD820" s="76" t="s">
        <v>936</v>
      </c>
      <c r="BE820" s="71" t="s">
        <v>10184</v>
      </c>
      <c r="BF820" s="94" t="s">
        <v>782</v>
      </c>
      <c r="BG820" s="42">
        <v>45188</v>
      </c>
      <c r="BH820" s="94" t="s">
        <v>782</v>
      </c>
      <c r="BI820" s="103"/>
      <c r="BJ820" s="104"/>
      <c r="BK820" s="104"/>
      <c r="BL820" s="104"/>
      <c r="BM820" s="104"/>
      <c r="BN820" s="4" t="s">
        <v>955</v>
      </c>
      <c r="BO820" s="103"/>
      <c r="BP820" s="103"/>
      <c r="BR820" s="191"/>
      <c r="BS820" s="191"/>
      <c r="BT820" s="191"/>
      <c r="BU820" s="191"/>
    </row>
    <row r="821" spans="1:73" ht="90" customHeight="1">
      <c r="A821" s="166" t="s">
        <v>9964</v>
      </c>
      <c r="B821" s="114" t="s">
        <v>10348</v>
      </c>
      <c r="C821" s="85">
        <v>45147</v>
      </c>
      <c r="D821" s="77" t="s">
        <v>10039</v>
      </c>
      <c r="E821" s="32" t="s">
        <v>1107</v>
      </c>
      <c r="F821" s="74" t="s">
        <v>10358</v>
      </c>
      <c r="G821" s="74" t="s">
        <v>9959</v>
      </c>
      <c r="H821" s="74" t="s">
        <v>9960</v>
      </c>
      <c r="I821" s="74" t="s">
        <v>9961</v>
      </c>
      <c r="J821" s="31" t="s">
        <v>9962</v>
      </c>
      <c r="K821" s="29">
        <v>1</v>
      </c>
      <c r="L821" s="371">
        <v>45190</v>
      </c>
      <c r="M821" s="430">
        <v>45191</v>
      </c>
      <c r="N821" s="34">
        <f t="shared" si="45"/>
        <v>1</v>
      </c>
      <c r="O821" s="431">
        <v>0</v>
      </c>
      <c r="P821" s="31" t="s">
        <v>29</v>
      </c>
      <c r="Q821" s="191"/>
      <c r="R821" s="71" t="s">
        <v>10365</v>
      </c>
      <c r="S821" s="120">
        <f t="shared" si="46"/>
        <v>253</v>
      </c>
      <c r="T821" s="76" t="s">
        <v>936</v>
      </c>
      <c r="U821" s="76" t="s">
        <v>936</v>
      </c>
      <c r="V821" s="76" t="s">
        <v>936</v>
      </c>
      <c r="W821" s="76" t="s">
        <v>936</v>
      </c>
      <c r="X821" s="76" t="s">
        <v>936</v>
      </c>
      <c r="Y821" s="76" t="s">
        <v>936</v>
      </c>
      <c r="Z821" s="76" t="s">
        <v>936</v>
      </c>
      <c r="AA821" s="76" t="s">
        <v>936</v>
      </c>
      <c r="AB821" s="76" t="s">
        <v>936</v>
      </c>
      <c r="AC821" s="76" t="s">
        <v>936</v>
      </c>
      <c r="AD821" s="76" t="s">
        <v>936</v>
      </c>
      <c r="AE821" s="76" t="s">
        <v>936</v>
      </c>
      <c r="AF821" s="76" t="s">
        <v>936</v>
      </c>
      <c r="AG821" s="76" t="s">
        <v>936</v>
      </c>
      <c r="AH821" s="76" t="s">
        <v>936</v>
      </c>
      <c r="AI821" s="76" t="s">
        <v>936</v>
      </c>
      <c r="AJ821" s="76" t="s">
        <v>936</v>
      </c>
      <c r="AK821" s="76" t="s">
        <v>936</v>
      </c>
      <c r="AL821" s="76" t="s">
        <v>936</v>
      </c>
      <c r="AM821" s="76" t="s">
        <v>936</v>
      </c>
      <c r="AN821" s="76" t="s">
        <v>936</v>
      </c>
      <c r="AO821" s="76" t="s">
        <v>936</v>
      </c>
      <c r="AP821" s="76" t="s">
        <v>936</v>
      </c>
      <c r="AQ821" s="76" t="s">
        <v>936</v>
      </c>
      <c r="AR821" s="76" t="s">
        <v>936</v>
      </c>
      <c r="AS821" s="76" t="s">
        <v>936</v>
      </c>
      <c r="AT821" s="76" t="s">
        <v>936</v>
      </c>
      <c r="AU821" s="76" t="s">
        <v>936</v>
      </c>
      <c r="AV821" s="76" t="s">
        <v>936</v>
      </c>
      <c r="AW821" s="76" t="s">
        <v>936</v>
      </c>
      <c r="AX821" s="76" t="s">
        <v>936</v>
      </c>
      <c r="AY821" s="76" t="s">
        <v>936</v>
      </c>
      <c r="AZ821" s="76" t="s">
        <v>936</v>
      </c>
      <c r="BA821" s="76" t="s">
        <v>936</v>
      </c>
      <c r="BB821" s="76" t="s">
        <v>936</v>
      </c>
      <c r="BC821" s="76" t="s">
        <v>936</v>
      </c>
      <c r="BD821" s="33" t="s">
        <v>10360</v>
      </c>
      <c r="BE821" s="71" t="s">
        <v>10368</v>
      </c>
      <c r="BF821" s="29" t="s">
        <v>781</v>
      </c>
      <c r="BG821" s="42">
        <v>45230</v>
      </c>
      <c r="BH821" s="29" t="s">
        <v>781</v>
      </c>
      <c r="BI821" s="103"/>
      <c r="BJ821" s="104"/>
      <c r="BK821" s="104"/>
      <c r="BL821" s="104"/>
      <c r="BM821" s="104"/>
      <c r="BN821" s="4" t="s">
        <v>955</v>
      </c>
      <c r="BO821" s="103"/>
      <c r="BP821" s="103"/>
      <c r="BR821" s="191"/>
      <c r="BS821" s="191"/>
      <c r="BT821" s="191"/>
      <c r="BU821" s="191"/>
    </row>
    <row r="822" spans="1:73" ht="90" customHeight="1">
      <c r="A822" s="166" t="s">
        <v>9965</v>
      </c>
      <c r="B822" s="114" t="s">
        <v>10348</v>
      </c>
      <c r="C822" s="85">
        <v>45147</v>
      </c>
      <c r="D822" s="77" t="s">
        <v>10039</v>
      </c>
      <c r="E822" s="32" t="s">
        <v>1107</v>
      </c>
      <c r="F822" s="74" t="s">
        <v>10358</v>
      </c>
      <c r="G822" s="74" t="s">
        <v>9959</v>
      </c>
      <c r="H822" s="74" t="s">
        <v>9960</v>
      </c>
      <c r="I822" s="74" t="s">
        <v>9961</v>
      </c>
      <c r="J822" s="31" t="s">
        <v>468</v>
      </c>
      <c r="K822" s="29">
        <v>1</v>
      </c>
      <c r="L822" s="371">
        <v>45190</v>
      </c>
      <c r="M822" s="430">
        <v>45198</v>
      </c>
      <c r="N822" s="34">
        <f t="shared" si="45"/>
        <v>2</v>
      </c>
      <c r="O822" s="431">
        <v>0</v>
      </c>
      <c r="P822" s="31" t="s">
        <v>29</v>
      </c>
      <c r="Q822" s="191"/>
      <c r="R822" s="71" t="s">
        <v>10366</v>
      </c>
      <c r="S822" s="120">
        <f t="shared" si="46"/>
        <v>272</v>
      </c>
      <c r="T822" s="76" t="s">
        <v>936</v>
      </c>
      <c r="U822" s="76" t="s">
        <v>936</v>
      </c>
      <c r="V822" s="76" t="s">
        <v>936</v>
      </c>
      <c r="W822" s="76" t="s">
        <v>936</v>
      </c>
      <c r="X822" s="76" t="s">
        <v>936</v>
      </c>
      <c r="Y822" s="76" t="s">
        <v>936</v>
      </c>
      <c r="Z822" s="76" t="s">
        <v>936</v>
      </c>
      <c r="AA822" s="76" t="s">
        <v>936</v>
      </c>
      <c r="AB822" s="76" t="s">
        <v>936</v>
      </c>
      <c r="AC822" s="76" t="s">
        <v>936</v>
      </c>
      <c r="AD822" s="76" t="s">
        <v>936</v>
      </c>
      <c r="AE822" s="76" t="s">
        <v>936</v>
      </c>
      <c r="AF822" s="76" t="s">
        <v>936</v>
      </c>
      <c r="AG822" s="76" t="s">
        <v>936</v>
      </c>
      <c r="AH822" s="76" t="s">
        <v>936</v>
      </c>
      <c r="AI822" s="76" t="s">
        <v>936</v>
      </c>
      <c r="AJ822" s="76" t="s">
        <v>936</v>
      </c>
      <c r="AK822" s="76" t="s">
        <v>936</v>
      </c>
      <c r="AL822" s="76" t="s">
        <v>936</v>
      </c>
      <c r="AM822" s="76" t="s">
        <v>936</v>
      </c>
      <c r="AN822" s="76" t="s">
        <v>936</v>
      </c>
      <c r="AO822" s="76" t="s">
        <v>936</v>
      </c>
      <c r="AP822" s="76" t="s">
        <v>936</v>
      </c>
      <c r="AQ822" s="76" t="s">
        <v>936</v>
      </c>
      <c r="AR822" s="76" t="s">
        <v>936</v>
      </c>
      <c r="AS822" s="76" t="s">
        <v>936</v>
      </c>
      <c r="AT822" s="76" t="s">
        <v>936</v>
      </c>
      <c r="AU822" s="76" t="s">
        <v>936</v>
      </c>
      <c r="AV822" s="76" t="s">
        <v>936</v>
      </c>
      <c r="AW822" s="76" t="s">
        <v>936</v>
      </c>
      <c r="AX822" s="76" t="s">
        <v>936</v>
      </c>
      <c r="AY822" s="76" t="s">
        <v>936</v>
      </c>
      <c r="AZ822" s="76" t="s">
        <v>936</v>
      </c>
      <c r="BA822" s="76" t="s">
        <v>936</v>
      </c>
      <c r="BB822" s="76" t="s">
        <v>936</v>
      </c>
      <c r="BC822" s="76" t="s">
        <v>936</v>
      </c>
      <c r="BD822" s="33" t="s">
        <v>10360</v>
      </c>
      <c r="BE822" s="71" t="s">
        <v>10367</v>
      </c>
      <c r="BF822" s="29" t="s">
        <v>781</v>
      </c>
      <c r="BG822" s="42">
        <v>45230</v>
      </c>
      <c r="BH822" s="29" t="s">
        <v>781</v>
      </c>
      <c r="BI822" s="103"/>
      <c r="BJ822" s="104"/>
      <c r="BK822" s="104"/>
      <c r="BL822" s="104"/>
      <c r="BM822" s="104"/>
      <c r="BN822" s="4" t="s">
        <v>955</v>
      </c>
      <c r="BO822" s="103"/>
      <c r="BP822" s="103"/>
      <c r="BR822" s="191"/>
      <c r="BS822" s="191"/>
      <c r="BT822" s="191"/>
      <c r="BU822" s="191"/>
    </row>
    <row r="823" spans="1:73" ht="90" customHeight="1">
      <c r="A823" s="166" t="s">
        <v>9966</v>
      </c>
      <c r="B823" s="114" t="s">
        <v>10348</v>
      </c>
      <c r="C823" s="85">
        <v>45147</v>
      </c>
      <c r="D823" s="77" t="s">
        <v>10039</v>
      </c>
      <c r="E823" s="32" t="s">
        <v>1107</v>
      </c>
      <c r="F823" s="74" t="s">
        <v>9963</v>
      </c>
      <c r="G823" s="74" t="s">
        <v>9967</v>
      </c>
      <c r="H823" s="74" t="s">
        <v>9968</v>
      </c>
      <c r="I823" s="74" t="s">
        <v>9969</v>
      </c>
      <c r="J823" s="31" t="s">
        <v>9970</v>
      </c>
      <c r="K823" s="29">
        <v>1</v>
      </c>
      <c r="L823" s="371">
        <v>45190</v>
      </c>
      <c r="M823" s="371">
        <v>45291</v>
      </c>
      <c r="N823" s="34">
        <f t="shared" si="45"/>
        <v>15</v>
      </c>
      <c r="O823" s="358">
        <v>0</v>
      </c>
      <c r="P823" s="31" t="s">
        <v>6189</v>
      </c>
      <c r="Q823" s="31" t="s">
        <v>29</v>
      </c>
      <c r="R823" s="71" t="s">
        <v>10183</v>
      </c>
      <c r="S823" s="120">
        <f t="shared" si="46"/>
        <v>357</v>
      </c>
      <c r="T823" s="76" t="s">
        <v>936</v>
      </c>
      <c r="U823" s="76" t="s">
        <v>936</v>
      </c>
      <c r="V823" s="76" t="s">
        <v>936</v>
      </c>
      <c r="W823" s="76" t="s">
        <v>936</v>
      </c>
      <c r="X823" s="76" t="s">
        <v>936</v>
      </c>
      <c r="Y823" s="76" t="s">
        <v>936</v>
      </c>
      <c r="Z823" s="76" t="s">
        <v>936</v>
      </c>
      <c r="AA823" s="76" t="s">
        <v>936</v>
      </c>
      <c r="AB823" s="76" t="s">
        <v>936</v>
      </c>
      <c r="AC823" s="76" t="s">
        <v>936</v>
      </c>
      <c r="AD823" s="76" t="s">
        <v>936</v>
      </c>
      <c r="AE823" s="76" t="s">
        <v>936</v>
      </c>
      <c r="AF823" s="76" t="s">
        <v>936</v>
      </c>
      <c r="AG823" s="76" t="s">
        <v>936</v>
      </c>
      <c r="AH823" s="76" t="s">
        <v>936</v>
      </c>
      <c r="AI823" s="76" t="s">
        <v>936</v>
      </c>
      <c r="AJ823" s="76" t="s">
        <v>936</v>
      </c>
      <c r="AK823" s="76" t="s">
        <v>936</v>
      </c>
      <c r="AL823" s="76" t="s">
        <v>936</v>
      </c>
      <c r="AM823" s="76" t="s">
        <v>936</v>
      </c>
      <c r="AN823" s="76" t="s">
        <v>936</v>
      </c>
      <c r="AO823" s="76" t="s">
        <v>936</v>
      </c>
      <c r="AP823" s="76" t="s">
        <v>936</v>
      </c>
      <c r="AQ823" s="76" t="s">
        <v>936</v>
      </c>
      <c r="AR823" s="76" t="s">
        <v>936</v>
      </c>
      <c r="AS823" s="76" t="s">
        <v>936</v>
      </c>
      <c r="AT823" s="76" t="s">
        <v>936</v>
      </c>
      <c r="AU823" s="76" t="s">
        <v>936</v>
      </c>
      <c r="AV823" s="76" t="s">
        <v>936</v>
      </c>
      <c r="AW823" s="76" t="s">
        <v>936</v>
      </c>
      <c r="AX823" s="76" t="s">
        <v>936</v>
      </c>
      <c r="AY823" s="76" t="s">
        <v>936</v>
      </c>
      <c r="AZ823" s="76" t="s">
        <v>936</v>
      </c>
      <c r="BA823" s="76" t="s">
        <v>936</v>
      </c>
      <c r="BB823" s="76" t="s">
        <v>936</v>
      </c>
      <c r="BC823" s="76" t="s">
        <v>936</v>
      </c>
      <c r="BD823" s="76" t="s">
        <v>936</v>
      </c>
      <c r="BE823" s="71" t="s">
        <v>10183</v>
      </c>
      <c r="BF823" s="94" t="s">
        <v>782</v>
      </c>
      <c r="BG823" s="42">
        <v>45188</v>
      </c>
      <c r="BH823" s="94" t="s">
        <v>782</v>
      </c>
      <c r="BI823" s="103"/>
      <c r="BJ823" s="104"/>
      <c r="BK823" s="104"/>
      <c r="BL823" s="104"/>
      <c r="BM823" s="104"/>
      <c r="BN823" s="4" t="s">
        <v>955</v>
      </c>
      <c r="BO823" s="103"/>
      <c r="BP823" s="103"/>
      <c r="BR823" s="191"/>
      <c r="BS823" s="191"/>
      <c r="BT823" s="191"/>
      <c r="BU823" s="191"/>
    </row>
    <row r="824" spans="1:73" ht="90" customHeight="1">
      <c r="A824" s="166" t="s">
        <v>9971</v>
      </c>
      <c r="B824" s="114" t="s">
        <v>10348</v>
      </c>
      <c r="C824" s="85">
        <v>45147</v>
      </c>
      <c r="D824" s="77" t="s">
        <v>10039</v>
      </c>
      <c r="E824" s="32" t="s">
        <v>1107</v>
      </c>
      <c r="F824" s="74" t="s">
        <v>10358</v>
      </c>
      <c r="G824" s="74" t="s">
        <v>9967</v>
      </c>
      <c r="H824" s="74" t="s">
        <v>9960</v>
      </c>
      <c r="I824" s="74" t="s">
        <v>9972</v>
      </c>
      <c r="J824" s="31" t="s">
        <v>9962</v>
      </c>
      <c r="K824" s="29">
        <v>1</v>
      </c>
      <c r="L824" s="371">
        <v>45190</v>
      </c>
      <c r="M824" s="360">
        <v>45191</v>
      </c>
      <c r="N824" s="34">
        <f t="shared" ref="N824" si="47">+WEEKNUM(M824-L824)</f>
        <v>1</v>
      </c>
      <c r="O824" s="88">
        <v>1</v>
      </c>
      <c r="P824" s="31" t="s">
        <v>29</v>
      </c>
      <c r="Q824" s="191"/>
      <c r="R824" s="71" t="s">
        <v>10362</v>
      </c>
      <c r="S824" s="120">
        <f t="shared" si="46"/>
        <v>215</v>
      </c>
      <c r="T824" s="76" t="s">
        <v>936</v>
      </c>
      <c r="U824" s="76" t="s">
        <v>936</v>
      </c>
      <c r="V824" s="76" t="s">
        <v>936</v>
      </c>
      <c r="W824" s="76" t="s">
        <v>936</v>
      </c>
      <c r="X824" s="76" t="s">
        <v>936</v>
      </c>
      <c r="Y824" s="76" t="s">
        <v>936</v>
      </c>
      <c r="Z824" s="76" t="s">
        <v>936</v>
      </c>
      <c r="AA824" s="76" t="s">
        <v>936</v>
      </c>
      <c r="AB824" s="76" t="s">
        <v>936</v>
      </c>
      <c r="AC824" s="76" t="s">
        <v>936</v>
      </c>
      <c r="AD824" s="76" t="s">
        <v>936</v>
      </c>
      <c r="AE824" s="76" t="s">
        <v>936</v>
      </c>
      <c r="AF824" s="76" t="s">
        <v>936</v>
      </c>
      <c r="AG824" s="76" t="s">
        <v>936</v>
      </c>
      <c r="AH824" s="76" t="s">
        <v>936</v>
      </c>
      <c r="AI824" s="76" t="s">
        <v>936</v>
      </c>
      <c r="AJ824" s="76" t="s">
        <v>936</v>
      </c>
      <c r="AK824" s="76" t="s">
        <v>936</v>
      </c>
      <c r="AL824" s="76" t="s">
        <v>936</v>
      </c>
      <c r="AM824" s="76" t="s">
        <v>936</v>
      </c>
      <c r="AN824" s="76" t="s">
        <v>936</v>
      </c>
      <c r="AO824" s="76" t="s">
        <v>936</v>
      </c>
      <c r="AP824" s="76" t="s">
        <v>936</v>
      </c>
      <c r="AQ824" s="76" t="s">
        <v>936</v>
      </c>
      <c r="AR824" s="76" t="s">
        <v>936</v>
      </c>
      <c r="AS824" s="76" t="s">
        <v>936</v>
      </c>
      <c r="AT824" s="76" t="s">
        <v>936</v>
      </c>
      <c r="AU824" s="76" t="s">
        <v>936</v>
      </c>
      <c r="AV824" s="76" t="s">
        <v>936</v>
      </c>
      <c r="AW824" s="76" t="s">
        <v>936</v>
      </c>
      <c r="AX824" s="76" t="s">
        <v>936</v>
      </c>
      <c r="AY824" s="76" t="s">
        <v>936</v>
      </c>
      <c r="AZ824" s="76" t="s">
        <v>936</v>
      </c>
      <c r="BA824" s="76" t="s">
        <v>936</v>
      </c>
      <c r="BB824" s="76" t="s">
        <v>936</v>
      </c>
      <c r="BC824" s="76" t="s">
        <v>936</v>
      </c>
      <c r="BD824" s="76" t="s">
        <v>10361</v>
      </c>
      <c r="BE824" s="178" t="s">
        <v>10364</v>
      </c>
      <c r="BF824" s="29" t="s">
        <v>780</v>
      </c>
      <c r="BG824" s="42">
        <v>45230</v>
      </c>
      <c r="BH824" s="29" t="s">
        <v>902</v>
      </c>
      <c r="BI824" s="103"/>
      <c r="BJ824" s="104"/>
      <c r="BK824" s="104"/>
      <c r="BL824" s="104"/>
      <c r="BM824" s="104"/>
      <c r="BN824" s="4" t="s">
        <v>955</v>
      </c>
      <c r="BO824" s="103"/>
      <c r="BP824" s="103"/>
      <c r="BR824" s="191"/>
      <c r="BS824" s="191"/>
      <c r="BT824" s="191"/>
      <c r="BU824" s="191"/>
    </row>
    <row r="825" spans="1:73" ht="90" customHeight="1">
      <c r="A825" s="166" t="s">
        <v>9973</v>
      </c>
      <c r="B825" s="114" t="s">
        <v>10348</v>
      </c>
      <c r="C825" s="85">
        <v>45147</v>
      </c>
      <c r="D825" s="77" t="s">
        <v>10039</v>
      </c>
      <c r="E825" s="32" t="s">
        <v>1107</v>
      </c>
      <c r="F825" s="74" t="s">
        <v>9963</v>
      </c>
      <c r="G825" s="74" t="s">
        <v>9967</v>
      </c>
      <c r="H825" s="74" t="s">
        <v>9974</v>
      </c>
      <c r="I825" s="74" t="s">
        <v>9975</v>
      </c>
      <c r="J825" s="74" t="s">
        <v>9976</v>
      </c>
      <c r="K825" s="29">
        <v>1</v>
      </c>
      <c r="L825" s="371">
        <v>45190</v>
      </c>
      <c r="M825" s="371">
        <v>45382</v>
      </c>
      <c r="N825" s="34">
        <f t="shared" ref="N825" si="48">+WEEKNUM(M825-L825)</f>
        <v>28</v>
      </c>
      <c r="O825" s="358">
        <v>0</v>
      </c>
      <c r="P825" s="31" t="s">
        <v>29</v>
      </c>
      <c r="Q825" s="191"/>
      <c r="R825" s="71" t="s">
        <v>10183</v>
      </c>
      <c r="S825" s="120">
        <f t="shared" si="46"/>
        <v>357</v>
      </c>
      <c r="T825" s="76" t="s">
        <v>936</v>
      </c>
      <c r="U825" s="76" t="s">
        <v>936</v>
      </c>
      <c r="V825" s="76" t="s">
        <v>936</v>
      </c>
      <c r="W825" s="76" t="s">
        <v>936</v>
      </c>
      <c r="X825" s="76" t="s">
        <v>936</v>
      </c>
      <c r="Y825" s="76" t="s">
        <v>936</v>
      </c>
      <c r="Z825" s="76" t="s">
        <v>936</v>
      </c>
      <c r="AA825" s="76" t="s">
        <v>936</v>
      </c>
      <c r="AB825" s="76" t="s">
        <v>936</v>
      </c>
      <c r="AC825" s="76" t="s">
        <v>936</v>
      </c>
      <c r="AD825" s="76" t="s">
        <v>936</v>
      </c>
      <c r="AE825" s="76" t="s">
        <v>936</v>
      </c>
      <c r="AF825" s="76" t="s">
        <v>936</v>
      </c>
      <c r="AG825" s="76" t="s">
        <v>936</v>
      </c>
      <c r="AH825" s="76" t="s">
        <v>936</v>
      </c>
      <c r="AI825" s="76" t="s">
        <v>936</v>
      </c>
      <c r="AJ825" s="76" t="s">
        <v>936</v>
      </c>
      <c r="AK825" s="76" t="s">
        <v>936</v>
      </c>
      <c r="AL825" s="76" t="s">
        <v>936</v>
      </c>
      <c r="AM825" s="76" t="s">
        <v>936</v>
      </c>
      <c r="AN825" s="76" t="s">
        <v>936</v>
      </c>
      <c r="AO825" s="76" t="s">
        <v>936</v>
      </c>
      <c r="AP825" s="76" t="s">
        <v>936</v>
      </c>
      <c r="AQ825" s="76" t="s">
        <v>936</v>
      </c>
      <c r="AR825" s="76" t="s">
        <v>936</v>
      </c>
      <c r="AS825" s="76" t="s">
        <v>936</v>
      </c>
      <c r="AT825" s="76" t="s">
        <v>936</v>
      </c>
      <c r="AU825" s="76" t="s">
        <v>936</v>
      </c>
      <c r="AV825" s="76" t="s">
        <v>936</v>
      </c>
      <c r="AW825" s="76" t="s">
        <v>936</v>
      </c>
      <c r="AX825" s="76" t="s">
        <v>936</v>
      </c>
      <c r="AY825" s="76" t="s">
        <v>936</v>
      </c>
      <c r="AZ825" s="76" t="s">
        <v>936</v>
      </c>
      <c r="BA825" s="76" t="s">
        <v>936</v>
      </c>
      <c r="BB825" s="76" t="s">
        <v>936</v>
      </c>
      <c r="BC825" s="76" t="s">
        <v>936</v>
      </c>
      <c r="BD825" s="76" t="s">
        <v>936</v>
      </c>
      <c r="BE825" s="71" t="s">
        <v>10183</v>
      </c>
      <c r="BF825" s="94" t="s">
        <v>782</v>
      </c>
      <c r="BG825" s="42">
        <v>45188</v>
      </c>
      <c r="BH825" s="94" t="s">
        <v>782</v>
      </c>
      <c r="BI825" s="103"/>
      <c r="BJ825" s="104"/>
      <c r="BK825" s="104"/>
      <c r="BL825" s="104"/>
      <c r="BM825" s="104"/>
      <c r="BN825" s="4" t="s">
        <v>955</v>
      </c>
      <c r="BO825" s="103"/>
      <c r="BP825" s="103"/>
      <c r="BR825" s="191"/>
      <c r="BS825" s="191"/>
      <c r="BT825" s="191"/>
      <c r="BU825" s="191"/>
    </row>
    <row r="826" spans="1:73" ht="90" customHeight="1">
      <c r="A826" s="166" t="s">
        <v>9977</v>
      </c>
      <c r="B826" s="114" t="s">
        <v>10348</v>
      </c>
      <c r="C826" s="85">
        <v>45147</v>
      </c>
      <c r="D826" s="77" t="s">
        <v>10039</v>
      </c>
      <c r="E826" s="32" t="s">
        <v>1020</v>
      </c>
      <c r="F826" s="383" t="s">
        <v>9993</v>
      </c>
      <c r="G826" s="74" t="s">
        <v>9978</v>
      </c>
      <c r="H826" s="74" t="s">
        <v>9968</v>
      </c>
      <c r="I826" s="74" t="s">
        <v>9979</v>
      </c>
      <c r="J826" s="74" t="s">
        <v>9970</v>
      </c>
      <c r="K826" s="29">
        <v>1</v>
      </c>
      <c r="L826" s="371">
        <v>45190</v>
      </c>
      <c r="M826" s="371">
        <v>45291</v>
      </c>
      <c r="N826" s="34">
        <f t="shared" ref="N826" si="49">+WEEKNUM(M826-L826)</f>
        <v>15</v>
      </c>
      <c r="O826" s="358">
        <v>0</v>
      </c>
      <c r="P826" s="31" t="s">
        <v>6189</v>
      </c>
      <c r="Q826" s="31" t="s">
        <v>29</v>
      </c>
      <c r="R826" s="71" t="s">
        <v>10183</v>
      </c>
      <c r="S826" s="120">
        <f t="shared" si="46"/>
        <v>357</v>
      </c>
      <c r="T826" s="76" t="s">
        <v>936</v>
      </c>
      <c r="U826" s="76" t="s">
        <v>936</v>
      </c>
      <c r="V826" s="76" t="s">
        <v>936</v>
      </c>
      <c r="W826" s="76" t="s">
        <v>936</v>
      </c>
      <c r="X826" s="76" t="s">
        <v>936</v>
      </c>
      <c r="Y826" s="76" t="s">
        <v>936</v>
      </c>
      <c r="Z826" s="76" t="s">
        <v>936</v>
      </c>
      <c r="AA826" s="76" t="s">
        <v>936</v>
      </c>
      <c r="AB826" s="76" t="s">
        <v>936</v>
      </c>
      <c r="AC826" s="76" t="s">
        <v>936</v>
      </c>
      <c r="AD826" s="76" t="s">
        <v>936</v>
      </c>
      <c r="AE826" s="76" t="s">
        <v>936</v>
      </c>
      <c r="AF826" s="76" t="s">
        <v>936</v>
      </c>
      <c r="AG826" s="76" t="s">
        <v>936</v>
      </c>
      <c r="AH826" s="76" t="s">
        <v>936</v>
      </c>
      <c r="AI826" s="76" t="s">
        <v>936</v>
      </c>
      <c r="AJ826" s="76" t="s">
        <v>936</v>
      </c>
      <c r="AK826" s="76" t="s">
        <v>936</v>
      </c>
      <c r="AL826" s="76" t="s">
        <v>936</v>
      </c>
      <c r="AM826" s="76" t="s">
        <v>936</v>
      </c>
      <c r="AN826" s="76" t="s">
        <v>936</v>
      </c>
      <c r="AO826" s="76" t="s">
        <v>936</v>
      </c>
      <c r="AP826" s="76" t="s">
        <v>936</v>
      </c>
      <c r="AQ826" s="76" t="s">
        <v>936</v>
      </c>
      <c r="AR826" s="76" t="s">
        <v>936</v>
      </c>
      <c r="AS826" s="76" t="s">
        <v>936</v>
      </c>
      <c r="AT826" s="76" t="s">
        <v>936</v>
      </c>
      <c r="AU826" s="76" t="s">
        <v>936</v>
      </c>
      <c r="AV826" s="76" t="s">
        <v>936</v>
      </c>
      <c r="AW826" s="76" t="s">
        <v>936</v>
      </c>
      <c r="AX826" s="76" t="s">
        <v>936</v>
      </c>
      <c r="AY826" s="76" t="s">
        <v>936</v>
      </c>
      <c r="AZ826" s="76" t="s">
        <v>936</v>
      </c>
      <c r="BA826" s="76" t="s">
        <v>936</v>
      </c>
      <c r="BB826" s="76" t="s">
        <v>936</v>
      </c>
      <c r="BC826" s="76" t="s">
        <v>936</v>
      </c>
      <c r="BD826" s="76" t="s">
        <v>936</v>
      </c>
      <c r="BE826" s="71" t="s">
        <v>10183</v>
      </c>
      <c r="BF826" s="94" t="s">
        <v>782</v>
      </c>
      <c r="BG826" s="42">
        <v>45188</v>
      </c>
      <c r="BH826" s="94" t="s">
        <v>782</v>
      </c>
      <c r="BI826" s="103"/>
      <c r="BJ826" s="104"/>
      <c r="BK826" s="104"/>
      <c r="BL826" s="104"/>
      <c r="BM826" s="104"/>
      <c r="BN826" s="4" t="s">
        <v>955</v>
      </c>
      <c r="BO826" s="103"/>
      <c r="BP826" s="103"/>
      <c r="BR826" s="191"/>
      <c r="BS826" s="191"/>
      <c r="BT826" s="191"/>
      <c r="BU826" s="191"/>
    </row>
    <row r="827" spans="1:73" ht="90" customHeight="1">
      <c r="A827" s="166" t="s">
        <v>9980</v>
      </c>
      <c r="B827" s="114" t="s">
        <v>10348</v>
      </c>
      <c r="C827" s="85">
        <v>45147</v>
      </c>
      <c r="D827" s="77" t="s">
        <v>10039</v>
      </c>
      <c r="E827" s="32" t="s">
        <v>1036</v>
      </c>
      <c r="F827" s="74" t="s">
        <v>9981</v>
      </c>
      <c r="G827" s="382" t="s">
        <v>9982</v>
      </c>
      <c r="H827" s="382" t="s">
        <v>9983</v>
      </c>
      <c r="I827" s="382" t="s">
        <v>9984</v>
      </c>
      <c r="J827" s="74" t="s">
        <v>9985</v>
      </c>
      <c r="K827" s="29">
        <v>2</v>
      </c>
      <c r="L827" s="371">
        <v>45200</v>
      </c>
      <c r="M827" s="371">
        <v>45657</v>
      </c>
      <c r="N827" s="34">
        <v>60</v>
      </c>
      <c r="O827" s="358">
        <v>0</v>
      </c>
      <c r="P827" s="31" t="s">
        <v>112</v>
      </c>
      <c r="Q827" s="31" t="s">
        <v>9986</v>
      </c>
      <c r="R827" s="71" t="s">
        <v>10183</v>
      </c>
      <c r="S827" s="120">
        <f t="shared" si="46"/>
        <v>357</v>
      </c>
      <c r="T827" s="76" t="s">
        <v>936</v>
      </c>
      <c r="U827" s="76" t="s">
        <v>936</v>
      </c>
      <c r="V827" s="76" t="s">
        <v>936</v>
      </c>
      <c r="W827" s="76" t="s">
        <v>936</v>
      </c>
      <c r="X827" s="76" t="s">
        <v>936</v>
      </c>
      <c r="Y827" s="76" t="s">
        <v>936</v>
      </c>
      <c r="Z827" s="76" t="s">
        <v>936</v>
      </c>
      <c r="AA827" s="76" t="s">
        <v>936</v>
      </c>
      <c r="AB827" s="76" t="s">
        <v>936</v>
      </c>
      <c r="AC827" s="76" t="s">
        <v>936</v>
      </c>
      <c r="AD827" s="76" t="s">
        <v>936</v>
      </c>
      <c r="AE827" s="76" t="s">
        <v>936</v>
      </c>
      <c r="AF827" s="76" t="s">
        <v>936</v>
      </c>
      <c r="AG827" s="76" t="s">
        <v>936</v>
      </c>
      <c r="AH827" s="76" t="s">
        <v>936</v>
      </c>
      <c r="AI827" s="76" t="s">
        <v>936</v>
      </c>
      <c r="AJ827" s="76" t="s">
        <v>936</v>
      </c>
      <c r="AK827" s="76" t="s">
        <v>936</v>
      </c>
      <c r="AL827" s="76" t="s">
        <v>936</v>
      </c>
      <c r="AM827" s="76" t="s">
        <v>936</v>
      </c>
      <c r="AN827" s="76" t="s">
        <v>936</v>
      </c>
      <c r="AO827" s="76" t="s">
        <v>936</v>
      </c>
      <c r="AP827" s="76" t="s">
        <v>936</v>
      </c>
      <c r="AQ827" s="76" t="s">
        <v>936</v>
      </c>
      <c r="AR827" s="76" t="s">
        <v>936</v>
      </c>
      <c r="AS827" s="76" t="s">
        <v>936</v>
      </c>
      <c r="AT827" s="76" t="s">
        <v>936</v>
      </c>
      <c r="AU827" s="76" t="s">
        <v>936</v>
      </c>
      <c r="AV827" s="76" t="s">
        <v>936</v>
      </c>
      <c r="AW827" s="76" t="s">
        <v>936</v>
      </c>
      <c r="AX827" s="76" t="s">
        <v>936</v>
      </c>
      <c r="AY827" s="76" t="s">
        <v>936</v>
      </c>
      <c r="AZ827" s="76" t="s">
        <v>936</v>
      </c>
      <c r="BA827" s="76" t="s">
        <v>936</v>
      </c>
      <c r="BB827" s="76" t="s">
        <v>936</v>
      </c>
      <c r="BC827" s="76" t="s">
        <v>936</v>
      </c>
      <c r="BD827" s="76" t="s">
        <v>936</v>
      </c>
      <c r="BE827" s="71" t="s">
        <v>10183</v>
      </c>
      <c r="BF827" s="94" t="s">
        <v>782</v>
      </c>
      <c r="BG827" s="85">
        <v>45190</v>
      </c>
      <c r="BH827" s="94" t="s">
        <v>782</v>
      </c>
      <c r="BI827" s="103"/>
      <c r="BJ827" s="104"/>
      <c r="BK827" s="104"/>
      <c r="BL827" s="104"/>
      <c r="BM827" s="104"/>
      <c r="BN827" s="4" t="s">
        <v>955</v>
      </c>
      <c r="BO827" s="103"/>
      <c r="BP827" s="103"/>
      <c r="BR827" s="191"/>
      <c r="BS827" s="191"/>
      <c r="BT827" s="191"/>
      <c r="BU827" s="191"/>
    </row>
    <row r="828" spans="1:73" ht="90" customHeight="1">
      <c r="A828" s="166" t="s">
        <v>9987</v>
      </c>
      <c r="B828" s="114" t="s">
        <v>10348</v>
      </c>
      <c r="C828" s="85">
        <v>45147</v>
      </c>
      <c r="D828" s="77" t="s">
        <v>10039</v>
      </c>
      <c r="E828" s="32" t="s">
        <v>1036</v>
      </c>
      <c r="F828" s="74" t="s">
        <v>9981</v>
      </c>
      <c r="G828" s="382" t="s">
        <v>9982</v>
      </c>
      <c r="H828" s="382" t="s">
        <v>9988</v>
      </c>
      <c r="I828" s="382" t="s">
        <v>9989</v>
      </c>
      <c r="J828" s="74" t="s">
        <v>9990</v>
      </c>
      <c r="K828" s="29">
        <v>3</v>
      </c>
      <c r="L828" s="371">
        <v>45200</v>
      </c>
      <c r="M828" s="371">
        <v>45716</v>
      </c>
      <c r="N828" s="34">
        <v>68</v>
      </c>
      <c r="O828" s="358">
        <v>0</v>
      </c>
      <c r="P828" s="31" t="s">
        <v>9991</v>
      </c>
      <c r="Q828" s="31" t="s">
        <v>112</v>
      </c>
      <c r="R828" s="71" t="s">
        <v>10183</v>
      </c>
      <c r="S828" s="120">
        <f t="shared" si="46"/>
        <v>357</v>
      </c>
      <c r="T828" s="76" t="s">
        <v>936</v>
      </c>
      <c r="U828" s="76" t="s">
        <v>936</v>
      </c>
      <c r="V828" s="76" t="s">
        <v>936</v>
      </c>
      <c r="W828" s="76" t="s">
        <v>936</v>
      </c>
      <c r="X828" s="76" t="s">
        <v>936</v>
      </c>
      <c r="Y828" s="76" t="s">
        <v>936</v>
      </c>
      <c r="Z828" s="76" t="s">
        <v>936</v>
      </c>
      <c r="AA828" s="76" t="s">
        <v>936</v>
      </c>
      <c r="AB828" s="76" t="s">
        <v>936</v>
      </c>
      <c r="AC828" s="76" t="s">
        <v>936</v>
      </c>
      <c r="AD828" s="76" t="s">
        <v>936</v>
      </c>
      <c r="AE828" s="76" t="s">
        <v>936</v>
      </c>
      <c r="AF828" s="76" t="s">
        <v>936</v>
      </c>
      <c r="AG828" s="76" t="s">
        <v>936</v>
      </c>
      <c r="AH828" s="76" t="s">
        <v>936</v>
      </c>
      <c r="AI828" s="76" t="s">
        <v>936</v>
      </c>
      <c r="AJ828" s="76" t="s">
        <v>936</v>
      </c>
      <c r="AK828" s="76" t="s">
        <v>936</v>
      </c>
      <c r="AL828" s="76" t="s">
        <v>936</v>
      </c>
      <c r="AM828" s="76" t="s">
        <v>936</v>
      </c>
      <c r="AN828" s="76" t="s">
        <v>936</v>
      </c>
      <c r="AO828" s="76" t="s">
        <v>936</v>
      </c>
      <c r="AP828" s="76" t="s">
        <v>936</v>
      </c>
      <c r="AQ828" s="76" t="s">
        <v>936</v>
      </c>
      <c r="AR828" s="76" t="s">
        <v>936</v>
      </c>
      <c r="AS828" s="76" t="s">
        <v>936</v>
      </c>
      <c r="AT828" s="76" t="s">
        <v>936</v>
      </c>
      <c r="AU828" s="76" t="s">
        <v>936</v>
      </c>
      <c r="AV828" s="76" t="s">
        <v>936</v>
      </c>
      <c r="AW828" s="76" t="s">
        <v>936</v>
      </c>
      <c r="AX828" s="76" t="s">
        <v>936</v>
      </c>
      <c r="AY828" s="76" t="s">
        <v>936</v>
      </c>
      <c r="AZ828" s="76" t="s">
        <v>936</v>
      </c>
      <c r="BA828" s="76" t="s">
        <v>936</v>
      </c>
      <c r="BB828" s="76" t="s">
        <v>936</v>
      </c>
      <c r="BC828" s="76" t="s">
        <v>936</v>
      </c>
      <c r="BD828" s="76" t="s">
        <v>936</v>
      </c>
      <c r="BE828" s="71" t="s">
        <v>10183</v>
      </c>
      <c r="BF828" s="94" t="s">
        <v>782</v>
      </c>
      <c r="BG828" s="85">
        <v>45190</v>
      </c>
      <c r="BH828" s="94" t="s">
        <v>782</v>
      </c>
      <c r="BI828" s="103"/>
      <c r="BJ828" s="104"/>
      <c r="BK828" s="104"/>
      <c r="BL828" s="104"/>
      <c r="BM828" s="104"/>
      <c r="BN828" s="4" t="s">
        <v>955</v>
      </c>
      <c r="BO828" s="103"/>
      <c r="BP828" s="103"/>
      <c r="BR828" s="191"/>
      <c r="BS828" s="191"/>
      <c r="BT828" s="191"/>
      <c r="BU828" s="191"/>
    </row>
    <row r="829" spans="1:73" ht="90" customHeight="1">
      <c r="A829" s="166" t="s">
        <v>9992</v>
      </c>
      <c r="B829" s="114" t="s">
        <v>10348</v>
      </c>
      <c r="C829" s="85">
        <v>45147</v>
      </c>
      <c r="D829" s="77" t="s">
        <v>10039</v>
      </c>
      <c r="E829" s="32" t="s">
        <v>1036</v>
      </c>
      <c r="F829" s="74" t="s">
        <v>9981</v>
      </c>
      <c r="G829" s="382" t="s">
        <v>9982</v>
      </c>
      <c r="H829" s="382" t="s">
        <v>9994</v>
      </c>
      <c r="I829" s="382" t="s">
        <v>9989</v>
      </c>
      <c r="J829" s="74" t="s">
        <v>9990</v>
      </c>
      <c r="K829" s="29">
        <v>3</v>
      </c>
      <c r="L829" s="371">
        <v>45200</v>
      </c>
      <c r="M829" s="371">
        <v>45716</v>
      </c>
      <c r="N829" s="34">
        <v>68</v>
      </c>
      <c r="O829" s="358">
        <v>0</v>
      </c>
      <c r="P829" s="31" t="s">
        <v>799</v>
      </c>
      <c r="Q829" s="31" t="s">
        <v>112</v>
      </c>
      <c r="R829" s="71" t="s">
        <v>10183</v>
      </c>
      <c r="S829" s="120">
        <f t="shared" si="46"/>
        <v>357</v>
      </c>
      <c r="T829" s="76" t="s">
        <v>936</v>
      </c>
      <c r="U829" s="76" t="s">
        <v>936</v>
      </c>
      <c r="V829" s="76" t="s">
        <v>936</v>
      </c>
      <c r="W829" s="76" t="s">
        <v>936</v>
      </c>
      <c r="X829" s="76" t="s">
        <v>936</v>
      </c>
      <c r="Y829" s="76" t="s">
        <v>936</v>
      </c>
      <c r="Z829" s="76" t="s">
        <v>936</v>
      </c>
      <c r="AA829" s="76" t="s">
        <v>936</v>
      </c>
      <c r="AB829" s="76" t="s">
        <v>936</v>
      </c>
      <c r="AC829" s="76" t="s">
        <v>936</v>
      </c>
      <c r="AD829" s="76" t="s">
        <v>936</v>
      </c>
      <c r="AE829" s="76" t="s">
        <v>936</v>
      </c>
      <c r="AF829" s="76" t="s">
        <v>936</v>
      </c>
      <c r="AG829" s="76" t="s">
        <v>936</v>
      </c>
      <c r="AH829" s="76" t="s">
        <v>936</v>
      </c>
      <c r="AI829" s="76" t="s">
        <v>936</v>
      </c>
      <c r="AJ829" s="76" t="s">
        <v>936</v>
      </c>
      <c r="AK829" s="76" t="s">
        <v>936</v>
      </c>
      <c r="AL829" s="76" t="s">
        <v>936</v>
      </c>
      <c r="AM829" s="76" t="s">
        <v>936</v>
      </c>
      <c r="AN829" s="76" t="s">
        <v>936</v>
      </c>
      <c r="AO829" s="76" t="s">
        <v>936</v>
      </c>
      <c r="AP829" s="76" t="s">
        <v>936</v>
      </c>
      <c r="AQ829" s="76" t="s">
        <v>936</v>
      </c>
      <c r="AR829" s="76" t="s">
        <v>936</v>
      </c>
      <c r="AS829" s="76" t="s">
        <v>936</v>
      </c>
      <c r="AT829" s="76" t="s">
        <v>936</v>
      </c>
      <c r="AU829" s="76" t="s">
        <v>936</v>
      </c>
      <c r="AV829" s="76" t="s">
        <v>936</v>
      </c>
      <c r="AW829" s="76" t="s">
        <v>936</v>
      </c>
      <c r="AX829" s="76" t="s">
        <v>936</v>
      </c>
      <c r="AY829" s="76" t="s">
        <v>936</v>
      </c>
      <c r="AZ829" s="76" t="s">
        <v>936</v>
      </c>
      <c r="BA829" s="76" t="s">
        <v>936</v>
      </c>
      <c r="BB829" s="76" t="s">
        <v>936</v>
      </c>
      <c r="BC829" s="76" t="s">
        <v>936</v>
      </c>
      <c r="BD829" s="76" t="s">
        <v>936</v>
      </c>
      <c r="BE829" s="71" t="s">
        <v>10183</v>
      </c>
      <c r="BF829" s="94" t="s">
        <v>782</v>
      </c>
      <c r="BG829" s="85">
        <v>45190</v>
      </c>
      <c r="BH829" s="94" t="s">
        <v>782</v>
      </c>
      <c r="BI829" s="103"/>
      <c r="BJ829" s="104"/>
      <c r="BK829" s="104"/>
      <c r="BL829" s="104"/>
      <c r="BM829" s="104"/>
      <c r="BN829" s="4" t="s">
        <v>955</v>
      </c>
      <c r="BO829" s="103"/>
      <c r="BP829" s="103"/>
      <c r="BR829" s="191"/>
      <c r="BS829" s="191"/>
      <c r="BT829" s="191"/>
      <c r="BU829" s="191"/>
    </row>
    <row r="830" spans="1:73" ht="90" customHeight="1">
      <c r="A830" s="166" t="s">
        <v>9995</v>
      </c>
      <c r="B830" s="114" t="s">
        <v>10348</v>
      </c>
      <c r="C830" s="85">
        <v>45147</v>
      </c>
      <c r="D830" s="77" t="s">
        <v>10039</v>
      </c>
      <c r="E830" s="32" t="s">
        <v>1036</v>
      </c>
      <c r="F830" s="74" t="s">
        <v>9981</v>
      </c>
      <c r="G830" s="382" t="s">
        <v>9996</v>
      </c>
      <c r="H830" s="382" t="s">
        <v>9997</v>
      </c>
      <c r="I830" s="382" t="s">
        <v>9998</v>
      </c>
      <c r="J830" s="74" t="s">
        <v>9999</v>
      </c>
      <c r="K830" s="29">
        <v>2</v>
      </c>
      <c r="L830" s="371">
        <v>45200</v>
      </c>
      <c r="M830" s="371">
        <v>45473</v>
      </c>
      <c r="N830" s="34">
        <v>36</v>
      </c>
      <c r="O830" s="358">
        <v>0</v>
      </c>
      <c r="P830" s="31" t="s">
        <v>112</v>
      </c>
      <c r="Q830" s="31" t="s">
        <v>9986</v>
      </c>
      <c r="R830" s="71" t="s">
        <v>10183</v>
      </c>
      <c r="S830" s="120">
        <f t="shared" si="46"/>
        <v>357</v>
      </c>
      <c r="T830" s="76" t="s">
        <v>936</v>
      </c>
      <c r="U830" s="76" t="s">
        <v>936</v>
      </c>
      <c r="V830" s="76" t="s">
        <v>936</v>
      </c>
      <c r="W830" s="76" t="s">
        <v>936</v>
      </c>
      <c r="X830" s="76" t="s">
        <v>936</v>
      </c>
      <c r="Y830" s="76" t="s">
        <v>936</v>
      </c>
      <c r="Z830" s="76" t="s">
        <v>936</v>
      </c>
      <c r="AA830" s="76" t="s">
        <v>936</v>
      </c>
      <c r="AB830" s="76" t="s">
        <v>936</v>
      </c>
      <c r="AC830" s="76" t="s">
        <v>936</v>
      </c>
      <c r="AD830" s="76" t="s">
        <v>936</v>
      </c>
      <c r="AE830" s="76" t="s">
        <v>936</v>
      </c>
      <c r="AF830" s="76" t="s">
        <v>936</v>
      </c>
      <c r="AG830" s="76" t="s">
        <v>936</v>
      </c>
      <c r="AH830" s="76" t="s">
        <v>936</v>
      </c>
      <c r="AI830" s="76" t="s">
        <v>936</v>
      </c>
      <c r="AJ830" s="76" t="s">
        <v>936</v>
      </c>
      <c r="AK830" s="76" t="s">
        <v>936</v>
      </c>
      <c r="AL830" s="76" t="s">
        <v>936</v>
      </c>
      <c r="AM830" s="76" t="s">
        <v>936</v>
      </c>
      <c r="AN830" s="76" t="s">
        <v>936</v>
      </c>
      <c r="AO830" s="76" t="s">
        <v>936</v>
      </c>
      <c r="AP830" s="76" t="s">
        <v>936</v>
      </c>
      <c r="AQ830" s="76" t="s">
        <v>936</v>
      </c>
      <c r="AR830" s="76" t="s">
        <v>936</v>
      </c>
      <c r="AS830" s="76" t="s">
        <v>936</v>
      </c>
      <c r="AT830" s="76" t="s">
        <v>936</v>
      </c>
      <c r="AU830" s="76" t="s">
        <v>936</v>
      </c>
      <c r="AV830" s="76" t="s">
        <v>936</v>
      </c>
      <c r="AW830" s="76" t="s">
        <v>936</v>
      </c>
      <c r="AX830" s="76" t="s">
        <v>936</v>
      </c>
      <c r="AY830" s="76" t="s">
        <v>936</v>
      </c>
      <c r="AZ830" s="76" t="s">
        <v>936</v>
      </c>
      <c r="BA830" s="76" t="s">
        <v>936</v>
      </c>
      <c r="BB830" s="76" t="s">
        <v>936</v>
      </c>
      <c r="BC830" s="76" t="s">
        <v>936</v>
      </c>
      <c r="BD830" s="76" t="s">
        <v>936</v>
      </c>
      <c r="BE830" s="71" t="s">
        <v>10183</v>
      </c>
      <c r="BF830" s="94" t="s">
        <v>782</v>
      </c>
      <c r="BG830" s="85">
        <v>45190</v>
      </c>
      <c r="BH830" s="94" t="s">
        <v>782</v>
      </c>
      <c r="BI830" s="103"/>
      <c r="BJ830" s="104"/>
      <c r="BK830" s="104"/>
      <c r="BL830" s="104"/>
      <c r="BM830" s="104"/>
      <c r="BN830" s="4" t="s">
        <v>955</v>
      </c>
      <c r="BO830" s="103"/>
      <c r="BP830" s="103"/>
      <c r="BR830" s="191"/>
      <c r="BS830" s="191"/>
      <c r="BT830" s="191"/>
      <c r="BU830" s="191"/>
    </row>
    <row r="831" spans="1:73" ht="90" customHeight="1">
      <c r="A831" s="166" t="s">
        <v>10000</v>
      </c>
      <c r="B831" s="114" t="s">
        <v>10348</v>
      </c>
      <c r="C831" s="85">
        <v>45147</v>
      </c>
      <c r="D831" s="85" t="s">
        <v>4285</v>
      </c>
      <c r="E831" s="32" t="s">
        <v>1026</v>
      </c>
      <c r="F831" s="384" t="s">
        <v>10004</v>
      </c>
      <c r="G831" s="382" t="s">
        <v>10001</v>
      </c>
      <c r="H831" s="382" t="s">
        <v>10002</v>
      </c>
      <c r="I831" s="382" t="s">
        <v>10005</v>
      </c>
      <c r="J831" s="74" t="s">
        <v>10003</v>
      </c>
      <c r="K831" s="29">
        <v>1</v>
      </c>
      <c r="L831" s="371">
        <v>45214</v>
      </c>
      <c r="M831" s="371">
        <v>45229</v>
      </c>
      <c r="N831" s="34">
        <f t="shared" ref="N831" si="50">+WEEKNUM(M831-L831)</f>
        <v>3</v>
      </c>
      <c r="O831" s="358">
        <v>0</v>
      </c>
      <c r="P831" s="31" t="s">
        <v>44</v>
      </c>
      <c r="Q831" s="191"/>
      <c r="R831" s="71" t="s">
        <v>10183</v>
      </c>
      <c r="S831" s="120">
        <f t="shared" si="46"/>
        <v>357</v>
      </c>
      <c r="T831" s="76" t="s">
        <v>936</v>
      </c>
      <c r="U831" s="76" t="s">
        <v>936</v>
      </c>
      <c r="V831" s="76" t="s">
        <v>936</v>
      </c>
      <c r="W831" s="76" t="s">
        <v>936</v>
      </c>
      <c r="X831" s="76" t="s">
        <v>936</v>
      </c>
      <c r="Y831" s="76" t="s">
        <v>936</v>
      </c>
      <c r="Z831" s="76" t="s">
        <v>936</v>
      </c>
      <c r="AA831" s="76" t="s">
        <v>936</v>
      </c>
      <c r="AB831" s="76" t="s">
        <v>936</v>
      </c>
      <c r="AC831" s="76" t="s">
        <v>936</v>
      </c>
      <c r="AD831" s="76" t="s">
        <v>936</v>
      </c>
      <c r="AE831" s="76" t="s">
        <v>936</v>
      </c>
      <c r="AF831" s="76" t="s">
        <v>936</v>
      </c>
      <c r="AG831" s="76" t="s">
        <v>936</v>
      </c>
      <c r="AH831" s="76" t="s">
        <v>936</v>
      </c>
      <c r="AI831" s="76" t="s">
        <v>936</v>
      </c>
      <c r="AJ831" s="76" t="s">
        <v>936</v>
      </c>
      <c r="AK831" s="76" t="s">
        <v>936</v>
      </c>
      <c r="AL831" s="76" t="s">
        <v>936</v>
      </c>
      <c r="AM831" s="76" t="s">
        <v>936</v>
      </c>
      <c r="AN831" s="76" t="s">
        <v>936</v>
      </c>
      <c r="AO831" s="76" t="s">
        <v>936</v>
      </c>
      <c r="AP831" s="76" t="s">
        <v>936</v>
      </c>
      <c r="AQ831" s="76" t="s">
        <v>936</v>
      </c>
      <c r="AR831" s="76" t="s">
        <v>936</v>
      </c>
      <c r="AS831" s="76" t="s">
        <v>936</v>
      </c>
      <c r="AT831" s="76" t="s">
        <v>936</v>
      </c>
      <c r="AU831" s="76" t="s">
        <v>936</v>
      </c>
      <c r="AV831" s="76" t="s">
        <v>936</v>
      </c>
      <c r="AW831" s="76" t="s">
        <v>936</v>
      </c>
      <c r="AX831" s="76" t="s">
        <v>936</v>
      </c>
      <c r="AY831" s="76" t="s">
        <v>936</v>
      </c>
      <c r="AZ831" s="76" t="s">
        <v>936</v>
      </c>
      <c r="BA831" s="76" t="s">
        <v>936</v>
      </c>
      <c r="BB831" s="76" t="s">
        <v>936</v>
      </c>
      <c r="BC831" s="76" t="s">
        <v>936</v>
      </c>
      <c r="BD831" s="76" t="s">
        <v>936</v>
      </c>
      <c r="BE831" s="71" t="s">
        <v>10183</v>
      </c>
      <c r="BF831" s="94" t="s">
        <v>782</v>
      </c>
      <c r="BG831" s="42">
        <v>45188</v>
      </c>
      <c r="BH831" s="94" t="s">
        <v>782</v>
      </c>
      <c r="BI831" s="103"/>
      <c r="BJ831" s="104"/>
      <c r="BK831" s="104"/>
      <c r="BL831" s="104"/>
      <c r="BM831" s="104"/>
      <c r="BN831" s="4" t="s">
        <v>955</v>
      </c>
      <c r="BO831" s="103"/>
      <c r="BP831" s="103"/>
      <c r="BR831" s="191"/>
      <c r="BS831" s="191"/>
      <c r="BT831" s="191"/>
      <c r="BU831" s="191"/>
    </row>
    <row r="832" spans="1:73" ht="90" customHeight="1">
      <c r="A832" s="166" t="s">
        <v>10006</v>
      </c>
      <c r="B832" s="114" t="s">
        <v>10348</v>
      </c>
      <c r="C832" s="85">
        <v>45147</v>
      </c>
      <c r="D832" s="85" t="s">
        <v>4285</v>
      </c>
      <c r="E832" s="32" t="s">
        <v>1026</v>
      </c>
      <c r="F832" s="384" t="s">
        <v>10004</v>
      </c>
      <c r="G832" s="382" t="s">
        <v>10001</v>
      </c>
      <c r="H832" s="382" t="s">
        <v>10007</v>
      </c>
      <c r="I832" s="382" t="s">
        <v>10008</v>
      </c>
      <c r="J832" s="74" t="s">
        <v>10009</v>
      </c>
      <c r="K832" s="29">
        <v>30</v>
      </c>
      <c r="L832" s="371">
        <v>45383</v>
      </c>
      <c r="M832" s="371">
        <v>45535</v>
      </c>
      <c r="N832" s="34">
        <f t="shared" ref="N832" si="51">+WEEKNUM(M832-L832)</f>
        <v>22</v>
      </c>
      <c r="O832" s="358">
        <v>0</v>
      </c>
      <c r="P832" s="31" t="s">
        <v>44</v>
      </c>
      <c r="Q832" s="191"/>
      <c r="R832" s="71" t="s">
        <v>10183</v>
      </c>
      <c r="S832" s="120">
        <f t="shared" si="46"/>
        <v>357</v>
      </c>
      <c r="T832" s="76" t="s">
        <v>936</v>
      </c>
      <c r="U832" s="76" t="s">
        <v>936</v>
      </c>
      <c r="V832" s="76" t="s">
        <v>936</v>
      </c>
      <c r="W832" s="76" t="s">
        <v>936</v>
      </c>
      <c r="X832" s="76" t="s">
        <v>936</v>
      </c>
      <c r="Y832" s="76" t="s">
        <v>936</v>
      </c>
      <c r="Z832" s="76" t="s">
        <v>936</v>
      </c>
      <c r="AA832" s="76" t="s">
        <v>936</v>
      </c>
      <c r="AB832" s="76" t="s">
        <v>936</v>
      </c>
      <c r="AC832" s="76" t="s">
        <v>936</v>
      </c>
      <c r="AD832" s="76" t="s">
        <v>936</v>
      </c>
      <c r="AE832" s="76" t="s">
        <v>936</v>
      </c>
      <c r="AF832" s="76" t="s">
        <v>936</v>
      </c>
      <c r="AG832" s="76" t="s">
        <v>936</v>
      </c>
      <c r="AH832" s="76" t="s">
        <v>936</v>
      </c>
      <c r="AI832" s="76" t="s">
        <v>936</v>
      </c>
      <c r="AJ832" s="76" t="s">
        <v>936</v>
      </c>
      <c r="AK832" s="76" t="s">
        <v>936</v>
      </c>
      <c r="AL832" s="76" t="s">
        <v>936</v>
      </c>
      <c r="AM832" s="76" t="s">
        <v>936</v>
      </c>
      <c r="AN832" s="76" t="s">
        <v>936</v>
      </c>
      <c r="AO832" s="76" t="s">
        <v>936</v>
      </c>
      <c r="AP832" s="76" t="s">
        <v>936</v>
      </c>
      <c r="AQ832" s="76" t="s">
        <v>936</v>
      </c>
      <c r="AR832" s="76" t="s">
        <v>936</v>
      </c>
      <c r="AS832" s="76" t="s">
        <v>936</v>
      </c>
      <c r="AT832" s="76" t="s">
        <v>936</v>
      </c>
      <c r="AU832" s="76" t="s">
        <v>936</v>
      </c>
      <c r="AV832" s="76" t="s">
        <v>936</v>
      </c>
      <c r="AW832" s="76" t="s">
        <v>936</v>
      </c>
      <c r="AX832" s="76" t="s">
        <v>936</v>
      </c>
      <c r="AY832" s="76" t="s">
        <v>936</v>
      </c>
      <c r="AZ832" s="76" t="s">
        <v>936</v>
      </c>
      <c r="BA832" s="76" t="s">
        <v>936</v>
      </c>
      <c r="BB832" s="76" t="s">
        <v>936</v>
      </c>
      <c r="BC832" s="76" t="s">
        <v>936</v>
      </c>
      <c r="BD832" s="76" t="s">
        <v>936</v>
      </c>
      <c r="BE832" s="71" t="s">
        <v>10183</v>
      </c>
      <c r="BF832" s="94" t="s">
        <v>782</v>
      </c>
      <c r="BG832" s="42">
        <v>45188</v>
      </c>
      <c r="BH832" s="94" t="s">
        <v>782</v>
      </c>
      <c r="BI832" s="103"/>
      <c r="BJ832" s="104"/>
      <c r="BK832" s="104"/>
      <c r="BL832" s="104"/>
      <c r="BM832" s="104"/>
      <c r="BN832" s="4" t="s">
        <v>955</v>
      </c>
      <c r="BO832" s="103"/>
      <c r="BP832" s="103"/>
      <c r="BR832" s="191"/>
      <c r="BS832" s="191"/>
      <c r="BT832" s="191"/>
      <c r="BU832" s="191"/>
    </row>
    <row r="833" spans="1:73" ht="90" customHeight="1">
      <c r="A833" s="166" t="s">
        <v>10010</v>
      </c>
      <c r="B833" s="114" t="s">
        <v>10348</v>
      </c>
      <c r="C833" s="85">
        <v>45147</v>
      </c>
      <c r="D833" s="85" t="s">
        <v>4285</v>
      </c>
      <c r="E833" s="32" t="s">
        <v>1024</v>
      </c>
      <c r="F833" s="381" t="s">
        <v>10011</v>
      </c>
      <c r="G833" s="382" t="s">
        <v>10001</v>
      </c>
      <c r="H833" s="382" t="s">
        <v>10012</v>
      </c>
      <c r="I833" s="382" t="s">
        <v>10013</v>
      </c>
      <c r="J833" s="74" t="s">
        <v>10014</v>
      </c>
      <c r="K833" s="29">
        <v>7</v>
      </c>
      <c r="L833" s="371">
        <v>45200</v>
      </c>
      <c r="M833" s="371">
        <v>45595</v>
      </c>
      <c r="N833" s="34">
        <v>56</v>
      </c>
      <c r="O833" s="358">
        <v>0</v>
      </c>
      <c r="P833" s="31" t="s">
        <v>44</v>
      </c>
      <c r="Q833" s="191"/>
      <c r="R833" s="71" t="s">
        <v>10183</v>
      </c>
      <c r="S833" s="120">
        <f t="shared" si="46"/>
        <v>357</v>
      </c>
      <c r="T833" s="76" t="s">
        <v>936</v>
      </c>
      <c r="U833" s="76" t="s">
        <v>936</v>
      </c>
      <c r="V833" s="76" t="s">
        <v>936</v>
      </c>
      <c r="W833" s="76" t="s">
        <v>936</v>
      </c>
      <c r="X833" s="76" t="s">
        <v>936</v>
      </c>
      <c r="Y833" s="76" t="s">
        <v>936</v>
      </c>
      <c r="Z833" s="76" t="s">
        <v>936</v>
      </c>
      <c r="AA833" s="76" t="s">
        <v>936</v>
      </c>
      <c r="AB833" s="76" t="s">
        <v>936</v>
      </c>
      <c r="AC833" s="76" t="s">
        <v>936</v>
      </c>
      <c r="AD833" s="76" t="s">
        <v>936</v>
      </c>
      <c r="AE833" s="76" t="s">
        <v>936</v>
      </c>
      <c r="AF833" s="76" t="s">
        <v>936</v>
      </c>
      <c r="AG833" s="76" t="s">
        <v>936</v>
      </c>
      <c r="AH833" s="76" t="s">
        <v>936</v>
      </c>
      <c r="AI833" s="76" t="s">
        <v>936</v>
      </c>
      <c r="AJ833" s="76" t="s">
        <v>936</v>
      </c>
      <c r="AK833" s="76" t="s">
        <v>936</v>
      </c>
      <c r="AL833" s="76" t="s">
        <v>936</v>
      </c>
      <c r="AM833" s="76" t="s">
        <v>936</v>
      </c>
      <c r="AN833" s="76" t="s">
        <v>936</v>
      </c>
      <c r="AO833" s="76" t="s">
        <v>936</v>
      </c>
      <c r="AP833" s="76" t="s">
        <v>936</v>
      </c>
      <c r="AQ833" s="76" t="s">
        <v>936</v>
      </c>
      <c r="AR833" s="76" t="s">
        <v>936</v>
      </c>
      <c r="AS833" s="76" t="s">
        <v>936</v>
      </c>
      <c r="AT833" s="76" t="s">
        <v>936</v>
      </c>
      <c r="AU833" s="76" t="s">
        <v>936</v>
      </c>
      <c r="AV833" s="76" t="s">
        <v>936</v>
      </c>
      <c r="AW833" s="76" t="s">
        <v>936</v>
      </c>
      <c r="AX833" s="76" t="s">
        <v>936</v>
      </c>
      <c r="AY833" s="76" t="s">
        <v>936</v>
      </c>
      <c r="AZ833" s="76" t="s">
        <v>936</v>
      </c>
      <c r="BA833" s="76" t="s">
        <v>936</v>
      </c>
      <c r="BB833" s="76" t="s">
        <v>936</v>
      </c>
      <c r="BC833" s="76" t="s">
        <v>936</v>
      </c>
      <c r="BD833" s="76" t="s">
        <v>936</v>
      </c>
      <c r="BE833" s="71" t="s">
        <v>10183</v>
      </c>
      <c r="BF833" s="94" t="s">
        <v>782</v>
      </c>
      <c r="BG833" s="42">
        <v>45188</v>
      </c>
      <c r="BH833" s="94" t="s">
        <v>782</v>
      </c>
      <c r="BI833" s="103"/>
      <c r="BJ833" s="104"/>
      <c r="BK833" s="104"/>
      <c r="BL833" s="104"/>
      <c r="BM833" s="104"/>
      <c r="BN833" s="4" t="s">
        <v>955</v>
      </c>
      <c r="BO833" s="103"/>
      <c r="BP833" s="103"/>
      <c r="BR833" s="191"/>
      <c r="BS833" s="191"/>
      <c r="BT833" s="191"/>
      <c r="BU833" s="191"/>
    </row>
    <row r="834" spans="1:73" ht="90" customHeight="1">
      <c r="A834" s="166" t="s">
        <v>10015</v>
      </c>
      <c r="B834" s="114" t="s">
        <v>10348</v>
      </c>
      <c r="C834" s="85">
        <v>45147</v>
      </c>
      <c r="D834" s="85" t="s">
        <v>4285</v>
      </c>
      <c r="E834" s="32" t="s">
        <v>1024</v>
      </c>
      <c r="F834" s="381" t="s">
        <v>10011</v>
      </c>
      <c r="G834" s="382" t="s">
        <v>10001</v>
      </c>
      <c r="H834" s="382" t="s">
        <v>10016</v>
      </c>
      <c r="I834" s="382" t="s">
        <v>10017</v>
      </c>
      <c r="J834" s="74" t="s">
        <v>10009</v>
      </c>
      <c r="K834" s="29">
        <v>17</v>
      </c>
      <c r="L834" s="371">
        <v>45219</v>
      </c>
      <c r="M834" s="371">
        <v>45383</v>
      </c>
      <c r="N834" s="34">
        <f t="shared" ref="N834" si="52">+WEEKNUM(M834-L834)</f>
        <v>24</v>
      </c>
      <c r="O834" s="358">
        <v>0</v>
      </c>
      <c r="P834" s="31" t="s">
        <v>44</v>
      </c>
      <c r="Q834" s="191"/>
      <c r="R834" s="71" t="s">
        <v>10183</v>
      </c>
      <c r="S834" s="120">
        <f t="shared" si="46"/>
        <v>357</v>
      </c>
      <c r="T834" s="76" t="s">
        <v>936</v>
      </c>
      <c r="U834" s="76" t="s">
        <v>936</v>
      </c>
      <c r="V834" s="76" t="s">
        <v>936</v>
      </c>
      <c r="W834" s="76" t="s">
        <v>936</v>
      </c>
      <c r="X834" s="76" t="s">
        <v>936</v>
      </c>
      <c r="Y834" s="76" t="s">
        <v>936</v>
      </c>
      <c r="Z834" s="76" t="s">
        <v>936</v>
      </c>
      <c r="AA834" s="76" t="s">
        <v>936</v>
      </c>
      <c r="AB834" s="76" t="s">
        <v>936</v>
      </c>
      <c r="AC834" s="76" t="s">
        <v>936</v>
      </c>
      <c r="AD834" s="76" t="s">
        <v>936</v>
      </c>
      <c r="AE834" s="76" t="s">
        <v>936</v>
      </c>
      <c r="AF834" s="76" t="s">
        <v>936</v>
      </c>
      <c r="AG834" s="76" t="s">
        <v>936</v>
      </c>
      <c r="AH834" s="76" t="s">
        <v>936</v>
      </c>
      <c r="AI834" s="76" t="s">
        <v>936</v>
      </c>
      <c r="AJ834" s="76" t="s">
        <v>936</v>
      </c>
      <c r="AK834" s="76" t="s">
        <v>936</v>
      </c>
      <c r="AL834" s="76" t="s">
        <v>936</v>
      </c>
      <c r="AM834" s="76" t="s">
        <v>936</v>
      </c>
      <c r="AN834" s="76" t="s">
        <v>936</v>
      </c>
      <c r="AO834" s="76" t="s">
        <v>936</v>
      </c>
      <c r="AP834" s="76" t="s">
        <v>936</v>
      </c>
      <c r="AQ834" s="76" t="s">
        <v>936</v>
      </c>
      <c r="AR834" s="76" t="s">
        <v>936</v>
      </c>
      <c r="AS834" s="76" t="s">
        <v>936</v>
      </c>
      <c r="AT834" s="76" t="s">
        <v>936</v>
      </c>
      <c r="AU834" s="76" t="s">
        <v>936</v>
      </c>
      <c r="AV834" s="76" t="s">
        <v>936</v>
      </c>
      <c r="AW834" s="76" t="s">
        <v>936</v>
      </c>
      <c r="AX834" s="76" t="s">
        <v>936</v>
      </c>
      <c r="AY834" s="76" t="s">
        <v>936</v>
      </c>
      <c r="AZ834" s="76" t="s">
        <v>936</v>
      </c>
      <c r="BA834" s="76" t="s">
        <v>936</v>
      </c>
      <c r="BB834" s="76" t="s">
        <v>936</v>
      </c>
      <c r="BC834" s="76" t="s">
        <v>936</v>
      </c>
      <c r="BD834" s="76" t="s">
        <v>936</v>
      </c>
      <c r="BE834" s="71" t="s">
        <v>10183</v>
      </c>
      <c r="BF834" s="94" t="s">
        <v>782</v>
      </c>
      <c r="BG834" s="42">
        <v>45188</v>
      </c>
      <c r="BH834" s="94" t="s">
        <v>782</v>
      </c>
      <c r="BI834" s="103"/>
      <c r="BJ834" s="104"/>
      <c r="BK834" s="104"/>
      <c r="BL834" s="104"/>
      <c r="BM834" s="104"/>
      <c r="BN834" s="4" t="s">
        <v>955</v>
      </c>
      <c r="BO834" s="103"/>
      <c r="BP834" s="103"/>
      <c r="BR834" s="191"/>
      <c r="BS834" s="191"/>
      <c r="BT834" s="191"/>
      <c r="BU834" s="191"/>
    </row>
    <row r="835" spans="1:73" ht="90" customHeight="1">
      <c r="A835" s="166" t="s">
        <v>10018</v>
      </c>
      <c r="B835" s="114" t="s">
        <v>10348</v>
      </c>
      <c r="C835" s="85">
        <v>45147</v>
      </c>
      <c r="D835" s="77" t="s">
        <v>10040</v>
      </c>
      <c r="E835" s="32" t="s">
        <v>1113</v>
      </c>
      <c r="F835" s="384" t="s">
        <v>10019</v>
      </c>
      <c r="G835" s="382" t="s">
        <v>10020</v>
      </c>
      <c r="H835" s="382" t="s">
        <v>10021</v>
      </c>
      <c r="I835" s="382" t="s">
        <v>10022</v>
      </c>
      <c r="J835" s="74" t="s">
        <v>10023</v>
      </c>
      <c r="K835" s="29">
        <v>87</v>
      </c>
      <c r="L835" s="371">
        <v>45190</v>
      </c>
      <c r="M835" s="371">
        <v>45443</v>
      </c>
      <c r="N835" s="34">
        <f t="shared" ref="N835" si="53">+WEEKNUM(M835-L835)</f>
        <v>37</v>
      </c>
      <c r="O835" s="358">
        <v>0</v>
      </c>
      <c r="P835" s="31" t="s">
        <v>44</v>
      </c>
      <c r="Q835" s="191"/>
      <c r="R835" s="71" t="s">
        <v>10183</v>
      </c>
      <c r="S835" s="120">
        <f t="shared" si="46"/>
        <v>357</v>
      </c>
      <c r="T835" s="76" t="s">
        <v>936</v>
      </c>
      <c r="U835" s="76" t="s">
        <v>936</v>
      </c>
      <c r="V835" s="76" t="s">
        <v>936</v>
      </c>
      <c r="W835" s="76" t="s">
        <v>936</v>
      </c>
      <c r="X835" s="76" t="s">
        <v>936</v>
      </c>
      <c r="Y835" s="76" t="s">
        <v>936</v>
      </c>
      <c r="Z835" s="76" t="s">
        <v>936</v>
      </c>
      <c r="AA835" s="76" t="s">
        <v>936</v>
      </c>
      <c r="AB835" s="76" t="s">
        <v>936</v>
      </c>
      <c r="AC835" s="76" t="s">
        <v>936</v>
      </c>
      <c r="AD835" s="76" t="s">
        <v>936</v>
      </c>
      <c r="AE835" s="76" t="s">
        <v>936</v>
      </c>
      <c r="AF835" s="76" t="s">
        <v>936</v>
      </c>
      <c r="AG835" s="76" t="s">
        <v>936</v>
      </c>
      <c r="AH835" s="76" t="s">
        <v>936</v>
      </c>
      <c r="AI835" s="76" t="s">
        <v>936</v>
      </c>
      <c r="AJ835" s="76" t="s">
        <v>936</v>
      </c>
      <c r="AK835" s="76" t="s">
        <v>936</v>
      </c>
      <c r="AL835" s="76" t="s">
        <v>936</v>
      </c>
      <c r="AM835" s="76" t="s">
        <v>936</v>
      </c>
      <c r="AN835" s="76" t="s">
        <v>936</v>
      </c>
      <c r="AO835" s="76" t="s">
        <v>936</v>
      </c>
      <c r="AP835" s="76" t="s">
        <v>936</v>
      </c>
      <c r="AQ835" s="76" t="s">
        <v>936</v>
      </c>
      <c r="AR835" s="76" t="s">
        <v>936</v>
      </c>
      <c r="AS835" s="76" t="s">
        <v>936</v>
      </c>
      <c r="AT835" s="76" t="s">
        <v>936</v>
      </c>
      <c r="AU835" s="76" t="s">
        <v>936</v>
      </c>
      <c r="AV835" s="76" t="s">
        <v>936</v>
      </c>
      <c r="AW835" s="76" t="s">
        <v>936</v>
      </c>
      <c r="AX835" s="76" t="s">
        <v>936</v>
      </c>
      <c r="AY835" s="76" t="s">
        <v>936</v>
      </c>
      <c r="AZ835" s="76" t="s">
        <v>936</v>
      </c>
      <c r="BA835" s="76" t="s">
        <v>936</v>
      </c>
      <c r="BB835" s="76" t="s">
        <v>936</v>
      </c>
      <c r="BC835" s="76" t="s">
        <v>936</v>
      </c>
      <c r="BD835" s="76" t="s">
        <v>936</v>
      </c>
      <c r="BE835" s="71" t="s">
        <v>10188</v>
      </c>
      <c r="BF835" s="94" t="s">
        <v>782</v>
      </c>
      <c r="BG835" s="42">
        <v>45188</v>
      </c>
      <c r="BH835" s="94" t="s">
        <v>782</v>
      </c>
      <c r="BI835" s="103"/>
      <c r="BJ835" s="104"/>
      <c r="BK835" s="104"/>
      <c r="BL835" s="104"/>
      <c r="BM835" s="104"/>
      <c r="BN835" s="4" t="s">
        <v>955</v>
      </c>
      <c r="BO835" s="103"/>
      <c r="BP835" s="103"/>
      <c r="BR835" s="191"/>
      <c r="BS835" s="191"/>
      <c r="BT835" s="191"/>
      <c r="BU835" s="191"/>
    </row>
    <row r="836" spans="1:73" ht="90" customHeight="1">
      <c r="A836" s="166" t="s">
        <v>10024</v>
      </c>
      <c r="B836" s="114" t="s">
        <v>10348</v>
      </c>
      <c r="C836" s="85">
        <v>45147</v>
      </c>
      <c r="D836" s="77" t="s">
        <v>10040</v>
      </c>
      <c r="E836" s="32" t="s">
        <v>1113</v>
      </c>
      <c r="F836" s="384" t="s">
        <v>10019</v>
      </c>
      <c r="G836" s="382" t="s">
        <v>10025</v>
      </c>
      <c r="H836" s="382" t="s">
        <v>10026</v>
      </c>
      <c r="I836" s="382" t="s">
        <v>10027</v>
      </c>
      <c r="J836" s="74" t="s">
        <v>10028</v>
      </c>
      <c r="K836" s="29">
        <v>8</v>
      </c>
      <c r="L836" s="371">
        <v>45200</v>
      </c>
      <c r="M836" s="371">
        <v>45443</v>
      </c>
      <c r="N836" s="34">
        <f t="shared" ref="N836" si="54">+WEEKNUM(M836-L836)</f>
        <v>35</v>
      </c>
      <c r="O836" s="358">
        <v>0</v>
      </c>
      <c r="P836" s="31" t="s">
        <v>116</v>
      </c>
      <c r="Q836" s="31" t="s">
        <v>44</v>
      </c>
      <c r="R836" s="71" t="s">
        <v>10183</v>
      </c>
      <c r="S836" s="120">
        <f t="shared" si="46"/>
        <v>357</v>
      </c>
      <c r="T836" s="76" t="s">
        <v>936</v>
      </c>
      <c r="U836" s="76" t="s">
        <v>936</v>
      </c>
      <c r="V836" s="76" t="s">
        <v>936</v>
      </c>
      <c r="W836" s="76" t="s">
        <v>936</v>
      </c>
      <c r="X836" s="76" t="s">
        <v>936</v>
      </c>
      <c r="Y836" s="76" t="s">
        <v>936</v>
      </c>
      <c r="Z836" s="76" t="s">
        <v>936</v>
      </c>
      <c r="AA836" s="76" t="s">
        <v>936</v>
      </c>
      <c r="AB836" s="76" t="s">
        <v>936</v>
      </c>
      <c r="AC836" s="76" t="s">
        <v>936</v>
      </c>
      <c r="AD836" s="76" t="s">
        <v>936</v>
      </c>
      <c r="AE836" s="76" t="s">
        <v>936</v>
      </c>
      <c r="AF836" s="76" t="s">
        <v>936</v>
      </c>
      <c r="AG836" s="76" t="s">
        <v>936</v>
      </c>
      <c r="AH836" s="76" t="s">
        <v>936</v>
      </c>
      <c r="AI836" s="76" t="s">
        <v>936</v>
      </c>
      <c r="AJ836" s="76" t="s">
        <v>936</v>
      </c>
      <c r="AK836" s="76" t="s">
        <v>936</v>
      </c>
      <c r="AL836" s="76" t="s">
        <v>936</v>
      </c>
      <c r="AM836" s="76" t="s">
        <v>936</v>
      </c>
      <c r="AN836" s="76" t="s">
        <v>936</v>
      </c>
      <c r="AO836" s="76" t="s">
        <v>936</v>
      </c>
      <c r="AP836" s="76" t="s">
        <v>936</v>
      </c>
      <c r="AQ836" s="76" t="s">
        <v>936</v>
      </c>
      <c r="AR836" s="76" t="s">
        <v>936</v>
      </c>
      <c r="AS836" s="76" t="s">
        <v>936</v>
      </c>
      <c r="AT836" s="76" t="s">
        <v>936</v>
      </c>
      <c r="AU836" s="76" t="s">
        <v>936</v>
      </c>
      <c r="AV836" s="76" t="s">
        <v>936</v>
      </c>
      <c r="AW836" s="76" t="s">
        <v>936</v>
      </c>
      <c r="AX836" s="76" t="s">
        <v>936</v>
      </c>
      <c r="AY836" s="76" t="s">
        <v>936</v>
      </c>
      <c r="AZ836" s="76" t="s">
        <v>936</v>
      </c>
      <c r="BA836" s="76" t="s">
        <v>936</v>
      </c>
      <c r="BB836" s="76" t="s">
        <v>936</v>
      </c>
      <c r="BC836" s="76" t="s">
        <v>936</v>
      </c>
      <c r="BD836" s="62" t="s">
        <v>1152</v>
      </c>
      <c r="BE836" s="71" t="s">
        <v>10188</v>
      </c>
      <c r="BF836" s="94" t="s">
        <v>782</v>
      </c>
      <c r="BG836" s="98">
        <v>45188</v>
      </c>
      <c r="BH836" s="94" t="s">
        <v>782</v>
      </c>
      <c r="BI836" s="103"/>
      <c r="BJ836" s="104"/>
      <c r="BK836" s="104"/>
      <c r="BL836" s="104"/>
      <c r="BM836" s="104"/>
      <c r="BN836" s="4" t="s">
        <v>955</v>
      </c>
      <c r="BO836" s="103"/>
      <c r="BP836" s="103"/>
      <c r="BR836" s="191"/>
      <c r="BS836" s="191"/>
      <c r="BT836" s="191"/>
      <c r="BU836" s="191"/>
    </row>
    <row r="837" spans="1:73" ht="90" customHeight="1">
      <c r="A837" s="166" t="s">
        <v>10029</v>
      </c>
      <c r="B837" s="114" t="s">
        <v>10348</v>
      </c>
      <c r="C837" s="85">
        <v>45147</v>
      </c>
      <c r="D837" s="77" t="s">
        <v>10041</v>
      </c>
      <c r="E837" s="32" t="s">
        <v>1025</v>
      </c>
      <c r="F837" s="384" t="s">
        <v>10033</v>
      </c>
      <c r="G837" s="384" t="s">
        <v>10030</v>
      </c>
      <c r="H837" s="384" t="s">
        <v>10031</v>
      </c>
      <c r="I837" s="384" t="s">
        <v>10031</v>
      </c>
      <c r="J837" s="74" t="s">
        <v>10032</v>
      </c>
      <c r="K837" s="29">
        <v>1</v>
      </c>
      <c r="L837" s="371">
        <v>45250</v>
      </c>
      <c r="M837" s="371">
        <v>45352</v>
      </c>
      <c r="N837" s="34">
        <f t="shared" ref="N837" si="55">+WEEKNUM(M837-L837)</f>
        <v>15</v>
      </c>
      <c r="O837" s="358">
        <v>0</v>
      </c>
      <c r="P837" s="31" t="s">
        <v>44</v>
      </c>
      <c r="Q837" s="191"/>
      <c r="R837" s="71" t="s">
        <v>10183</v>
      </c>
      <c r="S837" s="120">
        <f t="shared" si="46"/>
        <v>357</v>
      </c>
      <c r="T837" s="76" t="s">
        <v>936</v>
      </c>
      <c r="U837" s="76" t="s">
        <v>936</v>
      </c>
      <c r="V837" s="76" t="s">
        <v>936</v>
      </c>
      <c r="W837" s="76" t="s">
        <v>936</v>
      </c>
      <c r="X837" s="76" t="s">
        <v>936</v>
      </c>
      <c r="Y837" s="76" t="s">
        <v>936</v>
      </c>
      <c r="Z837" s="76" t="s">
        <v>936</v>
      </c>
      <c r="AA837" s="76" t="s">
        <v>936</v>
      </c>
      <c r="AB837" s="76" t="s">
        <v>936</v>
      </c>
      <c r="AC837" s="76" t="s">
        <v>936</v>
      </c>
      <c r="AD837" s="76" t="s">
        <v>936</v>
      </c>
      <c r="AE837" s="76" t="s">
        <v>936</v>
      </c>
      <c r="AF837" s="76" t="s">
        <v>936</v>
      </c>
      <c r="AG837" s="76" t="s">
        <v>936</v>
      </c>
      <c r="AH837" s="76" t="s">
        <v>936</v>
      </c>
      <c r="AI837" s="76" t="s">
        <v>936</v>
      </c>
      <c r="AJ837" s="76" t="s">
        <v>936</v>
      </c>
      <c r="AK837" s="76" t="s">
        <v>936</v>
      </c>
      <c r="AL837" s="76" t="s">
        <v>936</v>
      </c>
      <c r="AM837" s="76" t="s">
        <v>936</v>
      </c>
      <c r="AN837" s="76" t="s">
        <v>936</v>
      </c>
      <c r="AO837" s="76" t="s">
        <v>936</v>
      </c>
      <c r="AP837" s="76" t="s">
        <v>936</v>
      </c>
      <c r="AQ837" s="76" t="s">
        <v>936</v>
      </c>
      <c r="AR837" s="76" t="s">
        <v>936</v>
      </c>
      <c r="AS837" s="76" t="s">
        <v>936</v>
      </c>
      <c r="AT837" s="76" t="s">
        <v>936</v>
      </c>
      <c r="AU837" s="76" t="s">
        <v>936</v>
      </c>
      <c r="AV837" s="76" t="s">
        <v>936</v>
      </c>
      <c r="AW837" s="76" t="s">
        <v>936</v>
      </c>
      <c r="AX837" s="76" t="s">
        <v>936</v>
      </c>
      <c r="AY837" s="76" t="s">
        <v>936</v>
      </c>
      <c r="AZ837" s="76" t="s">
        <v>936</v>
      </c>
      <c r="BA837" s="76" t="s">
        <v>936</v>
      </c>
      <c r="BB837" s="76" t="s">
        <v>936</v>
      </c>
      <c r="BC837" s="76" t="s">
        <v>936</v>
      </c>
      <c r="BD837" s="76" t="s">
        <v>936</v>
      </c>
      <c r="BE837" s="71" t="s">
        <v>10183</v>
      </c>
      <c r="BF837" s="94" t="s">
        <v>782</v>
      </c>
      <c r="BG837" s="42">
        <v>45188</v>
      </c>
      <c r="BH837" s="94" t="s">
        <v>782</v>
      </c>
      <c r="BI837" s="103"/>
      <c r="BJ837" s="104"/>
      <c r="BK837" s="104"/>
      <c r="BL837" s="104"/>
      <c r="BM837" s="104"/>
      <c r="BN837" s="4" t="s">
        <v>955</v>
      </c>
      <c r="BO837" s="103"/>
      <c r="BP837" s="103"/>
      <c r="BR837" s="191"/>
      <c r="BS837" s="191"/>
      <c r="BT837" s="191"/>
      <c r="BU837" s="191"/>
    </row>
    <row r="838" spans="1:73" ht="90" customHeight="1">
      <c r="A838" s="166" t="s">
        <v>10034</v>
      </c>
      <c r="B838" s="114" t="s">
        <v>10348</v>
      </c>
      <c r="C838" s="85">
        <v>45147</v>
      </c>
      <c r="D838" s="77" t="s">
        <v>10039</v>
      </c>
      <c r="E838" s="32" t="s">
        <v>1114</v>
      </c>
      <c r="F838" s="384" t="s">
        <v>10036</v>
      </c>
      <c r="G838" s="384" t="s">
        <v>9982</v>
      </c>
      <c r="H838" s="384" t="s">
        <v>10035</v>
      </c>
      <c r="I838" s="74" t="s">
        <v>9989</v>
      </c>
      <c r="J838" s="74" t="s">
        <v>9990</v>
      </c>
      <c r="K838" s="29">
        <v>3</v>
      </c>
      <c r="L838" s="371">
        <v>45200</v>
      </c>
      <c r="M838" s="371">
        <v>45716</v>
      </c>
      <c r="N838" s="34">
        <v>68</v>
      </c>
      <c r="O838" s="358">
        <v>0</v>
      </c>
      <c r="P838" s="31" t="s">
        <v>9991</v>
      </c>
      <c r="Q838" s="31" t="s">
        <v>112</v>
      </c>
      <c r="R838" s="71" t="s">
        <v>10183</v>
      </c>
      <c r="S838" s="120">
        <f t="shared" si="46"/>
        <v>357</v>
      </c>
      <c r="T838" s="76" t="s">
        <v>936</v>
      </c>
      <c r="U838" s="76" t="s">
        <v>936</v>
      </c>
      <c r="V838" s="76" t="s">
        <v>936</v>
      </c>
      <c r="W838" s="76" t="s">
        <v>936</v>
      </c>
      <c r="X838" s="76" t="s">
        <v>936</v>
      </c>
      <c r="Y838" s="76" t="s">
        <v>936</v>
      </c>
      <c r="Z838" s="76" t="s">
        <v>936</v>
      </c>
      <c r="AA838" s="76" t="s">
        <v>936</v>
      </c>
      <c r="AB838" s="76" t="s">
        <v>936</v>
      </c>
      <c r="AC838" s="76" t="s">
        <v>936</v>
      </c>
      <c r="AD838" s="76" t="s">
        <v>936</v>
      </c>
      <c r="AE838" s="76" t="s">
        <v>936</v>
      </c>
      <c r="AF838" s="76" t="s">
        <v>936</v>
      </c>
      <c r="AG838" s="76" t="s">
        <v>936</v>
      </c>
      <c r="AH838" s="76" t="s">
        <v>936</v>
      </c>
      <c r="AI838" s="76" t="s">
        <v>936</v>
      </c>
      <c r="AJ838" s="76" t="s">
        <v>936</v>
      </c>
      <c r="AK838" s="76" t="s">
        <v>936</v>
      </c>
      <c r="AL838" s="76" t="s">
        <v>936</v>
      </c>
      <c r="AM838" s="76" t="s">
        <v>936</v>
      </c>
      <c r="AN838" s="76" t="s">
        <v>936</v>
      </c>
      <c r="AO838" s="76" t="s">
        <v>936</v>
      </c>
      <c r="AP838" s="76" t="s">
        <v>936</v>
      </c>
      <c r="AQ838" s="76" t="s">
        <v>936</v>
      </c>
      <c r="AR838" s="76" t="s">
        <v>936</v>
      </c>
      <c r="AS838" s="76" t="s">
        <v>936</v>
      </c>
      <c r="AT838" s="76" t="s">
        <v>936</v>
      </c>
      <c r="AU838" s="76" t="s">
        <v>936</v>
      </c>
      <c r="AV838" s="76" t="s">
        <v>936</v>
      </c>
      <c r="AW838" s="76" t="s">
        <v>936</v>
      </c>
      <c r="AX838" s="76" t="s">
        <v>936</v>
      </c>
      <c r="AY838" s="76" t="s">
        <v>936</v>
      </c>
      <c r="AZ838" s="76" t="s">
        <v>936</v>
      </c>
      <c r="BA838" s="76" t="s">
        <v>936</v>
      </c>
      <c r="BB838" s="76" t="s">
        <v>936</v>
      </c>
      <c r="BC838" s="76" t="s">
        <v>936</v>
      </c>
      <c r="BD838" s="76" t="s">
        <v>936</v>
      </c>
      <c r="BE838" s="71" t="s">
        <v>10183</v>
      </c>
      <c r="BF838" s="94" t="s">
        <v>782</v>
      </c>
      <c r="BG838" s="98">
        <v>45188</v>
      </c>
      <c r="BH838" s="94" t="s">
        <v>782</v>
      </c>
      <c r="BI838" s="103"/>
      <c r="BJ838" s="104"/>
      <c r="BK838" s="104"/>
      <c r="BL838" s="104"/>
      <c r="BM838" s="104"/>
      <c r="BN838" s="4" t="s">
        <v>955</v>
      </c>
      <c r="BO838" s="103"/>
      <c r="BP838" s="103"/>
      <c r="BR838" s="191"/>
      <c r="BS838" s="191"/>
      <c r="BT838" s="191"/>
      <c r="BU838" s="191"/>
    </row>
    <row r="839" spans="1:73" ht="90" customHeight="1">
      <c r="A839" s="166" t="s">
        <v>10037</v>
      </c>
      <c r="B839" s="114" t="s">
        <v>10348</v>
      </c>
      <c r="C839" s="85">
        <v>45147</v>
      </c>
      <c r="D839" s="77" t="s">
        <v>10039</v>
      </c>
      <c r="E839" s="32" t="s">
        <v>1114</v>
      </c>
      <c r="F839" s="385" t="s">
        <v>10036</v>
      </c>
      <c r="G839" s="384" t="s">
        <v>9982</v>
      </c>
      <c r="H839" s="384" t="s">
        <v>10038</v>
      </c>
      <c r="I839" s="74" t="s">
        <v>9989</v>
      </c>
      <c r="J839" s="74" t="s">
        <v>9990</v>
      </c>
      <c r="K839" s="29">
        <v>3</v>
      </c>
      <c r="L839" s="371">
        <v>45200</v>
      </c>
      <c r="M839" s="371">
        <v>45716</v>
      </c>
      <c r="N839" s="34">
        <v>68</v>
      </c>
      <c r="O839" s="358">
        <v>0</v>
      </c>
      <c r="P839" s="31" t="s">
        <v>799</v>
      </c>
      <c r="Q839" s="31" t="s">
        <v>112</v>
      </c>
      <c r="R839" s="71" t="s">
        <v>10183</v>
      </c>
      <c r="S839" s="120">
        <f t="shared" si="46"/>
        <v>357</v>
      </c>
      <c r="T839" s="76" t="s">
        <v>936</v>
      </c>
      <c r="U839" s="76" t="s">
        <v>936</v>
      </c>
      <c r="V839" s="76" t="s">
        <v>936</v>
      </c>
      <c r="W839" s="76" t="s">
        <v>936</v>
      </c>
      <c r="X839" s="76" t="s">
        <v>936</v>
      </c>
      <c r="Y839" s="76" t="s">
        <v>936</v>
      </c>
      <c r="Z839" s="76" t="s">
        <v>936</v>
      </c>
      <c r="AA839" s="76" t="s">
        <v>936</v>
      </c>
      <c r="AB839" s="76" t="s">
        <v>936</v>
      </c>
      <c r="AC839" s="76" t="s">
        <v>936</v>
      </c>
      <c r="AD839" s="76" t="s">
        <v>936</v>
      </c>
      <c r="AE839" s="76" t="s">
        <v>936</v>
      </c>
      <c r="AF839" s="76" t="s">
        <v>936</v>
      </c>
      <c r="AG839" s="76" t="s">
        <v>936</v>
      </c>
      <c r="AH839" s="76" t="s">
        <v>936</v>
      </c>
      <c r="AI839" s="76" t="s">
        <v>936</v>
      </c>
      <c r="AJ839" s="76" t="s">
        <v>936</v>
      </c>
      <c r="AK839" s="76" t="s">
        <v>936</v>
      </c>
      <c r="AL839" s="76" t="s">
        <v>936</v>
      </c>
      <c r="AM839" s="76" t="s">
        <v>936</v>
      </c>
      <c r="AN839" s="76" t="s">
        <v>936</v>
      </c>
      <c r="AO839" s="76" t="s">
        <v>936</v>
      </c>
      <c r="AP839" s="76" t="s">
        <v>936</v>
      </c>
      <c r="AQ839" s="76" t="s">
        <v>936</v>
      </c>
      <c r="AR839" s="76" t="s">
        <v>936</v>
      </c>
      <c r="AS839" s="76" t="s">
        <v>936</v>
      </c>
      <c r="AT839" s="76" t="s">
        <v>936</v>
      </c>
      <c r="AU839" s="76" t="s">
        <v>936</v>
      </c>
      <c r="AV839" s="76" t="s">
        <v>936</v>
      </c>
      <c r="AW839" s="76" t="s">
        <v>936</v>
      </c>
      <c r="AX839" s="76" t="s">
        <v>936</v>
      </c>
      <c r="AY839" s="76" t="s">
        <v>936</v>
      </c>
      <c r="AZ839" s="76" t="s">
        <v>936</v>
      </c>
      <c r="BA839" s="76" t="s">
        <v>936</v>
      </c>
      <c r="BB839" s="76" t="s">
        <v>936</v>
      </c>
      <c r="BC839" s="76" t="s">
        <v>936</v>
      </c>
      <c r="BD839" s="76" t="s">
        <v>936</v>
      </c>
      <c r="BE839" s="71" t="s">
        <v>10183</v>
      </c>
      <c r="BF839" s="94" t="s">
        <v>782</v>
      </c>
      <c r="BG839" s="98">
        <v>45188</v>
      </c>
      <c r="BH839" s="94" t="s">
        <v>782</v>
      </c>
      <c r="BI839" s="103"/>
      <c r="BJ839" s="104"/>
      <c r="BK839" s="104"/>
      <c r="BL839" s="104"/>
      <c r="BM839" s="104"/>
      <c r="BN839" s="4" t="s">
        <v>955</v>
      </c>
      <c r="BO839" s="103"/>
      <c r="BP839" s="103"/>
      <c r="BR839" s="191"/>
      <c r="BS839" s="191"/>
      <c r="BT839" s="191"/>
      <c r="BU839" s="191"/>
    </row>
    <row r="840" spans="1:73" ht="90" customHeight="1">
      <c r="A840" s="166" t="s">
        <v>10042</v>
      </c>
      <c r="B840" s="31" t="s">
        <v>3982</v>
      </c>
      <c r="C840" s="42">
        <v>44439</v>
      </c>
      <c r="D840" s="42" t="s">
        <v>4284</v>
      </c>
      <c r="E840" s="32" t="s">
        <v>1019</v>
      </c>
      <c r="F840" s="31" t="s">
        <v>8227</v>
      </c>
      <c r="G840" s="384" t="s">
        <v>10043</v>
      </c>
      <c r="H840" s="384" t="s">
        <v>10044</v>
      </c>
      <c r="I840" s="74" t="s">
        <v>10045</v>
      </c>
      <c r="J840" s="74" t="s">
        <v>10046</v>
      </c>
      <c r="K840" s="29">
        <v>1</v>
      </c>
      <c r="L840" s="371">
        <v>45261</v>
      </c>
      <c r="M840" s="371">
        <v>45442</v>
      </c>
      <c r="N840" s="34">
        <f t="shared" ref="N840:N849" si="56">+WEEKNUM(M840-L840)</f>
        <v>26</v>
      </c>
      <c r="O840" s="358">
        <v>0</v>
      </c>
      <c r="P840" s="31" t="s">
        <v>44</v>
      </c>
      <c r="Q840" s="31" t="s">
        <v>625</v>
      </c>
      <c r="R840" s="81" t="s">
        <v>10120</v>
      </c>
      <c r="S840" s="120">
        <f t="shared" si="46"/>
        <v>377</v>
      </c>
      <c r="T840" s="53" t="s">
        <v>1152</v>
      </c>
      <c r="U840" s="53" t="s">
        <v>1152</v>
      </c>
      <c r="V840" s="53" t="s">
        <v>1152</v>
      </c>
      <c r="W840" s="53" t="s">
        <v>1152</v>
      </c>
      <c r="X840" s="53" t="s">
        <v>1152</v>
      </c>
      <c r="Y840" s="53" t="s">
        <v>1152</v>
      </c>
      <c r="Z840" s="53" t="s">
        <v>1152</v>
      </c>
      <c r="AA840" s="53" t="s">
        <v>1152</v>
      </c>
      <c r="AB840" s="53" t="s">
        <v>1152</v>
      </c>
      <c r="AC840" s="53" t="s">
        <v>1152</v>
      </c>
      <c r="AD840" s="53" t="s">
        <v>1152</v>
      </c>
      <c r="AE840" s="53" t="s">
        <v>1152</v>
      </c>
      <c r="AF840" s="53" t="s">
        <v>1152</v>
      </c>
      <c r="AG840" s="53" t="s">
        <v>1152</v>
      </c>
      <c r="AH840" s="53" t="s">
        <v>1152</v>
      </c>
      <c r="AI840" s="53" t="s">
        <v>1152</v>
      </c>
      <c r="AJ840" s="53" t="s">
        <v>1152</v>
      </c>
      <c r="AK840" s="53" t="s">
        <v>1152</v>
      </c>
      <c r="AL840" s="53" t="s">
        <v>1152</v>
      </c>
      <c r="AM840" s="53" t="s">
        <v>1152</v>
      </c>
      <c r="AN840" s="53" t="s">
        <v>1152</v>
      </c>
      <c r="AO840" s="53" t="s">
        <v>1152</v>
      </c>
      <c r="AP840" s="53" t="s">
        <v>1152</v>
      </c>
      <c r="AQ840" s="53" t="s">
        <v>1152</v>
      </c>
      <c r="AR840" s="53" t="s">
        <v>1152</v>
      </c>
      <c r="AS840" s="53" t="s">
        <v>1152</v>
      </c>
      <c r="AT840" s="53" t="s">
        <v>1152</v>
      </c>
      <c r="AU840" s="53" t="s">
        <v>1152</v>
      </c>
      <c r="AV840" s="53" t="s">
        <v>1152</v>
      </c>
      <c r="AW840" s="53" t="s">
        <v>1152</v>
      </c>
      <c r="AX840" s="53" t="s">
        <v>1152</v>
      </c>
      <c r="AY840" s="53" t="s">
        <v>1152</v>
      </c>
      <c r="AZ840" s="53" t="s">
        <v>1152</v>
      </c>
      <c r="BA840" s="53" t="s">
        <v>1152</v>
      </c>
      <c r="BB840" s="53" t="s">
        <v>1152</v>
      </c>
      <c r="BC840" s="53" t="s">
        <v>1152</v>
      </c>
      <c r="BD840" s="53" t="s">
        <v>1152</v>
      </c>
      <c r="BE840" s="81" t="s">
        <v>10120</v>
      </c>
      <c r="BF840" s="29" t="s">
        <v>782</v>
      </c>
      <c r="BG840" s="42">
        <v>45198</v>
      </c>
      <c r="BH840" s="29" t="s">
        <v>782</v>
      </c>
      <c r="BI840" s="103"/>
      <c r="BJ840" s="104"/>
      <c r="BK840" s="104"/>
      <c r="BL840" s="104"/>
      <c r="BM840" s="104"/>
      <c r="BN840" s="4" t="s">
        <v>955</v>
      </c>
      <c r="BO840" s="103"/>
      <c r="BP840" s="103"/>
      <c r="BR840" s="13" t="s">
        <v>5137</v>
      </c>
      <c r="BS840" s="13" t="s">
        <v>9918</v>
      </c>
      <c r="BT840" s="76" t="s">
        <v>5350</v>
      </c>
      <c r="BU840" s="191"/>
    </row>
    <row r="841" spans="1:73" ht="90" customHeight="1">
      <c r="A841" s="166" t="s">
        <v>10047</v>
      </c>
      <c r="B841" s="31" t="s">
        <v>3982</v>
      </c>
      <c r="C841" s="42">
        <v>44439</v>
      </c>
      <c r="D841" s="42" t="s">
        <v>4284</v>
      </c>
      <c r="E841" s="32" t="s">
        <v>1019</v>
      </c>
      <c r="F841" s="31" t="s">
        <v>8227</v>
      </c>
      <c r="G841" s="384" t="s">
        <v>10043</v>
      </c>
      <c r="H841" s="384" t="s">
        <v>10048</v>
      </c>
      <c r="I841" s="74" t="s">
        <v>10048</v>
      </c>
      <c r="J841" s="74" t="s">
        <v>10049</v>
      </c>
      <c r="K841" s="29">
        <v>1</v>
      </c>
      <c r="L841" s="371">
        <v>45504</v>
      </c>
      <c r="M841" s="371">
        <v>45566</v>
      </c>
      <c r="N841" s="34">
        <f t="shared" si="56"/>
        <v>9</v>
      </c>
      <c r="O841" s="358">
        <v>0</v>
      </c>
      <c r="P841" s="31" t="s">
        <v>44</v>
      </c>
      <c r="Q841" s="31" t="s">
        <v>625</v>
      </c>
      <c r="R841" s="81" t="s">
        <v>10120</v>
      </c>
      <c r="S841" s="120">
        <f t="shared" si="46"/>
        <v>377</v>
      </c>
      <c r="T841" s="53" t="s">
        <v>1152</v>
      </c>
      <c r="U841" s="53" t="s">
        <v>1152</v>
      </c>
      <c r="V841" s="53" t="s">
        <v>1152</v>
      </c>
      <c r="W841" s="53" t="s">
        <v>1152</v>
      </c>
      <c r="X841" s="53" t="s">
        <v>1152</v>
      </c>
      <c r="Y841" s="53" t="s">
        <v>1152</v>
      </c>
      <c r="Z841" s="53" t="s">
        <v>1152</v>
      </c>
      <c r="AA841" s="53" t="s">
        <v>1152</v>
      </c>
      <c r="AB841" s="53" t="s">
        <v>1152</v>
      </c>
      <c r="AC841" s="53" t="s">
        <v>1152</v>
      </c>
      <c r="AD841" s="53" t="s">
        <v>1152</v>
      </c>
      <c r="AE841" s="53" t="s">
        <v>1152</v>
      </c>
      <c r="AF841" s="53" t="s">
        <v>1152</v>
      </c>
      <c r="AG841" s="53" t="s">
        <v>1152</v>
      </c>
      <c r="AH841" s="53" t="s">
        <v>1152</v>
      </c>
      <c r="AI841" s="53" t="s">
        <v>1152</v>
      </c>
      <c r="AJ841" s="53" t="s">
        <v>1152</v>
      </c>
      <c r="AK841" s="53" t="s">
        <v>1152</v>
      </c>
      <c r="AL841" s="53" t="s">
        <v>1152</v>
      </c>
      <c r="AM841" s="53" t="s">
        <v>1152</v>
      </c>
      <c r="AN841" s="53" t="s">
        <v>1152</v>
      </c>
      <c r="AO841" s="53" t="s">
        <v>1152</v>
      </c>
      <c r="AP841" s="53" t="s">
        <v>1152</v>
      </c>
      <c r="AQ841" s="53" t="s">
        <v>1152</v>
      </c>
      <c r="AR841" s="53" t="s">
        <v>1152</v>
      </c>
      <c r="AS841" s="53" t="s">
        <v>1152</v>
      </c>
      <c r="AT841" s="53" t="s">
        <v>1152</v>
      </c>
      <c r="AU841" s="53" t="s">
        <v>1152</v>
      </c>
      <c r="AV841" s="53" t="s">
        <v>1152</v>
      </c>
      <c r="AW841" s="53" t="s">
        <v>1152</v>
      </c>
      <c r="AX841" s="53" t="s">
        <v>1152</v>
      </c>
      <c r="AY841" s="53" t="s">
        <v>1152</v>
      </c>
      <c r="AZ841" s="53" t="s">
        <v>1152</v>
      </c>
      <c r="BA841" s="53" t="s">
        <v>1152</v>
      </c>
      <c r="BB841" s="53" t="s">
        <v>1152</v>
      </c>
      <c r="BC841" s="53" t="s">
        <v>1152</v>
      </c>
      <c r="BD841" s="53" t="s">
        <v>1152</v>
      </c>
      <c r="BE841" s="81" t="s">
        <v>10120</v>
      </c>
      <c r="BF841" s="29" t="s">
        <v>782</v>
      </c>
      <c r="BG841" s="42">
        <v>45198</v>
      </c>
      <c r="BH841" s="29" t="s">
        <v>782</v>
      </c>
      <c r="BI841" s="103"/>
      <c r="BJ841" s="104"/>
      <c r="BK841" s="104"/>
      <c r="BL841" s="104"/>
      <c r="BM841" s="104"/>
      <c r="BN841" s="4" t="s">
        <v>955</v>
      </c>
      <c r="BO841" s="103"/>
      <c r="BP841" s="103"/>
      <c r="BR841" s="13" t="s">
        <v>5137</v>
      </c>
      <c r="BS841" s="13" t="s">
        <v>9918</v>
      </c>
      <c r="BT841" s="76" t="s">
        <v>5350</v>
      </c>
      <c r="BU841" s="191"/>
    </row>
    <row r="842" spans="1:73" ht="90" customHeight="1">
      <c r="A842" s="166" t="s">
        <v>10052</v>
      </c>
      <c r="B842" s="31" t="s">
        <v>3982</v>
      </c>
      <c r="C842" s="42">
        <v>44439</v>
      </c>
      <c r="D842" s="42" t="s">
        <v>4284</v>
      </c>
      <c r="E842" s="47" t="s">
        <v>1107</v>
      </c>
      <c r="F842" s="200" t="s">
        <v>8238</v>
      </c>
      <c r="G842" s="201" t="s">
        <v>10043</v>
      </c>
      <c r="H842" s="201" t="s">
        <v>10053</v>
      </c>
      <c r="I842" s="13" t="s">
        <v>10045</v>
      </c>
      <c r="J842" s="31" t="s">
        <v>10046</v>
      </c>
      <c r="K842" s="29">
        <v>1</v>
      </c>
      <c r="L842" s="366">
        <v>45261</v>
      </c>
      <c r="M842" s="366">
        <v>45442</v>
      </c>
      <c r="N842" s="34">
        <f t="shared" si="56"/>
        <v>26</v>
      </c>
      <c r="O842" s="358">
        <v>0</v>
      </c>
      <c r="P842" s="39" t="s">
        <v>44</v>
      </c>
      <c r="Q842" s="39" t="s">
        <v>625</v>
      </c>
      <c r="R842" s="81" t="s">
        <v>10120</v>
      </c>
      <c r="S842" s="120">
        <f t="shared" si="46"/>
        <v>377</v>
      </c>
      <c r="T842" s="53" t="s">
        <v>1152</v>
      </c>
      <c r="U842" s="53" t="s">
        <v>1152</v>
      </c>
      <c r="V842" s="53" t="s">
        <v>1152</v>
      </c>
      <c r="W842" s="53" t="s">
        <v>1152</v>
      </c>
      <c r="X842" s="53" t="s">
        <v>1152</v>
      </c>
      <c r="Y842" s="53" t="s">
        <v>1152</v>
      </c>
      <c r="Z842" s="53" t="s">
        <v>1152</v>
      </c>
      <c r="AA842" s="53" t="s">
        <v>1152</v>
      </c>
      <c r="AB842" s="53" t="s">
        <v>1152</v>
      </c>
      <c r="AC842" s="53" t="s">
        <v>1152</v>
      </c>
      <c r="AD842" s="53" t="s">
        <v>1152</v>
      </c>
      <c r="AE842" s="53" t="s">
        <v>1152</v>
      </c>
      <c r="AF842" s="53" t="s">
        <v>1152</v>
      </c>
      <c r="AG842" s="53" t="s">
        <v>1152</v>
      </c>
      <c r="AH842" s="53" t="s">
        <v>1152</v>
      </c>
      <c r="AI842" s="53" t="s">
        <v>1152</v>
      </c>
      <c r="AJ842" s="53" t="s">
        <v>1152</v>
      </c>
      <c r="AK842" s="53" t="s">
        <v>1152</v>
      </c>
      <c r="AL842" s="53" t="s">
        <v>1152</v>
      </c>
      <c r="AM842" s="53" t="s">
        <v>1152</v>
      </c>
      <c r="AN842" s="53" t="s">
        <v>1152</v>
      </c>
      <c r="AO842" s="53" t="s">
        <v>1152</v>
      </c>
      <c r="AP842" s="53" t="s">
        <v>1152</v>
      </c>
      <c r="AQ842" s="53" t="s">
        <v>1152</v>
      </c>
      <c r="AR842" s="53" t="s">
        <v>1152</v>
      </c>
      <c r="AS842" s="53" t="s">
        <v>1152</v>
      </c>
      <c r="AT842" s="53" t="s">
        <v>1152</v>
      </c>
      <c r="AU842" s="53" t="s">
        <v>1152</v>
      </c>
      <c r="AV842" s="53" t="s">
        <v>1152</v>
      </c>
      <c r="AW842" s="53" t="s">
        <v>1152</v>
      </c>
      <c r="AX842" s="53" t="s">
        <v>1152</v>
      </c>
      <c r="AY842" s="53" t="s">
        <v>1152</v>
      </c>
      <c r="AZ842" s="53" t="s">
        <v>1152</v>
      </c>
      <c r="BA842" s="53" t="s">
        <v>1152</v>
      </c>
      <c r="BB842" s="53" t="s">
        <v>1152</v>
      </c>
      <c r="BC842" s="53" t="s">
        <v>1152</v>
      </c>
      <c r="BD842" s="53" t="s">
        <v>1152</v>
      </c>
      <c r="BE842" s="81" t="s">
        <v>10120</v>
      </c>
      <c r="BF842" s="29" t="s">
        <v>782</v>
      </c>
      <c r="BG842" s="42">
        <v>45198</v>
      </c>
      <c r="BH842" s="29" t="s">
        <v>782</v>
      </c>
      <c r="BI842" s="103"/>
      <c r="BJ842" s="104"/>
      <c r="BK842" s="104"/>
      <c r="BL842" s="104"/>
      <c r="BM842" s="104"/>
      <c r="BN842" s="4" t="s">
        <v>955</v>
      </c>
      <c r="BO842" s="103"/>
      <c r="BP842" s="103"/>
      <c r="BR842" s="13" t="s">
        <v>5137</v>
      </c>
      <c r="BS842" s="13" t="s">
        <v>9920</v>
      </c>
      <c r="BT842" s="13" t="s">
        <v>5351</v>
      </c>
      <c r="BU842" s="13" t="s">
        <v>5352</v>
      </c>
    </row>
    <row r="843" spans="1:73" ht="90" customHeight="1">
      <c r="A843" s="166" t="s">
        <v>10054</v>
      </c>
      <c r="B843" s="31" t="s">
        <v>3982</v>
      </c>
      <c r="C843" s="42">
        <v>44439</v>
      </c>
      <c r="D843" s="42" t="s">
        <v>4284</v>
      </c>
      <c r="E843" s="47" t="s">
        <v>1107</v>
      </c>
      <c r="F843" s="200" t="s">
        <v>8238</v>
      </c>
      <c r="G843" s="201" t="s">
        <v>10043</v>
      </c>
      <c r="H843" s="201" t="s">
        <v>10048</v>
      </c>
      <c r="I843" s="13" t="s">
        <v>10048</v>
      </c>
      <c r="J843" s="31" t="s">
        <v>10049</v>
      </c>
      <c r="K843" s="29">
        <v>1</v>
      </c>
      <c r="L843" s="366">
        <v>45504</v>
      </c>
      <c r="M843" s="366">
        <v>45566</v>
      </c>
      <c r="N843" s="34">
        <f t="shared" si="56"/>
        <v>9</v>
      </c>
      <c r="O843" s="358">
        <v>0</v>
      </c>
      <c r="P843" s="39" t="s">
        <v>44</v>
      </c>
      <c r="Q843" s="39" t="s">
        <v>625</v>
      </c>
      <c r="R843" s="81" t="s">
        <v>10120</v>
      </c>
      <c r="S843" s="120">
        <f t="shared" si="46"/>
        <v>377</v>
      </c>
      <c r="T843" s="53" t="s">
        <v>1152</v>
      </c>
      <c r="U843" s="53" t="s">
        <v>1152</v>
      </c>
      <c r="V843" s="53" t="s">
        <v>1152</v>
      </c>
      <c r="W843" s="53" t="s">
        <v>1152</v>
      </c>
      <c r="X843" s="53" t="s">
        <v>1152</v>
      </c>
      <c r="Y843" s="53" t="s">
        <v>1152</v>
      </c>
      <c r="Z843" s="53" t="s">
        <v>1152</v>
      </c>
      <c r="AA843" s="53" t="s">
        <v>1152</v>
      </c>
      <c r="AB843" s="53" t="s">
        <v>1152</v>
      </c>
      <c r="AC843" s="53" t="s">
        <v>1152</v>
      </c>
      <c r="AD843" s="53" t="s">
        <v>1152</v>
      </c>
      <c r="AE843" s="53" t="s">
        <v>1152</v>
      </c>
      <c r="AF843" s="53" t="s">
        <v>1152</v>
      </c>
      <c r="AG843" s="53" t="s">
        <v>1152</v>
      </c>
      <c r="AH843" s="53" t="s">
        <v>1152</v>
      </c>
      <c r="AI843" s="53" t="s">
        <v>1152</v>
      </c>
      <c r="AJ843" s="53" t="s">
        <v>1152</v>
      </c>
      <c r="AK843" s="53" t="s">
        <v>1152</v>
      </c>
      <c r="AL843" s="53" t="s">
        <v>1152</v>
      </c>
      <c r="AM843" s="53" t="s">
        <v>1152</v>
      </c>
      <c r="AN843" s="53" t="s">
        <v>1152</v>
      </c>
      <c r="AO843" s="53" t="s">
        <v>1152</v>
      </c>
      <c r="AP843" s="53" t="s">
        <v>1152</v>
      </c>
      <c r="AQ843" s="53" t="s">
        <v>1152</v>
      </c>
      <c r="AR843" s="53" t="s">
        <v>1152</v>
      </c>
      <c r="AS843" s="53" t="s">
        <v>1152</v>
      </c>
      <c r="AT843" s="53" t="s">
        <v>1152</v>
      </c>
      <c r="AU843" s="53" t="s">
        <v>1152</v>
      </c>
      <c r="AV843" s="53" t="s">
        <v>1152</v>
      </c>
      <c r="AW843" s="53" t="s">
        <v>1152</v>
      </c>
      <c r="AX843" s="53" t="s">
        <v>1152</v>
      </c>
      <c r="AY843" s="53" t="s">
        <v>1152</v>
      </c>
      <c r="AZ843" s="53" t="s">
        <v>1152</v>
      </c>
      <c r="BA843" s="53" t="s">
        <v>1152</v>
      </c>
      <c r="BB843" s="53" t="s">
        <v>1152</v>
      </c>
      <c r="BC843" s="53" t="s">
        <v>1152</v>
      </c>
      <c r="BD843" s="53" t="s">
        <v>1152</v>
      </c>
      <c r="BE843" s="81" t="s">
        <v>10120</v>
      </c>
      <c r="BF843" s="29" t="s">
        <v>782</v>
      </c>
      <c r="BG843" s="42">
        <v>45198</v>
      </c>
      <c r="BH843" s="29" t="s">
        <v>782</v>
      </c>
      <c r="BI843" s="103"/>
      <c r="BJ843" s="104"/>
      <c r="BK843" s="104"/>
      <c r="BL843" s="104"/>
      <c r="BM843" s="104"/>
      <c r="BN843" s="4" t="s">
        <v>955</v>
      </c>
      <c r="BO843" s="103"/>
      <c r="BP843" s="103"/>
      <c r="BR843" s="13" t="s">
        <v>5137</v>
      </c>
      <c r="BS843" s="13" t="s">
        <v>9920</v>
      </c>
      <c r="BT843" s="13" t="s">
        <v>5351</v>
      </c>
      <c r="BU843" s="13" t="s">
        <v>5352</v>
      </c>
    </row>
    <row r="844" spans="1:73" ht="90" customHeight="1">
      <c r="A844" s="166" t="s">
        <v>10056</v>
      </c>
      <c r="B844" s="31" t="s">
        <v>3982</v>
      </c>
      <c r="C844" s="85">
        <v>44439</v>
      </c>
      <c r="D844" s="77" t="s">
        <v>4383</v>
      </c>
      <c r="E844" s="61" t="s">
        <v>1020</v>
      </c>
      <c r="F844" s="13" t="s">
        <v>8244</v>
      </c>
      <c r="G844" s="73" t="s">
        <v>10062</v>
      </c>
      <c r="H844" s="73" t="s">
        <v>10059</v>
      </c>
      <c r="I844" s="73" t="s">
        <v>10060</v>
      </c>
      <c r="J844" s="44" t="s">
        <v>10061</v>
      </c>
      <c r="K844" s="143">
        <v>1</v>
      </c>
      <c r="L844" s="366">
        <v>45321</v>
      </c>
      <c r="M844" s="366">
        <v>45657</v>
      </c>
      <c r="N844" s="34">
        <f t="shared" si="56"/>
        <v>48</v>
      </c>
      <c r="O844" s="358">
        <v>0</v>
      </c>
      <c r="P844" s="44" t="s">
        <v>44</v>
      </c>
      <c r="Q844" s="191"/>
      <c r="R844" s="81" t="s">
        <v>10120</v>
      </c>
      <c r="S844" s="120">
        <f t="shared" si="46"/>
        <v>377</v>
      </c>
      <c r="T844" s="53" t="s">
        <v>1152</v>
      </c>
      <c r="U844" s="53" t="s">
        <v>1152</v>
      </c>
      <c r="V844" s="53" t="s">
        <v>1152</v>
      </c>
      <c r="W844" s="53" t="s">
        <v>1152</v>
      </c>
      <c r="X844" s="53" t="s">
        <v>1152</v>
      </c>
      <c r="Y844" s="53" t="s">
        <v>1152</v>
      </c>
      <c r="Z844" s="53" t="s">
        <v>1152</v>
      </c>
      <c r="AA844" s="53" t="s">
        <v>1152</v>
      </c>
      <c r="AB844" s="53" t="s">
        <v>1152</v>
      </c>
      <c r="AC844" s="53" t="s">
        <v>1152</v>
      </c>
      <c r="AD844" s="53" t="s">
        <v>1152</v>
      </c>
      <c r="AE844" s="53" t="s">
        <v>1152</v>
      </c>
      <c r="AF844" s="53" t="s">
        <v>1152</v>
      </c>
      <c r="AG844" s="53" t="s">
        <v>1152</v>
      </c>
      <c r="AH844" s="53" t="s">
        <v>1152</v>
      </c>
      <c r="AI844" s="53" t="s">
        <v>1152</v>
      </c>
      <c r="AJ844" s="53" t="s">
        <v>1152</v>
      </c>
      <c r="AK844" s="53" t="s">
        <v>1152</v>
      </c>
      <c r="AL844" s="53" t="s">
        <v>1152</v>
      </c>
      <c r="AM844" s="53" t="s">
        <v>1152</v>
      </c>
      <c r="AN844" s="53" t="s">
        <v>1152</v>
      </c>
      <c r="AO844" s="53" t="s">
        <v>1152</v>
      </c>
      <c r="AP844" s="53" t="s">
        <v>1152</v>
      </c>
      <c r="AQ844" s="53" t="s">
        <v>1152</v>
      </c>
      <c r="AR844" s="53" t="s">
        <v>1152</v>
      </c>
      <c r="AS844" s="53" t="s">
        <v>1152</v>
      </c>
      <c r="AT844" s="53" t="s">
        <v>1152</v>
      </c>
      <c r="AU844" s="53" t="s">
        <v>1152</v>
      </c>
      <c r="AV844" s="53" t="s">
        <v>1152</v>
      </c>
      <c r="AW844" s="53" t="s">
        <v>1152</v>
      </c>
      <c r="AX844" s="53" t="s">
        <v>1152</v>
      </c>
      <c r="AY844" s="53" t="s">
        <v>1152</v>
      </c>
      <c r="AZ844" s="53" t="s">
        <v>1152</v>
      </c>
      <c r="BA844" s="53" t="s">
        <v>1152</v>
      </c>
      <c r="BB844" s="53" t="s">
        <v>1152</v>
      </c>
      <c r="BC844" s="53" t="s">
        <v>1152</v>
      </c>
      <c r="BD844" s="53" t="s">
        <v>1152</v>
      </c>
      <c r="BE844" s="81" t="s">
        <v>10120</v>
      </c>
      <c r="BF844" s="29" t="s">
        <v>782</v>
      </c>
      <c r="BG844" s="42">
        <v>45198</v>
      </c>
      <c r="BH844" s="29" t="s">
        <v>782</v>
      </c>
      <c r="BI844" s="103"/>
      <c r="BJ844" s="104"/>
      <c r="BK844" s="104"/>
      <c r="BL844" s="104"/>
      <c r="BM844" s="104"/>
      <c r="BN844" s="4" t="s">
        <v>955</v>
      </c>
      <c r="BO844" s="103"/>
      <c r="BP844" s="103"/>
      <c r="BR844" s="13" t="s">
        <v>5137</v>
      </c>
      <c r="BS844" s="13" t="s">
        <v>9920</v>
      </c>
      <c r="BT844" s="13" t="s">
        <v>5351</v>
      </c>
      <c r="BU844" s="13" t="s">
        <v>9038</v>
      </c>
    </row>
    <row r="845" spans="1:73" ht="90" customHeight="1">
      <c r="A845" s="166" t="s">
        <v>10057</v>
      </c>
      <c r="B845" s="31" t="s">
        <v>3982</v>
      </c>
      <c r="C845" s="85">
        <v>44439</v>
      </c>
      <c r="D845" s="77" t="s">
        <v>4383</v>
      </c>
      <c r="E845" s="61" t="s">
        <v>1020</v>
      </c>
      <c r="F845" s="13" t="s">
        <v>8244</v>
      </c>
      <c r="G845" s="73" t="s">
        <v>10062</v>
      </c>
      <c r="H845" s="73" t="s">
        <v>10063</v>
      </c>
      <c r="I845" s="73" t="s">
        <v>10064</v>
      </c>
      <c r="J845" s="44" t="s">
        <v>10061</v>
      </c>
      <c r="K845" s="143">
        <v>1</v>
      </c>
      <c r="L845" s="366">
        <v>45321</v>
      </c>
      <c r="M845" s="366">
        <v>45657</v>
      </c>
      <c r="N845" s="34">
        <f t="shared" si="56"/>
        <v>48</v>
      </c>
      <c r="O845" s="358">
        <v>0</v>
      </c>
      <c r="P845" s="44" t="s">
        <v>44</v>
      </c>
      <c r="Q845" s="191"/>
      <c r="R845" s="81" t="s">
        <v>10120</v>
      </c>
      <c r="S845" s="120">
        <f t="shared" si="46"/>
        <v>377</v>
      </c>
      <c r="T845" s="53" t="s">
        <v>1152</v>
      </c>
      <c r="U845" s="53" t="s">
        <v>1152</v>
      </c>
      <c r="V845" s="53" t="s">
        <v>1152</v>
      </c>
      <c r="W845" s="53" t="s">
        <v>1152</v>
      </c>
      <c r="X845" s="53" t="s">
        <v>1152</v>
      </c>
      <c r="Y845" s="53" t="s">
        <v>1152</v>
      </c>
      <c r="Z845" s="53" t="s">
        <v>1152</v>
      </c>
      <c r="AA845" s="53" t="s">
        <v>1152</v>
      </c>
      <c r="AB845" s="53" t="s">
        <v>1152</v>
      </c>
      <c r="AC845" s="53" t="s">
        <v>1152</v>
      </c>
      <c r="AD845" s="53" t="s">
        <v>1152</v>
      </c>
      <c r="AE845" s="53" t="s">
        <v>1152</v>
      </c>
      <c r="AF845" s="53" t="s">
        <v>1152</v>
      </c>
      <c r="AG845" s="53" t="s">
        <v>1152</v>
      </c>
      <c r="AH845" s="53" t="s">
        <v>1152</v>
      </c>
      <c r="AI845" s="53" t="s">
        <v>1152</v>
      </c>
      <c r="AJ845" s="53" t="s">
        <v>1152</v>
      </c>
      <c r="AK845" s="53" t="s">
        <v>1152</v>
      </c>
      <c r="AL845" s="53" t="s">
        <v>1152</v>
      </c>
      <c r="AM845" s="53" t="s">
        <v>1152</v>
      </c>
      <c r="AN845" s="53" t="s">
        <v>1152</v>
      </c>
      <c r="AO845" s="53" t="s">
        <v>1152</v>
      </c>
      <c r="AP845" s="53" t="s">
        <v>1152</v>
      </c>
      <c r="AQ845" s="53" t="s">
        <v>1152</v>
      </c>
      <c r="AR845" s="53" t="s">
        <v>1152</v>
      </c>
      <c r="AS845" s="53" t="s">
        <v>1152</v>
      </c>
      <c r="AT845" s="53" t="s">
        <v>1152</v>
      </c>
      <c r="AU845" s="53" t="s">
        <v>1152</v>
      </c>
      <c r="AV845" s="53" t="s">
        <v>1152</v>
      </c>
      <c r="AW845" s="53" t="s">
        <v>1152</v>
      </c>
      <c r="AX845" s="53" t="s">
        <v>1152</v>
      </c>
      <c r="AY845" s="53" t="s">
        <v>1152</v>
      </c>
      <c r="AZ845" s="53" t="s">
        <v>1152</v>
      </c>
      <c r="BA845" s="53" t="s">
        <v>1152</v>
      </c>
      <c r="BB845" s="53" t="s">
        <v>1152</v>
      </c>
      <c r="BC845" s="53" t="s">
        <v>1152</v>
      </c>
      <c r="BD845" s="53" t="s">
        <v>1152</v>
      </c>
      <c r="BE845" s="81" t="s">
        <v>10120</v>
      </c>
      <c r="BF845" s="29" t="s">
        <v>782</v>
      </c>
      <c r="BG845" s="42">
        <v>45198</v>
      </c>
      <c r="BH845" s="29" t="s">
        <v>782</v>
      </c>
      <c r="BI845" s="103"/>
      <c r="BJ845" s="104"/>
      <c r="BK845" s="104"/>
      <c r="BL845" s="104"/>
      <c r="BM845" s="104"/>
      <c r="BN845" s="4" t="s">
        <v>955</v>
      </c>
      <c r="BO845" s="103"/>
      <c r="BP845" s="103"/>
      <c r="BR845" s="13" t="s">
        <v>5137</v>
      </c>
      <c r="BS845" s="13" t="s">
        <v>9920</v>
      </c>
      <c r="BT845" s="13" t="s">
        <v>5351</v>
      </c>
      <c r="BU845" s="13" t="s">
        <v>9038</v>
      </c>
    </row>
    <row r="846" spans="1:73" ht="90" customHeight="1">
      <c r="A846" s="166" t="s">
        <v>10058</v>
      </c>
      <c r="B846" s="31" t="s">
        <v>3982</v>
      </c>
      <c r="C846" s="85">
        <v>44439</v>
      </c>
      <c r="D846" s="77" t="s">
        <v>4383</v>
      </c>
      <c r="E846" s="61" t="s">
        <v>1020</v>
      </c>
      <c r="F846" s="13" t="s">
        <v>8244</v>
      </c>
      <c r="G846" s="73" t="s">
        <v>10062</v>
      </c>
      <c r="H846" s="73" t="s">
        <v>10065</v>
      </c>
      <c r="I846" s="73" t="s">
        <v>10066</v>
      </c>
      <c r="J846" s="44" t="s">
        <v>10067</v>
      </c>
      <c r="K846" s="143">
        <v>4</v>
      </c>
      <c r="L846" s="366">
        <v>45275</v>
      </c>
      <c r="M846" s="366">
        <v>45474</v>
      </c>
      <c r="N846" s="34">
        <f t="shared" si="56"/>
        <v>29</v>
      </c>
      <c r="O846" s="358">
        <v>0</v>
      </c>
      <c r="P846" s="31" t="s">
        <v>625</v>
      </c>
      <c r="Q846" s="191"/>
      <c r="R846" s="81" t="s">
        <v>10203</v>
      </c>
      <c r="S846" s="120">
        <f t="shared" si="46"/>
        <v>234</v>
      </c>
      <c r="T846" s="53" t="s">
        <v>1152</v>
      </c>
      <c r="U846" s="53" t="s">
        <v>1152</v>
      </c>
      <c r="V846" s="53" t="s">
        <v>1152</v>
      </c>
      <c r="W846" s="53" t="s">
        <v>1152</v>
      </c>
      <c r="X846" s="53" t="s">
        <v>1152</v>
      </c>
      <c r="Y846" s="53" t="s">
        <v>1152</v>
      </c>
      <c r="Z846" s="53" t="s">
        <v>1152</v>
      </c>
      <c r="AA846" s="53" t="s">
        <v>1152</v>
      </c>
      <c r="AB846" s="53" t="s">
        <v>1152</v>
      </c>
      <c r="AC846" s="53" t="s">
        <v>1152</v>
      </c>
      <c r="AD846" s="53" t="s">
        <v>1152</v>
      </c>
      <c r="AE846" s="53" t="s">
        <v>1152</v>
      </c>
      <c r="AF846" s="53" t="s">
        <v>1152</v>
      </c>
      <c r="AG846" s="53" t="s">
        <v>1152</v>
      </c>
      <c r="AH846" s="53" t="s">
        <v>1152</v>
      </c>
      <c r="AI846" s="53" t="s">
        <v>1152</v>
      </c>
      <c r="AJ846" s="53" t="s">
        <v>1152</v>
      </c>
      <c r="AK846" s="53" t="s">
        <v>1152</v>
      </c>
      <c r="AL846" s="53" t="s">
        <v>1152</v>
      </c>
      <c r="AM846" s="53" t="s">
        <v>1152</v>
      </c>
      <c r="AN846" s="53" t="s">
        <v>1152</v>
      </c>
      <c r="AO846" s="53" t="s">
        <v>1152</v>
      </c>
      <c r="AP846" s="53" t="s">
        <v>1152</v>
      </c>
      <c r="AQ846" s="53" t="s">
        <v>1152</v>
      </c>
      <c r="AR846" s="53" t="s">
        <v>1152</v>
      </c>
      <c r="AS846" s="53" t="s">
        <v>1152</v>
      </c>
      <c r="AT846" s="53" t="s">
        <v>1152</v>
      </c>
      <c r="AU846" s="53" t="s">
        <v>1152</v>
      </c>
      <c r="AV846" s="53" t="s">
        <v>1152</v>
      </c>
      <c r="AW846" s="53" t="s">
        <v>1152</v>
      </c>
      <c r="AX846" s="53" t="s">
        <v>1152</v>
      </c>
      <c r="AY846" s="53" t="s">
        <v>1152</v>
      </c>
      <c r="AZ846" s="53" t="s">
        <v>1152</v>
      </c>
      <c r="BA846" s="53" t="s">
        <v>1152</v>
      </c>
      <c r="BB846" s="53" t="s">
        <v>1152</v>
      </c>
      <c r="BC846" s="53" t="s">
        <v>1152</v>
      </c>
      <c r="BD846" s="53" t="s">
        <v>1152</v>
      </c>
      <c r="BE846" s="81" t="s">
        <v>10161</v>
      </c>
      <c r="BF846" s="29" t="s">
        <v>782</v>
      </c>
      <c r="BG846" s="85">
        <v>45198</v>
      </c>
      <c r="BH846" s="29" t="s">
        <v>782</v>
      </c>
      <c r="BI846" s="103"/>
      <c r="BJ846" s="104"/>
      <c r="BK846" s="104"/>
      <c r="BL846" s="104"/>
      <c r="BM846" s="104"/>
      <c r="BN846" s="4" t="s">
        <v>955</v>
      </c>
      <c r="BO846" s="103"/>
      <c r="BP846" s="103"/>
      <c r="BR846" s="13" t="s">
        <v>5137</v>
      </c>
      <c r="BS846" s="13" t="s">
        <v>9920</v>
      </c>
      <c r="BT846" s="13" t="s">
        <v>5351</v>
      </c>
      <c r="BU846" s="13" t="s">
        <v>9038</v>
      </c>
    </row>
    <row r="847" spans="1:73" ht="90" customHeight="1">
      <c r="A847" s="166" t="s">
        <v>10069</v>
      </c>
      <c r="B847" s="31" t="s">
        <v>3982</v>
      </c>
      <c r="C847" s="85">
        <v>44439</v>
      </c>
      <c r="D847" s="85" t="s">
        <v>4285</v>
      </c>
      <c r="E847" s="61" t="s">
        <v>1026</v>
      </c>
      <c r="F847" s="13" t="s">
        <v>8272</v>
      </c>
      <c r="G847" s="73" t="s">
        <v>10070</v>
      </c>
      <c r="H847" s="73" t="s">
        <v>10159</v>
      </c>
      <c r="I847" s="73" t="s">
        <v>10066</v>
      </c>
      <c r="J847" s="44" t="s">
        <v>10067</v>
      </c>
      <c r="K847" s="143">
        <v>4</v>
      </c>
      <c r="L847" s="366">
        <v>45275</v>
      </c>
      <c r="M847" s="366">
        <v>45474</v>
      </c>
      <c r="N847" s="34">
        <f t="shared" si="56"/>
        <v>29</v>
      </c>
      <c r="O847" s="358">
        <v>0</v>
      </c>
      <c r="P847" s="44" t="s">
        <v>625</v>
      </c>
      <c r="Q847" s="191"/>
      <c r="R847" s="81" t="s">
        <v>10203</v>
      </c>
      <c r="S847" s="120">
        <f t="shared" si="46"/>
        <v>234</v>
      </c>
      <c r="T847" s="53" t="s">
        <v>1152</v>
      </c>
      <c r="U847" s="53" t="s">
        <v>1152</v>
      </c>
      <c r="V847" s="53" t="s">
        <v>1152</v>
      </c>
      <c r="W847" s="53" t="s">
        <v>1152</v>
      </c>
      <c r="X847" s="53" t="s">
        <v>1152</v>
      </c>
      <c r="Y847" s="53" t="s">
        <v>1152</v>
      </c>
      <c r="Z847" s="53" t="s">
        <v>1152</v>
      </c>
      <c r="AA847" s="53" t="s">
        <v>1152</v>
      </c>
      <c r="AB847" s="53" t="s">
        <v>1152</v>
      </c>
      <c r="AC847" s="53" t="s">
        <v>1152</v>
      </c>
      <c r="AD847" s="53" t="s">
        <v>1152</v>
      </c>
      <c r="AE847" s="53" t="s">
        <v>1152</v>
      </c>
      <c r="AF847" s="53" t="s">
        <v>1152</v>
      </c>
      <c r="AG847" s="53" t="s">
        <v>1152</v>
      </c>
      <c r="AH847" s="53" t="s">
        <v>1152</v>
      </c>
      <c r="AI847" s="53" t="s">
        <v>1152</v>
      </c>
      <c r="AJ847" s="53" t="s">
        <v>1152</v>
      </c>
      <c r="AK847" s="53" t="s">
        <v>1152</v>
      </c>
      <c r="AL847" s="53" t="s">
        <v>1152</v>
      </c>
      <c r="AM847" s="53" t="s">
        <v>1152</v>
      </c>
      <c r="AN847" s="53" t="s">
        <v>1152</v>
      </c>
      <c r="AO847" s="53" t="s">
        <v>1152</v>
      </c>
      <c r="AP847" s="53" t="s">
        <v>1152</v>
      </c>
      <c r="AQ847" s="53" t="s">
        <v>1152</v>
      </c>
      <c r="AR847" s="53" t="s">
        <v>1152</v>
      </c>
      <c r="AS847" s="53" t="s">
        <v>1152</v>
      </c>
      <c r="AT847" s="53" t="s">
        <v>1152</v>
      </c>
      <c r="AU847" s="53" t="s">
        <v>1152</v>
      </c>
      <c r="AV847" s="53" t="s">
        <v>1152</v>
      </c>
      <c r="AW847" s="53" t="s">
        <v>1152</v>
      </c>
      <c r="AX847" s="53" t="s">
        <v>1152</v>
      </c>
      <c r="AY847" s="53" t="s">
        <v>1152</v>
      </c>
      <c r="AZ847" s="53" t="s">
        <v>1152</v>
      </c>
      <c r="BA847" s="53" t="s">
        <v>1152</v>
      </c>
      <c r="BB847" s="53" t="s">
        <v>1152</v>
      </c>
      <c r="BC847" s="53" t="s">
        <v>1152</v>
      </c>
      <c r="BD847" s="53" t="s">
        <v>1152</v>
      </c>
      <c r="BE847" s="81" t="s">
        <v>10161</v>
      </c>
      <c r="BF847" s="29" t="s">
        <v>782</v>
      </c>
      <c r="BG847" s="85">
        <v>45198</v>
      </c>
      <c r="BH847" s="29" t="s">
        <v>782</v>
      </c>
      <c r="BI847" s="103"/>
      <c r="BJ847" s="104"/>
      <c r="BK847" s="104"/>
      <c r="BL847" s="104"/>
      <c r="BM847" s="104"/>
      <c r="BN847" s="4" t="s">
        <v>955</v>
      </c>
      <c r="BO847" s="103"/>
      <c r="BP847" s="103"/>
      <c r="BR847" s="13" t="s">
        <v>5137</v>
      </c>
      <c r="BS847" s="13" t="s">
        <v>9918</v>
      </c>
      <c r="BT847" s="13" t="s">
        <v>5355</v>
      </c>
      <c r="BU847" s="76" t="s">
        <v>5356</v>
      </c>
    </row>
    <row r="848" spans="1:73" ht="90" customHeight="1">
      <c r="A848" s="166" t="s">
        <v>10071</v>
      </c>
      <c r="B848" s="31" t="s">
        <v>3982</v>
      </c>
      <c r="C848" s="42">
        <v>44439</v>
      </c>
      <c r="D848" s="77" t="s">
        <v>4381</v>
      </c>
      <c r="E848" s="32" t="s">
        <v>1113</v>
      </c>
      <c r="F848" s="31" t="s">
        <v>9936</v>
      </c>
      <c r="G848" s="44" t="s">
        <v>10073</v>
      </c>
      <c r="H848" s="44" t="s">
        <v>10074</v>
      </c>
      <c r="I848" s="44" t="s">
        <v>10075</v>
      </c>
      <c r="J848" s="44" t="s">
        <v>10076</v>
      </c>
      <c r="K848" s="143">
        <v>1</v>
      </c>
      <c r="L848" s="366">
        <v>45323</v>
      </c>
      <c r="M848" s="366">
        <v>45657</v>
      </c>
      <c r="N848" s="34">
        <f t="shared" si="56"/>
        <v>48</v>
      </c>
      <c r="O848" s="358">
        <v>0</v>
      </c>
      <c r="P848" s="44" t="s">
        <v>44</v>
      </c>
      <c r="Q848" s="191"/>
      <c r="R848" s="81" t="s">
        <v>10120</v>
      </c>
      <c r="S848" s="120">
        <f t="shared" si="46"/>
        <v>377</v>
      </c>
      <c r="T848" s="53" t="s">
        <v>1152</v>
      </c>
      <c r="U848" s="53" t="s">
        <v>1152</v>
      </c>
      <c r="V848" s="53" t="s">
        <v>1152</v>
      </c>
      <c r="W848" s="53" t="s">
        <v>1152</v>
      </c>
      <c r="X848" s="53" t="s">
        <v>1152</v>
      </c>
      <c r="Y848" s="53" t="s">
        <v>1152</v>
      </c>
      <c r="Z848" s="53" t="s">
        <v>1152</v>
      </c>
      <c r="AA848" s="53" t="s">
        <v>1152</v>
      </c>
      <c r="AB848" s="53" t="s">
        <v>1152</v>
      </c>
      <c r="AC848" s="53" t="s">
        <v>1152</v>
      </c>
      <c r="AD848" s="53" t="s">
        <v>1152</v>
      </c>
      <c r="AE848" s="53" t="s">
        <v>1152</v>
      </c>
      <c r="AF848" s="53" t="s">
        <v>1152</v>
      </c>
      <c r="AG848" s="53" t="s">
        <v>1152</v>
      </c>
      <c r="AH848" s="53" t="s">
        <v>1152</v>
      </c>
      <c r="AI848" s="53" t="s">
        <v>1152</v>
      </c>
      <c r="AJ848" s="53" t="s">
        <v>1152</v>
      </c>
      <c r="AK848" s="53" t="s">
        <v>1152</v>
      </c>
      <c r="AL848" s="53" t="s">
        <v>1152</v>
      </c>
      <c r="AM848" s="53" t="s">
        <v>1152</v>
      </c>
      <c r="AN848" s="53" t="s">
        <v>1152</v>
      </c>
      <c r="AO848" s="53" t="s">
        <v>1152</v>
      </c>
      <c r="AP848" s="53" t="s">
        <v>1152</v>
      </c>
      <c r="AQ848" s="53" t="s">
        <v>1152</v>
      </c>
      <c r="AR848" s="53" t="s">
        <v>1152</v>
      </c>
      <c r="AS848" s="53" t="s">
        <v>1152</v>
      </c>
      <c r="AT848" s="53" t="s">
        <v>1152</v>
      </c>
      <c r="AU848" s="53" t="s">
        <v>1152</v>
      </c>
      <c r="AV848" s="53" t="s">
        <v>1152</v>
      </c>
      <c r="AW848" s="53" t="s">
        <v>1152</v>
      </c>
      <c r="AX848" s="53" t="s">
        <v>1152</v>
      </c>
      <c r="AY848" s="53" t="s">
        <v>1152</v>
      </c>
      <c r="AZ848" s="53" t="s">
        <v>1152</v>
      </c>
      <c r="BA848" s="53" t="s">
        <v>1152</v>
      </c>
      <c r="BB848" s="53" t="s">
        <v>1152</v>
      </c>
      <c r="BC848" s="53" t="s">
        <v>1152</v>
      </c>
      <c r="BD848" s="53" t="s">
        <v>1152</v>
      </c>
      <c r="BE848" s="81" t="s">
        <v>10120</v>
      </c>
      <c r="BF848" s="29" t="s">
        <v>782</v>
      </c>
      <c r="BG848" s="42">
        <v>45198</v>
      </c>
      <c r="BH848" s="29" t="s">
        <v>782</v>
      </c>
      <c r="BI848" s="103"/>
      <c r="BJ848" s="104"/>
      <c r="BK848" s="104"/>
      <c r="BL848" s="104"/>
      <c r="BM848" s="104"/>
      <c r="BN848" s="4" t="s">
        <v>955</v>
      </c>
      <c r="BO848" s="103"/>
      <c r="BP848" s="103"/>
      <c r="BR848" s="13" t="s">
        <v>5137</v>
      </c>
      <c r="BS848" s="13" t="s">
        <v>9921</v>
      </c>
      <c r="BT848" s="13" t="s">
        <v>5359</v>
      </c>
      <c r="BU848" s="76"/>
    </row>
    <row r="849" spans="1:73" ht="90" customHeight="1">
      <c r="A849" s="166" t="s">
        <v>10072</v>
      </c>
      <c r="B849" s="31" t="s">
        <v>3982</v>
      </c>
      <c r="C849" s="42">
        <v>44439</v>
      </c>
      <c r="D849" s="77" t="s">
        <v>4381</v>
      </c>
      <c r="E849" s="32" t="s">
        <v>1113</v>
      </c>
      <c r="F849" s="31" t="s">
        <v>9936</v>
      </c>
      <c r="G849" s="44" t="s">
        <v>10073</v>
      </c>
      <c r="H849" s="44" t="s">
        <v>10077</v>
      </c>
      <c r="I849" s="44" t="s">
        <v>10078</v>
      </c>
      <c r="J849" s="44" t="s">
        <v>10079</v>
      </c>
      <c r="K849" s="143">
        <v>2</v>
      </c>
      <c r="L849" s="366">
        <v>45748</v>
      </c>
      <c r="M849" s="366">
        <v>45931</v>
      </c>
      <c r="N849" s="34">
        <f t="shared" si="56"/>
        <v>27</v>
      </c>
      <c r="O849" s="358">
        <v>0</v>
      </c>
      <c r="P849" s="44" t="s">
        <v>44</v>
      </c>
      <c r="Q849" s="191"/>
      <c r="R849" s="81" t="s">
        <v>10120</v>
      </c>
      <c r="S849" s="120">
        <f t="shared" si="46"/>
        <v>377</v>
      </c>
      <c r="T849" s="53" t="s">
        <v>1152</v>
      </c>
      <c r="U849" s="53" t="s">
        <v>1152</v>
      </c>
      <c r="V849" s="53" t="s">
        <v>1152</v>
      </c>
      <c r="W849" s="53" t="s">
        <v>1152</v>
      </c>
      <c r="X849" s="53" t="s">
        <v>1152</v>
      </c>
      <c r="Y849" s="53" t="s">
        <v>1152</v>
      </c>
      <c r="Z849" s="53" t="s">
        <v>1152</v>
      </c>
      <c r="AA849" s="53" t="s">
        <v>1152</v>
      </c>
      <c r="AB849" s="53" t="s">
        <v>1152</v>
      </c>
      <c r="AC849" s="53" t="s">
        <v>1152</v>
      </c>
      <c r="AD849" s="53" t="s">
        <v>1152</v>
      </c>
      <c r="AE849" s="53" t="s">
        <v>1152</v>
      </c>
      <c r="AF849" s="53" t="s">
        <v>1152</v>
      </c>
      <c r="AG849" s="53" t="s">
        <v>1152</v>
      </c>
      <c r="AH849" s="53" t="s">
        <v>1152</v>
      </c>
      <c r="AI849" s="53" t="s">
        <v>1152</v>
      </c>
      <c r="AJ849" s="53" t="s">
        <v>1152</v>
      </c>
      <c r="AK849" s="53" t="s">
        <v>1152</v>
      </c>
      <c r="AL849" s="53" t="s">
        <v>1152</v>
      </c>
      <c r="AM849" s="53" t="s">
        <v>1152</v>
      </c>
      <c r="AN849" s="53" t="s">
        <v>1152</v>
      </c>
      <c r="AO849" s="53" t="s">
        <v>1152</v>
      </c>
      <c r="AP849" s="53" t="s">
        <v>1152</v>
      </c>
      <c r="AQ849" s="53" t="s">
        <v>1152</v>
      </c>
      <c r="AR849" s="53" t="s">
        <v>1152</v>
      </c>
      <c r="AS849" s="53" t="s">
        <v>1152</v>
      </c>
      <c r="AT849" s="53" t="s">
        <v>1152</v>
      </c>
      <c r="AU849" s="53" t="s">
        <v>1152</v>
      </c>
      <c r="AV849" s="53" t="s">
        <v>1152</v>
      </c>
      <c r="AW849" s="53" t="s">
        <v>1152</v>
      </c>
      <c r="AX849" s="53" t="s">
        <v>1152</v>
      </c>
      <c r="AY849" s="53" t="s">
        <v>1152</v>
      </c>
      <c r="AZ849" s="53" t="s">
        <v>1152</v>
      </c>
      <c r="BA849" s="53" t="s">
        <v>1152</v>
      </c>
      <c r="BB849" s="53" t="s">
        <v>1152</v>
      </c>
      <c r="BC849" s="53" t="s">
        <v>1152</v>
      </c>
      <c r="BD849" s="53" t="s">
        <v>1152</v>
      </c>
      <c r="BE849" s="81" t="s">
        <v>10120</v>
      </c>
      <c r="BF849" s="29" t="s">
        <v>782</v>
      </c>
      <c r="BG849" s="42">
        <v>45198</v>
      </c>
      <c r="BH849" s="29" t="s">
        <v>782</v>
      </c>
      <c r="BI849" s="103"/>
      <c r="BJ849" s="104"/>
      <c r="BK849" s="104"/>
      <c r="BL849" s="104"/>
      <c r="BM849" s="104"/>
      <c r="BN849" s="4" t="s">
        <v>955</v>
      </c>
      <c r="BO849" s="103"/>
      <c r="BP849" s="103"/>
      <c r="BR849" s="13" t="s">
        <v>5137</v>
      </c>
      <c r="BS849" s="13" t="s">
        <v>9921</v>
      </c>
      <c r="BT849" s="13" t="s">
        <v>5359</v>
      </c>
      <c r="BU849" s="76"/>
    </row>
    <row r="850" spans="1:73">
      <c r="R850" s="216"/>
      <c r="AY850" s="216"/>
      <c r="AZ850" s="216"/>
      <c r="BA850" s="216"/>
      <c r="BB850" s="216"/>
      <c r="BC850" s="216"/>
      <c r="BD850" s="216"/>
      <c r="BE850" s="216"/>
    </row>
    <row r="851" spans="1:73">
      <c r="R851" s="216"/>
      <c r="AY851" s="216"/>
      <c r="AZ851" s="216"/>
      <c r="BA851" s="216"/>
      <c r="BB851" s="216"/>
      <c r="BC851" s="216"/>
      <c r="BD851" s="216"/>
      <c r="BE851" s="216"/>
    </row>
    <row r="852" spans="1:73">
      <c r="R852" s="216"/>
      <c r="AY852" s="216"/>
      <c r="AZ852" s="216"/>
      <c r="BA852" s="216"/>
      <c r="BB852" s="216"/>
      <c r="BC852" s="216"/>
      <c r="BD852" s="216"/>
      <c r="BE852" s="216"/>
    </row>
    <row r="853" spans="1:73">
      <c r="R853" s="216"/>
      <c r="AY853" s="216"/>
      <c r="AZ853" s="216"/>
      <c r="BA853" s="216"/>
      <c r="BB853" s="216"/>
      <c r="BC853" s="216"/>
      <c r="BD853" s="216"/>
      <c r="BE853" s="216"/>
    </row>
    <row r="854" spans="1:73">
      <c r="R854" s="216"/>
      <c r="AY854" s="216"/>
      <c r="AZ854" s="216"/>
      <c r="BA854" s="216"/>
      <c r="BB854" s="216"/>
      <c r="BC854" s="216"/>
      <c r="BD854" s="216"/>
      <c r="BE854" s="216"/>
    </row>
    <row r="855" spans="1:73">
      <c r="R855" s="216"/>
      <c r="AY855" s="216"/>
      <c r="AZ855" s="216"/>
      <c r="BA855" s="216"/>
      <c r="BB855" s="216"/>
      <c r="BC855" s="216"/>
      <c r="BD855" s="216"/>
      <c r="BE855" s="216"/>
    </row>
    <row r="856" spans="1:73">
      <c r="R856" s="216"/>
      <c r="AY856" s="216"/>
      <c r="AZ856" s="216"/>
      <c r="BA856" s="216"/>
      <c r="BB856" s="216"/>
      <c r="BC856" s="216"/>
      <c r="BD856" s="216"/>
      <c r="BE856" s="216"/>
    </row>
    <row r="857" spans="1:73">
      <c r="R857" s="216"/>
      <c r="AY857" s="216"/>
      <c r="AZ857" s="216"/>
      <c r="BA857" s="216"/>
      <c r="BB857" s="216"/>
      <c r="BC857" s="216"/>
      <c r="BD857" s="216"/>
      <c r="BE857" s="216"/>
    </row>
    <row r="858" spans="1:73">
      <c r="R858" s="216"/>
      <c r="AY858" s="216"/>
      <c r="AZ858" s="216"/>
      <c r="BA858" s="216"/>
      <c r="BB858" s="216"/>
      <c r="BC858" s="216"/>
      <c r="BD858" s="216"/>
      <c r="BE858" s="216"/>
    </row>
    <row r="859" spans="1:73">
      <c r="R859" s="216"/>
      <c r="AY859" s="216"/>
      <c r="AZ859" s="216"/>
      <c r="BA859" s="216"/>
      <c r="BB859" s="216"/>
      <c r="BC859" s="216"/>
      <c r="BD859" s="216"/>
      <c r="BE859" s="216"/>
    </row>
    <row r="860" spans="1:73">
      <c r="R860" s="216"/>
      <c r="AY860" s="216"/>
      <c r="AZ860" s="216"/>
      <c r="BA860" s="216"/>
      <c r="BB860" s="216"/>
      <c r="BC860" s="216"/>
      <c r="BD860" s="216"/>
      <c r="BE860" s="216"/>
    </row>
    <row r="861" spans="1:73">
      <c r="R861" s="216"/>
      <c r="AY861" s="216"/>
      <c r="AZ861" s="216"/>
      <c r="BA861" s="216"/>
      <c r="BB861" s="216"/>
      <c r="BC861" s="216"/>
      <c r="BD861" s="216"/>
      <c r="BE861" s="216"/>
    </row>
    <row r="862" spans="1:73">
      <c r="R862" s="216"/>
      <c r="AY862" s="216"/>
      <c r="AZ862" s="216"/>
      <c r="BA862" s="216"/>
      <c r="BB862" s="216"/>
      <c r="BC862" s="216"/>
      <c r="BD862" s="216"/>
      <c r="BE862" s="216"/>
    </row>
    <row r="863" spans="1:73">
      <c r="R863" s="216"/>
      <c r="AY863" s="216"/>
      <c r="AZ863" s="216"/>
      <c r="BA863" s="216"/>
      <c r="BB863" s="216"/>
      <c r="BC863" s="216"/>
      <c r="BD863" s="216"/>
      <c r="BE863" s="216"/>
    </row>
    <row r="864" spans="1:73">
      <c r="R864" s="216"/>
      <c r="AY864" s="216"/>
      <c r="AZ864" s="216"/>
      <c r="BA864" s="216"/>
      <c r="BB864" s="216"/>
      <c r="BC864" s="216"/>
      <c r="BD864" s="216"/>
      <c r="BE864" s="216"/>
    </row>
    <row r="865" spans="18:57">
      <c r="R865" s="216"/>
      <c r="AY865" s="216"/>
      <c r="AZ865" s="216"/>
      <c r="BA865" s="216"/>
      <c r="BB865" s="216"/>
      <c r="BC865" s="216"/>
      <c r="BD865" s="216"/>
      <c r="BE865" s="216"/>
    </row>
    <row r="866" spans="18:57">
      <c r="R866" s="216"/>
      <c r="AY866" s="216"/>
      <c r="AZ866" s="216"/>
      <c r="BA866" s="216"/>
      <c r="BB866" s="216"/>
      <c r="BC866" s="216"/>
      <c r="BD866" s="216"/>
      <c r="BE866" s="216"/>
    </row>
    <row r="867" spans="18:57">
      <c r="R867" s="216"/>
      <c r="AY867" s="216"/>
      <c r="AZ867" s="216"/>
      <c r="BA867" s="216"/>
      <c r="BB867" s="216"/>
      <c r="BC867" s="216"/>
      <c r="BD867" s="216"/>
      <c r="BE867" s="216"/>
    </row>
    <row r="868" spans="18:57">
      <c r="R868" s="216"/>
      <c r="AY868" s="216"/>
      <c r="AZ868" s="216"/>
      <c r="BA868" s="216"/>
      <c r="BB868" s="216"/>
      <c r="BC868" s="216"/>
      <c r="BD868" s="216"/>
      <c r="BE868" s="216"/>
    </row>
    <row r="869" spans="18:57">
      <c r="R869" s="216"/>
      <c r="AY869" s="216"/>
      <c r="AZ869" s="216"/>
      <c r="BA869" s="216"/>
      <c r="BB869" s="216"/>
      <c r="BC869" s="216"/>
      <c r="BD869" s="216"/>
      <c r="BE869" s="216"/>
    </row>
    <row r="870" spans="18:57">
      <c r="R870" s="216"/>
      <c r="AY870" s="216"/>
      <c r="AZ870" s="216"/>
      <c r="BA870" s="216"/>
      <c r="BB870" s="216"/>
      <c r="BC870" s="216"/>
      <c r="BD870" s="216"/>
      <c r="BE870" s="216"/>
    </row>
    <row r="871" spans="18:57">
      <c r="R871" s="216"/>
      <c r="AY871" s="216"/>
      <c r="AZ871" s="216"/>
      <c r="BA871" s="216"/>
      <c r="BB871" s="216"/>
      <c r="BC871" s="216"/>
      <c r="BD871" s="216"/>
      <c r="BE871" s="216"/>
    </row>
    <row r="872" spans="18:57">
      <c r="R872" s="216"/>
      <c r="AY872" s="216"/>
      <c r="AZ872" s="216"/>
      <c r="BA872" s="216"/>
      <c r="BB872" s="216"/>
      <c r="BC872" s="216"/>
      <c r="BD872" s="216"/>
      <c r="BE872" s="216"/>
    </row>
    <row r="873" spans="18:57">
      <c r="R873" s="216"/>
      <c r="AY873" s="216"/>
      <c r="AZ873" s="216"/>
      <c r="BA873" s="216"/>
      <c r="BB873" s="216"/>
      <c r="BC873" s="216"/>
      <c r="BD873" s="216"/>
      <c r="BE873" s="216"/>
    </row>
    <row r="874" spans="18:57">
      <c r="R874" s="216"/>
      <c r="AY874" s="216"/>
      <c r="AZ874" s="216"/>
      <c r="BA874" s="216"/>
      <c r="BB874" s="216"/>
      <c r="BC874" s="216"/>
      <c r="BD874" s="216"/>
      <c r="BE874" s="216"/>
    </row>
    <row r="875" spans="18:57">
      <c r="R875" s="216"/>
      <c r="AY875" s="216"/>
      <c r="AZ875" s="216"/>
      <c r="BA875" s="216"/>
      <c r="BB875" s="216"/>
      <c r="BC875" s="216"/>
      <c r="BD875" s="216"/>
      <c r="BE875" s="216"/>
    </row>
    <row r="876" spans="18:57">
      <c r="R876" s="216"/>
      <c r="AY876" s="216"/>
      <c r="AZ876" s="216"/>
      <c r="BA876" s="216"/>
      <c r="BB876" s="216"/>
      <c r="BC876" s="216"/>
      <c r="BD876" s="216"/>
      <c r="BE876" s="216"/>
    </row>
    <row r="877" spans="18:57">
      <c r="R877" s="216"/>
      <c r="AY877" s="216"/>
      <c r="AZ877" s="216"/>
      <c r="BA877" s="216"/>
      <c r="BB877" s="216"/>
      <c r="BC877" s="216"/>
      <c r="BD877" s="216"/>
      <c r="BE877" s="216"/>
    </row>
    <row r="878" spans="18:57">
      <c r="R878" s="216"/>
      <c r="AY878" s="216"/>
      <c r="AZ878" s="216"/>
      <c r="BA878" s="216"/>
      <c r="BB878" s="216"/>
      <c r="BC878" s="216"/>
      <c r="BD878" s="216"/>
      <c r="BE878" s="216"/>
    </row>
    <row r="879" spans="18:57">
      <c r="R879" s="216"/>
      <c r="AY879" s="216"/>
      <c r="AZ879" s="216"/>
      <c r="BA879" s="216"/>
      <c r="BB879" s="216"/>
      <c r="BC879" s="216"/>
      <c r="BD879" s="216"/>
      <c r="BE879" s="216"/>
    </row>
    <row r="880" spans="18:57">
      <c r="R880" s="216"/>
      <c r="AY880" s="216"/>
      <c r="AZ880" s="216"/>
      <c r="BA880" s="216"/>
      <c r="BB880" s="216"/>
      <c r="BC880" s="216"/>
      <c r="BD880" s="216"/>
      <c r="BE880" s="216"/>
    </row>
    <row r="881" spans="18:57">
      <c r="R881" s="216"/>
      <c r="AY881" s="216"/>
      <c r="AZ881" s="216"/>
      <c r="BA881" s="216"/>
      <c r="BB881" s="216"/>
      <c r="BC881" s="216"/>
      <c r="BD881" s="216"/>
      <c r="BE881" s="216"/>
    </row>
    <row r="882" spans="18:57">
      <c r="R882" s="216"/>
      <c r="AY882" s="216"/>
      <c r="AZ882" s="216"/>
      <c r="BA882" s="216"/>
      <c r="BB882" s="216"/>
      <c r="BC882" s="216"/>
      <c r="BD882" s="216"/>
      <c r="BE882" s="216"/>
    </row>
    <row r="883" spans="18:57">
      <c r="R883" s="216"/>
      <c r="AY883" s="216"/>
      <c r="AZ883" s="216"/>
      <c r="BA883" s="216"/>
      <c r="BB883" s="216"/>
      <c r="BC883" s="216"/>
      <c r="BD883" s="216"/>
      <c r="BE883" s="216"/>
    </row>
    <row r="884" spans="18:57">
      <c r="R884" s="216"/>
      <c r="AY884" s="216"/>
      <c r="AZ884" s="216"/>
      <c r="BA884" s="216"/>
      <c r="BB884" s="216"/>
      <c r="BC884" s="216"/>
      <c r="BD884" s="216"/>
      <c r="BE884" s="216"/>
    </row>
    <row r="885" spans="18:57">
      <c r="R885" s="216"/>
      <c r="AY885" s="216"/>
      <c r="AZ885" s="216"/>
      <c r="BA885" s="216"/>
      <c r="BB885" s="216"/>
      <c r="BC885" s="216"/>
      <c r="BD885" s="216"/>
      <c r="BE885" s="216"/>
    </row>
    <row r="886" spans="18:57">
      <c r="R886" s="216"/>
      <c r="AY886" s="216"/>
      <c r="AZ886" s="216"/>
      <c r="BA886" s="216"/>
      <c r="BB886" s="216"/>
      <c r="BC886" s="216"/>
      <c r="BD886" s="216"/>
      <c r="BE886" s="216"/>
    </row>
    <row r="887" spans="18:57">
      <c r="R887" s="216"/>
      <c r="AY887" s="216"/>
      <c r="AZ887" s="216"/>
      <c r="BA887" s="216"/>
      <c r="BB887" s="216"/>
      <c r="BC887" s="216"/>
      <c r="BD887" s="216"/>
      <c r="BE887" s="216"/>
    </row>
    <row r="888" spans="18:57">
      <c r="R888" s="216"/>
      <c r="AY888" s="216"/>
      <c r="AZ888" s="216"/>
      <c r="BA888" s="216"/>
      <c r="BB888" s="216"/>
      <c r="BC888" s="216"/>
      <c r="BD888" s="216"/>
      <c r="BE888" s="216"/>
    </row>
    <row r="889" spans="18:57">
      <c r="R889" s="216"/>
      <c r="AY889" s="216"/>
      <c r="AZ889" s="216"/>
      <c r="BA889" s="216"/>
      <c r="BB889" s="216"/>
      <c r="BC889" s="216"/>
      <c r="BD889" s="216"/>
      <c r="BE889" s="216"/>
    </row>
    <row r="890" spans="18:57">
      <c r="R890" s="216"/>
      <c r="AY890" s="216"/>
      <c r="AZ890" s="216"/>
      <c r="BA890" s="216"/>
      <c r="BB890" s="216"/>
      <c r="BC890" s="216"/>
      <c r="BD890" s="216"/>
      <c r="BE890" s="216"/>
    </row>
    <row r="891" spans="18:57">
      <c r="R891" s="216"/>
      <c r="AY891" s="216"/>
      <c r="AZ891" s="216"/>
      <c r="BA891" s="216"/>
      <c r="BB891" s="216"/>
      <c r="BC891" s="216"/>
      <c r="BD891" s="216"/>
      <c r="BE891" s="216"/>
    </row>
    <row r="892" spans="18:57">
      <c r="R892" s="216"/>
      <c r="AY892" s="216"/>
      <c r="AZ892" s="216"/>
      <c r="BA892" s="216"/>
      <c r="BB892" s="216"/>
      <c r="BC892" s="216"/>
      <c r="BD892" s="216"/>
      <c r="BE892" s="216"/>
    </row>
    <row r="893" spans="18:57">
      <c r="R893" s="216"/>
      <c r="AY893" s="216"/>
      <c r="AZ893" s="216"/>
      <c r="BA893" s="216"/>
      <c r="BB893" s="216"/>
      <c r="BC893" s="216"/>
      <c r="BD893" s="216"/>
      <c r="BE893" s="216"/>
    </row>
    <row r="894" spans="18:57">
      <c r="R894" s="216"/>
      <c r="AY894" s="216"/>
      <c r="AZ894" s="216"/>
      <c r="BA894" s="216"/>
      <c r="BB894" s="216"/>
      <c r="BC894" s="216"/>
      <c r="BD894" s="216"/>
      <c r="BE894" s="216"/>
    </row>
    <row r="895" spans="18:57">
      <c r="R895" s="216"/>
      <c r="AY895" s="216"/>
      <c r="AZ895" s="216"/>
      <c r="BA895" s="216"/>
      <c r="BB895" s="216"/>
      <c r="BC895" s="216"/>
      <c r="BD895" s="216"/>
      <c r="BE895" s="216"/>
    </row>
    <row r="896" spans="18:57">
      <c r="R896" s="216"/>
      <c r="AY896" s="216"/>
      <c r="AZ896" s="216"/>
      <c r="BA896" s="216"/>
      <c r="BB896" s="216"/>
      <c r="BC896" s="216"/>
      <c r="BD896" s="216"/>
      <c r="BE896" s="216"/>
    </row>
    <row r="897" spans="18:57">
      <c r="R897" s="216"/>
      <c r="AY897" s="216"/>
      <c r="AZ897" s="216"/>
      <c r="BA897" s="216"/>
      <c r="BB897" s="216"/>
      <c r="BC897" s="216"/>
      <c r="BD897" s="216"/>
      <c r="BE897" s="216"/>
    </row>
    <row r="898" spans="18:57">
      <c r="R898" s="216"/>
      <c r="AY898" s="216"/>
      <c r="AZ898" s="216"/>
      <c r="BA898" s="216"/>
      <c r="BB898" s="216"/>
      <c r="BC898" s="216"/>
      <c r="BD898" s="216"/>
      <c r="BE898" s="216"/>
    </row>
    <row r="899" spans="18:57">
      <c r="R899" s="216"/>
      <c r="AY899" s="216"/>
      <c r="AZ899" s="216"/>
      <c r="BA899" s="216"/>
      <c r="BB899" s="216"/>
      <c r="BC899" s="216"/>
      <c r="BD899" s="216"/>
      <c r="BE899" s="216"/>
    </row>
    <row r="900" spans="18:57">
      <c r="R900" s="216"/>
      <c r="AY900" s="216"/>
      <c r="AZ900" s="216"/>
      <c r="BA900" s="216"/>
      <c r="BB900" s="216"/>
      <c r="BC900" s="216"/>
      <c r="BD900" s="216"/>
      <c r="BE900" s="216"/>
    </row>
    <row r="901" spans="18:57">
      <c r="R901" s="216"/>
      <c r="AY901" s="216"/>
      <c r="AZ901" s="216"/>
      <c r="BA901" s="216"/>
      <c r="BB901" s="216"/>
      <c r="BC901" s="216"/>
      <c r="BD901" s="216"/>
      <c r="BE901" s="216"/>
    </row>
    <row r="902" spans="18:57">
      <c r="R902" s="216"/>
      <c r="AY902" s="216"/>
      <c r="AZ902" s="216"/>
      <c r="BA902" s="216"/>
      <c r="BB902" s="216"/>
      <c r="BC902" s="216"/>
      <c r="BD902" s="216"/>
      <c r="BE902" s="216"/>
    </row>
    <row r="903" spans="18:57">
      <c r="R903" s="216"/>
      <c r="AY903" s="216"/>
      <c r="AZ903" s="216"/>
      <c r="BA903" s="216"/>
      <c r="BB903" s="216"/>
      <c r="BC903" s="216"/>
      <c r="BD903" s="216"/>
      <c r="BE903" s="216"/>
    </row>
    <row r="904" spans="18:57">
      <c r="R904" s="216"/>
      <c r="AY904" s="216"/>
      <c r="AZ904" s="216"/>
      <c r="BA904" s="216"/>
      <c r="BB904" s="216"/>
      <c r="BC904" s="216"/>
      <c r="BD904" s="216"/>
      <c r="BE904" s="216"/>
    </row>
    <row r="905" spans="18:57">
      <c r="R905" s="216"/>
      <c r="AY905" s="216"/>
      <c r="AZ905" s="216"/>
      <c r="BA905" s="216"/>
      <c r="BB905" s="216"/>
      <c r="BC905" s="216"/>
      <c r="BD905" s="216"/>
      <c r="BE905" s="216"/>
    </row>
    <row r="906" spans="18:57">
      <c r="R906" s="216"/>
      <c r="AY906" s="216"/>
      <c r="AZ906" s="216"/>
      <c r="BA906" s="216"/>
      <c r="BB906" s="216"/>
      <c r="BC906" s="216"/>
      <c r="BD906" s="216"/>
      <c r="BE906" s="216"/>
    </row>
    <row r="907" spans="18:57">
      <c r="R907" s="216"/>
      <c r="AY907" s="216"/>
      <c r="AZ907" s="216"/>
      <c r="BA907" s="216"/>
      <c r="BB907" s="216"/>
      <c r="BC907" s="216"/>
      <c r="BD907" s="216"/>
      <c r="BE907" s="216"/>
    </row>
    <row r="908" spans="18:57">
      <c r="R908" s="216"/>
      <c r="AY908" s="216"/>
      <c r="AZ908" s="216"/>
      <c r="BA908" s="216"/>
      <c r="BB908" s="216"/>
      <c r="BC908" s="216"/>
      <c r="BD908" s="216"/>
      <c r="BE908" s="216"/>
    </row>
    <row r="909" spans="18:57">
      <c r="R909" s="216"/>
      <c r="AY909" s="216"/>
      <c r="AZ909" s="216"/>
      <c r="BA909" s="216"/>
      <c r="BB909" s="216"/>
      <c r="BC909" s="216"/>
      <c r="BD909" s="216"/>
      <c r="BE909" s="216"/>
    </row>
    <row r="910" spans="18:57">
      <c r="R910" s="216"/>
      <c r="AY910" s="216"/>
      <c r="AZ910" s="216"/>
      <c r="BA910" s="216"/>
      <c r="BB910" s="216"/>
      <c r="BC910" s="216"/>
      <c r="BD910" s="216"/>
      <c r="BE910" s="216"/>
    </row>
    <row r="911" spans="18:57">
      <c r="R911" s="216"/>
      <c r="AY911" s="216"/>
      <c r="AZ911" s="216"/>
      <c r="BA911" s="216"/>
      <c r="BB911" s="216"/>
      <c r="BC911" s="216"/>
      <c r="BD911" s="216"/>
      <c r="BE911" s="216"/>
    </row>
    <row r="912" spans="18:57">
      <c r="R912" s="216"/>
      <c r="AY912" s="216"/>
      <c r="AZ912" s="216"/>
      <c r="BA912" s="216"/>
      <c r="BB912" s="216"/>
      <c r="BC912" s="216"/>
      <c r="BD912" s="216"/>
      <c r="BE912" s="216"/>
    </row>
    <row r="913" spans="18:57">
      <c r="R913" s="216"/>
      <c r="AY913" s="216"/>
      <c r="AZ913" s="216"/>
      <c r="BA913" s="216"/>
      <c r="BB913" s="216"/>
      <c r="BC913" s="216"/>
      <c r="BD913" s="216"/>
      <c r="BE913" s="216"/>
    </row>
    <row r="914" spans="18:57">
      <c r="R914" s="216"/>
      <c r="AY914" s="216"/>
      <c r="AZ914" s="216"/>
      <c r="BA914" s="216"/>
      <c r="BB914" s="216"/>
      <c r="BC914" s="216"/>
      <c r="BD914" s="216"/>
      <c r="BE914" s="216"/>
    </row>
    <row r="915" spans="18:57">
      <c r="R915" s="216"/>
      <c r="AY915" s="216"/>
      <c r="AZ915" s="216"/>
      <c r="BA915" s="216"/>
      <c r="BB915" s="216"/>
      <c r="BC915" s="216"/>
      <c r="BD915" s="216"/>
      <c r="BE915" s="216"/>
    </row>
    <row r="916" spans="18:57">
      <c r="R916" s="216"/>
      <c r="AY916" s="216"/>
      <c r="AZ916" s="216"/>
      <c r="BA916" s="216"/>
      <c r="BB916" s="216"/>
      <c r="BC916" s="216"/>
      <c r="BD916" s="216"/>
      <c r="BE916" s="216"/>
    </row>
    <row r="917" spans="18:57">
      <c r="R917" s="216"/>
      <c r="AY917" s="216"/>
      <c r="AZ917" s="216"/>
      <c r="BA917" s="216"/>
      <c r="BB917" s="216"/>
      <c r="BC917" s="216"/>
      <c r="BD917" s="216"/>
      <c r="BE917" s="216"/>
    </row>
    <row r="918" spans="18:57">
      <c r="R918" s="216"/>
      <c r="AY918" s="216"/>
      <c r="AZ918" s="216"/>
      <c r="BA918" s="216"/>
      <c r="BB918" s="216"/>
      <c r="BC918" s="216"/>
      <c r="BD918" s="216"/>
      <c r="BE918" s="216"/>
    </row>
    <row r="919" spans="18:57">
      <c r="R919" s="216"/>
      <c r="AY919" s="216"/>
      <c r="AZ919" s="216"/>
      <c r="BA919" s="216"/>
      <c r="BB919" s="216"/>
      <c r="BC919" s="216"/>
      <c r="BD919" s="216"/>
      <c r="BE919" s="216"/>
    </row>
    <row r="920" spans="18:57">
      <c r="R920" s="216"/>
      <c r="AY920" s="216"/>
      <c r="AZ920" s="216"/>
      <c r="BA920" s="216"/>
      <c r="BB920" s="216"/>
      <c r="BC920" s="216"/>
      <c r="BD920" s="216"/>
      <c r="BE920" s="216"/>
    </row>
    <row r="921" spans="18:57">
      <c r="R921" s="216"/>
      <c r="AY921" s="216"/>
      <c r="AZ921" s="216"/>
      <c r="BA921" s="216"/>
      <c r="BB921" s="216"/>
      <c r="BC921" s="216"/>
      <c r="BD921" s="216"/>
      <c r="BE921" s="216"/>
    </row>
    <row r="922" spans="18:57">
      <c r="R922" s="216"/>
      <c r="AY922" s="216"/>
      <c r="AZ922" s="216"/>
      <c r="BA922" s="216"/>
      <c r="BB922" s="216"/>
      <c r="BC922" s="216"/>
      <c r="BD922" s="216"/>
      <c r="BE922" s="216"/>
    </row>
    <row r="923" spans="18:57">
      <c r="R923" s="216"/>
      <c r="AY923" s="216"/>
      <c r="AZ923" s="216"/>
      <c r="BA923" s="216"/>
      <c r="BB923" s="216"/>
      <c r="BC923" s="216"/>
      <c r="BD923" s="216"/>
      <c r="BE923" s="216"/>
    </row>
    <row r="924" spans="18:57">
      <c r="R924" s="216"/>
      <c r="AY924" s="216"/>
      <c r="AZ924" s="216"/>
      <c r="BA924" s="216"/>
      <c r="BB924" s="216"/>
      <c r="BC924" s="216"/>
      <c r="BD924" s="216"/>
      <c r="BE924" s="216"/>
    </row>
    <row r="925" spans="18:57">
      <c r="R925" s="216"/>
      <c r="AY925" s="216"/>
      <c r="AZ925" s="216"/>
      <c r="BA925" s="216"/>
      <c r="BB925" s="216"/>
      <c r="BC925" s="216"/>
      <c r="BD925" s="216"/>
      <c r="BE925" s="216"/>
    </row>
    <row r="926" spans="18:57">
      <c r="R926" s="216"/>
      <c r="AY926" s="216"/>
      <c r="AZ926" s="216"/>
      <c r="BA926" s="216"/>
      <c r="BB926" s="216"/>
      <c r="BC926" s="216"/>
      <c r="BD926" s="216"/>
      <c r="BE926" s="216"/>
    </row>
    <row r="927" spans="18:57">
      <c r="R927" s="216"/>
      <c r="AY927" s="216"/>
      <c r="AZ927" s="216"/>
      <c r="BA927" s="216"/>
      <c r="BB927" s="216"/>
      <c r="BC927" s="216"/>
      <c r="BD927" s="216"/>
      <c r="BE927" s="216"/>
    </row>
    <row r="928" spans="18:57">
      <c r="R928" s="216"/>
      <c r="AY928" s="216"/>
      <c r="AZ928" s="216"/>
      <c r="BA928" s="216"/>
      <c r="BB928" s="216"/>
      <c r="BC928" s="216"/>
      <c r="BD928" s="216"/>
      <c r="BE928" s="216"/>
    </row>
    <row r="929" spans="18:57">
      <c r="R929" s="216"/>
      <c r="AY929" s="216"/>
      <c r="AZ929" s="216"/>
      <c r="BA929" s="216"/>
      <c r="BB929" s="216"/>
      <c r="BC929" s="216"/>
      <c r="BD929" s="216"/>
      <c r="BE929" s="216"/>
    </row>
    <row r="930" spans="18:57">
      <c r="R930" s="216"/>
      <c r="AY930" s="216"/>
      <c r="AZ930" s="216"/>
      <c r="BA930" s="216"/>
      <c r="BB930" s="216"/>
      <c r="BC930" s="216"/>
      <c r="BD930" s="216"/>
      <c r="BE930" s="216"/>
    </row>
    <row r="931" spans="18:57">
      <c r="R931" s="216"/>
      <c r="AY931" s="216"/>
      <c r="AZ931" s="216"/>
      <c r="BA931" s="216"/>
      <c r="BB931" s="216"/>
      <c r="BC931" s="216"/>
      <c r="BD931" s="216"/>
      <c r="BE931" s="216"/>
    </row>
    <row r="932" spans="18:57">
      <c r="R932" s="216"/>
      <c r="AY932" s="216"/>
      <c r="AZ932" s="216"/>
      <c r="BA932" s="216"/>
      <c r="BB932" s="216"/>
      <c r="BC932" s="216"/>
      <c r="BD932" s="216"/>
      <c r="BE932" s="216"/>
    </row>
    <row r="933" spans="18:57">
      <c r="R933" s="216"/>
      <c r="AY933" s="216"/>
      <c r="AZ933" s="216"/>
      <c r="BA933" s="216"/>
      <c r="BB933" s="216"/>
      <c r="BC933" s="216"/>
      <c r="BD933" s="216"/>
      <c r="BE933" s="216"/>
    </row>
    <row r="934" spans="18:57">
      <c r="R934" s="216"/>
      <c r="AY934" s="216"/>
      <c r="AZ934" s="216"/>
      <c r="BA934" s="216"/>
      <c r="BB934" s="216"/>
      <c r="BC934" s="216"/>
      <c r="BD934" s="216"/>
      <c r="BE934" s="216"/>
    </row>
    <row r="935" spans="18:57">
      <c r="R935" s="216"/>
      <c r="AY935" s="216"/>
      <c r="AZ935" s="216"/>
      <c r="BA935" s="216"/>
      <c r="BB935" s="216"/>
      <c r="BC935" s="216"/>
      <c r="BD935" s="216"/>
      <c r="BE935" s="216"/>
    </row>
    <row r="936" spans="18:57">
      <c r="R936" s="216"/>
      <c r="AY936" s="216"/>
      <c r="AZ936" s="216"/>
      <c r="BA936" s="216"/>
      <c r="BB936" s="216"/>
      <c r="BC936" s="216"/>
      <c r="BD936" s="216"/>
      <c r="BE936" s="216"/>
    </row>
    <row r="937" spans="18:57">
      <c r="R937" s="216"/>
      <c r="AY937" s="216"/>
      <c r="AZ937" s="216"/>
      <c r="BA937" s="216"/>
      <c r="BB937" s="216"/>
      <c r="BC937" s="216"/>
      <c r="BD937" s="216"/>
      <c r="BE937" s="216"/>
    </row>
    <row r="938" spans="18:57">
      <c r="R938" s="216"/>
      <c r="AY938" s="216"/>
      <c r="AZ938" s="216"/>
      <c r="BA938" s="216"/>
      <c r="BB938" s="216"/>
      <c r="BC938" s="216"/>
      <c r="BD938" s="216"/>
      <c r="BE938" s="216"/>
    </row>
    <row r="939" spans="18:57">
      <c r="R939" s="216"/>
      <c r="AY939" s="216"/>
      <c r="AZ939" s="216"/>
      <c r="BA939" s="216"/>
      <c r="BB939" s="216"/>
      <c r="BC939" s="216"/>
      <c r="BD939" s="216"/>
      <c r="BE939" s="216"/>
    </row>
    <row r="940" spans="18:57">
      <c r="R940" s="216"/>
      <c r="AY940" s="216"/>
      <c r="AZ940" s="216"/>
      <c r="BA940" s="216"/>
      <c r="BB940" s="216"/>
      <c r="BC940" s="216"/>
      <c r="BD940" s="216"/>
      <c r="BE940" s="216"/>
    </row>
    <row r="941" spans="18:57">
      <c r="R941" s="216"/>
      <c r="AY941" s="216"/>
      <c r="AZ941" s="216"/>
      <c r="BA941" s="216"/>
      <c r="BB941" s="216"/>
      <c r="BC941" s="216"/>
      <c r="BD941" s="216"/>
      <c r="BE941" s="216"/>
    </row>
    <row r="942" spans="18:57">
      <c r="R942" s="216"/>
      <c r="AY942" s="216"/>
      <c r="AZ942" s="216"/>
      <c r="BA942" s="216"/>
      <c r="BB942" s="216"/>
      <c r="BC942" s="216"/>
      <c r="BD942" s="216"/>
      <c r="BE942" s="216"/>
    </row>
    <row r="943" spans="18:57">
      <c r="R943" s="216"/>
      <c r="AY943" s="216"/>
      <c r="AZ943" s="216"/>
      <c r="BA943" s="216"/>
      <c r="BB943" s="216"/>
      <c r="BC943" s="216"/>
      <c r="BD943" s="216"/>
      <c r="BE943" s="216"/>
    </row>
    <row r="944" spans="18:57">
      <c r="R944" s="216"/>
      <c r="AY944" s="216"/>
      <c r="AZ944" s="216"/>
      <c r="BA944" s="216"/>
      <c r="BB944" s="216"/>
      <c r="BC944" s="216"/>
      <c r="BD944" s="216"/>
      <c r="BE944" s="216"/>
    </row>
    <row r="945" spans="18:57">
      <c r="R945" s="216"/>
      <c r="AY945" s="216"/>
      <c r="AZ945" s="216"/>
      <c r="BA945" s="216"/>
      <c r="BB945" s="216"/>
      <c r="BC945" s="216"/>
      <c r="BD945" s="216"/>
      <c r="BE945" s="216"/>
    </row>
    <row r="946" spans="18:57">
      <c r="R946" s="216"/>
      <c r="AY946" s="216"/>
      <c r="AZ946" s="216"/>
      <c r="BA946" s="216"/>
      <c r="BB946" s="216"/>
      <c r="BC946" s="216"/>
      <c r="BD946" s="216"/>
      <c r="BE946" s="216"/>
    </row>
    <row r="947" spans="18:57">
      <c r="R947" s="216"/>
      <c r="AY947" s="216"/>
      <c r="AZ947" s="216"/>
      <c r="BA947" s="216"/>
      <c r="BB947" s="216"/>
      <c r="BC947" s="216"/>
      <c r="BD947" s="216"/>
      <c r="BE947" s="216"/>
    </row>
    <row r="948" spans="18:57">
      <c r="R948" s="216"/>
      <c r="AY948" s="216"/>
      <c r="AZ948" s="216"/>
      <c r="BA948" s="216"/>
      <c r="BB948" s="216"/>
      <c r="BC948" s="216"/>
      <c r="BD948" s="216"/>
      <c r="BE948" s="216"/>
    </row>
    <row r="949" spans="18:57">
      <c r="R949" s="216"/>
      <c r="AY949" s="216"/>
      <c r="AZ949" s="216"/>
      <c r="BA949" s="216"/>
      <c r="BB949" s="216"/>
      <c r="BC949" s="216"/>
      <c r="BD949" s="216"/>
      <c r="BE949" s="216"/>
    </row>
    <row r="950" spans="18:57">
      <c r="R950" s="216"/>
      <c r="AY950" s="216"/>
      <c r="AZ950" s="216"/>
      <c r="BA950" s="216"/>
      <c r="BB950" s="216"/>
      <c r="BC950" s="216"/>
      <c r="BD950" s="216"/>
      <c r="BE950" s="216"/>
    </row>
    <row r="951" spans="18:57">
      <c r="R951" s="216"/>
      <c r="AY951" s="216"/>
      <c r="AZ951" s="216"/>
      <c r="BA951" s="216"/>
      <c r="BB951" s="216"/>
      <c r="BC951" s="216"/>
      <c r="BD951" s="216"/>
      <c r="BE951" s="216"/>
    </row>
    <row r="952" spans="18:57">
      <c r="R952" s="216"/>
      <c r="AY952" s="216"/>
      <c r="AZ952" s="216"/>
      <c r="BA952" s="216"/>
      <c r="BB952" s="216"/>
      <c r="BC952" s="216"/>
      <c r="BD952" s="216"/>
      <c r="BE952" s="216"/>
    </row>
    <row r="953" spans="18:57">
      <c r="R953" s="216"/>
      <c r="AY953" s="216"/>
      <c r="AZ953" s="216"/>
      <c r="BA953" s="216"/>
      <c r="BB953" s="216"/>
      <c r="BC953" s="216"/>
      <c r="BD953" s="216"/>
      <c r="BE953" s="216"/>
    </row>
    <row r="954" spans="18:57">
      <c r="R954" s="216"/>
      <c r="AY954" s="216"/>
      <c r="AZ954" s="216"/>
      <c r="BA954" s="216"/>
      <c r="BB954" s="216"/>
      <c r="BC954" s="216"/>
      <c r="BD954" s="216"/>
      <c r="BE954" s="216"/>
    </row>
    <row r="955" spans="18:57">
      <c r="R955" s="216"/>
      <c r="AY955" s="216"/>
      <c r="AZ955" s="216"/>
      <c r="BA955" s="216"/>
      <c r="BB955" s="216"/>
      <c r="BC955" s="216"/>
      <c r="BD955" s="216"/>
      <c r="BE955" s="216"/>
    </row>
    <row r="956" spans="18:57">
      <c r="R956" s="216"/>
      <c r="AY956" s="216"/>
      <c r="AZ956" s="216"/>
      <c r="BA956" s="216"/>
      <c r="BB956" s="216"/>
      <c r="BC956" s="216"/>
      <c r="BD956" s="216"/>
      <c r="BE956" s="216"/>
    </row>
    <row r="957" spans="18:57">
      <c r="R957" s="216"/>
      <c r="AY957" s="216"/>
      <c r="AZ957" s="216"/>
      <c r="BA957" s="216"/>
      <c r="BB957" s="216"/>
      <c r="BC957" s="216"/>
      <c r="BD957" s="216"/>
      <c r="BE957" s="216"/>
    </row>
    <row r="958" spans="18:57">
      <c r="R958" s="216"/>
      <c r="AY958" s="216"/>
      <c r="AZ958" s="216"/>
      <c r="BA958" s="216"/>
      <c r="BB958" s="216"/>
      <c r="BC958" s="216"/>
      <c r="BD958" s="216"/>
      <c r="BE958" s="216"/>
    </row>
    <row r="959" spans="18:57">
      <c r="R959" s="216"/>
      <c r="AY959" s="216"/>
      <c r="AZ959" s="216"/>
      <c r="BA959" s="216"/>
      <c r="BB959" s="216"/>
      <c r="BC959" s="216"/>
      <c r="BD959" s="216"/>
      <c r="BE959" s="216"/>
    </row>
    <row r="960" spans="18:57">
      <c r="R960" s="216"/>
      <c r="AY960" s="216"/>
      <c r="AZ960" s="216"/>
      <c r="BA960" s="216"/>
      <c r="BB960" s="216"/>
      <c r="BC960" s="216"/>
      <c r="BD960" s="216"/>
      <c r="BE960" s="216"/>
    </row>
    <row r="961" spans="18:57">
      <c r="R961" s="216"/>
      <c r="AY961" s="216"/>
      <c r="AZ961" s="216"/>
      <c r="BA961" s="216"/>
      <c r="BB961" s="216"/>
      <c r="BC961" s="216"/>
      <c r="BD961" s="216"/>
      <c r="BE961" s="216"/>
    </row>
    <row r="962" spans="18:57">
      <c r="R962" s="216"/>
      <c r="AY962" s="216"/>
      <c r="AZ962" s="216"/>
      <c r="BA962" s="216"/>
      <c r="BB962" s="216"/>
      <c r="BC962" s="216"/>
      <c r="BD962" s="216"/>
      <c r="BE962" s="216"/>
    </row>
    <row r="963" spans="18:57">
      <c r="R963" s="216"/>
      <c r="AY963" s="216"/>
      <c r="AZ963" s="216"/>
      <c r="BA963" s="216"/>
      <c r="BB963" s="216"/>
      <c r="BC963" s="216"/>
      <c r="BD963" s="216"/>
      <c r="BE963" s="216"/>
    </row>
    <row r="964" spans="18:57">
      <c r="R964" s="216"/>
      <c r="AY964" s="216"/>
      <c r="AZ964" s="216"/>
      <c r="BA964" s="216"/>
      <c r="BB964" s="216"/>
      <c r="BC964" s="216"/>
      <c r="BD964" s="216"/>
      <c r="BE964" s="216"/>
    </row>
    <row r="965" spans="18:57">
      <c r="R965" s="216"/>
      <c r="AY965" s="216"/>
      <c r="AZ965" s="216"/>
      <c r="BA965" s="216"/>
      <c r="BB965" s="216"/>
      <c r="BC965" s="216"/>
      <c r="BD965" s="216"/>
      <c r="BE965" s="216"/>
    </row>
    <row r="966" spans="18:57">
      <c r="R966" s="216"/>
      <c r="AY966" s="216"/>
      <c r="AZ966" s="216"/>
      <c r="BA966" s="216"/>
      <c r="BB966" s="216"/>
      <c r="BC966" s="216"/>
      <c r="BD966" s="216"/>
      <c r="BE966" s="216"/>
    </row>
    <row r="967" spans="18:57">
      <c r="R967" s="216"/>
      <c r="AY967" s="216"/>
      <c r="AZ967" s="216"/>
      <c r="BA967" s="216"/>
      <c r="BB967" s="216"/>
      <c r="BC967" s="216"/>
      <c r="BD967" s="216"/>
      <c r="BE967" s="216"/>
    </row>
    <row r="968" spans="18:57">
      <c r="R968" s="216"/>
      <c r="AY968" s="216"/>
      <c r="AZ968" s="216"/>
      <c r="BA968" s="216"/>
      <c r="BB968" s="216"/>
      <c r="BC968" s="216"/>
      <c r="BD968" s="216"/>
      <c r="BE968" s="216"/>
    </row>
    <row r="969" spans="18:57">
      <c r="R969" s="216"/>
      <c r="AY969" s="216"/>
      <c r="AZ969" s="216"/>
      <c r="BA969" s="216"/>
      <c r="BB969" s="216"/>
      <c r="BC969" s="216"/>
      <c r="BD969" s="216"/>
      <c r="BE969" s="216"/>
    </row>
    <row r="970" spans="18:57">
      <c r="R970" s="216"/>
      <c r="AY970" s="216"/>
      <c r="AZ970" s="216"/>
      <c r="BA970" s="216"/>
      <c r="BB970" s="216"/>
      <c r="BC970" s="216"/>
      <c r="BD970" s="216"/>
      <c r="BE970" s="216"/>
    </row>
    <row r="971" spans="18:57">
      <c r="R971" s="216"/>
      <c r="AY971" s="216"/>
      <c r="AZ971" s="216"/>
      <c r="BA971" s="216"/>
      <c r="BB971" s="216"/>
      <c r="BC971" s="216"/>
      <c r="BD971" s="216"/>
      <c r="BE971" s="216"/>
    </row>
    <row r="972" spans="18:57">
      <c r="R972" s="216"/>
      <c r="AY972" s="216"/>
      <c r="AZ972" s="216"/>
      <c r="BA972" s="216"/>
      <c r="BB972" s="216"/>
      <c r="BC972" s="216"/>
      <c r="BD972" s="216"/>
      <c r="BE972" s="216"/>
    </row>
    <row r="973" spans="18:57">
      <c r="R973" s="216"/>
      <c r="AY973" s="216"/>
      <c r="AZ973" s="216"/>
      <c r="BA973" s="216"/>
      <c r="BB973" s="216"/>
      <c r="BC973" s="216"/>
      <c r="BD973" s="216"/>
      <c r="BE973" s="216"/>
    </row>
    <row r="974" spans="18:57">
      <c r="R974" s="216"/>
      <c r="AY974" s="216"/>
      <c r="AZ974" s="216"/>
      <c r="BA974" s="216"/>
      <c r="BB974" s="216"/>
      <c r="BC974" s="216"/>
      <c r="BD974" s="216"/>
      <c r="BE974" s="216"/>
    </row>
    <row r="975" spans="18:57">
      <c r="R975" s="216"/>
      <c r="AY975" s="216"/>
      <c r="AZ975" s="216"/>
      <c r="BA975" s="216"/>
      <c r="BB975" s="216"/>
      <c r="BC975" s="216"/>
      <c r="BD975" s="216"/>
      <c r="BE975" s="216"/>
    </row>
    <row r="976" spans="18:57">
      <c r="R976" s="216"/>
      <c r="AY976" s="216"/>
      <c r="AZ976" s="216"/>
      <c r="BA976" s="216"/>
      <c r="BB976" s="216"/>
      <c r="BC976" s="216"/>
      <c r="BD976" s="216"/>
      <c r="BE976" s="216"/>
    </row>
    <row r="977" spans="18:57">
      <c r="R977" s="216"/>
      <c r="AY977" s="216"/>
      <c r="AZ977" s="216"/>
      <c r="BA977" s="216"/>
      <c r="BB977" s="216"/>
      <c r="BC977" s="216"/>
      <c r="BD977" s="216"/>
      <c r="BE977" s="216"/>
    </row>
    <row r="978" spans="18:57">
      <c r="R978" s="216"/>
      <c r="AY978" s="216"/>
      <c r="AZ978" s="216"/>
      <c r="BA978" s="216"/>
      <c r="BB978" s="216"/>
      <c r="BC978" s="216"/>
      <c r="BD978" s="216"/>
      <c r="BE978" s="216"/>
    </row>
    <row r="979" spans="18:57">
      <c r="R979" s="216"/>
      <c r="AY979" s="216"/>
      <c r="AZ979" s="216"/>
      <c r="BA979" s="216"/>
      <c r="BB979" s="216"/>
      <c r="BC979" s="216"/>
      <c r="BD979" s="216"/>
      <c r="BE979" s="216"/>
    </row>
    <row r="980" spans="18:57">
      <c r="R980" s="216"/>
      <c r="AY980" s="216"/>
      <c r="AZ980" s="216"/>
      <c r="BA980" s="216"/>
      <c r="BB980" s="216"/>
      <c r="BC980" s="216"/>
      <c r="BD980" s="216"/>
      <c r="BE980" s="216"/>
    </row>
    <row r="981" spans="18:57">
      <c r="R981" s="216"/>
      <c r="AY981" s="216"/>
      <c r="AZ981" s="216"/>
      <c r="BA981" s="216"/>
      <c r="BB981" s="216"/>
      <c r="BC981" s="216"/>
      <c r="BD981" s="216"/>
      <c r="BE981" s="216"/>
    </row>
    <row r="982" spans="18:57">
      <c r="R982" s="216"/>
      <c r="AY982" s="216"/>
      <c r="AZ982" s="216"/>
      <c r="BA982" s="216"/>
      <c r="BB982" s="216"/>
      <c r="BC982" s="216"/>
      <c r="BD982" s="216"/>
      <c r="BE982" s="216"/>
    </row>
    <row r="983" spans="18:57">
      <c r="R983" s="216"/>
      <c r="AY983" s="216"/>
      <c r="AZ983" s="216"/>
      <c r="BA983" s="216"/>
      <c r="BB983" s="216"/>
      <c r="BC983" s="216"/>
      <c r="BD983" s="216"/>
      <c r="BE983" s="216"/>
    </row>
    <row r="984" spans="18:57">
      <c r="R984" s="216"/>
      <c r="AY984" s="216"/>
      <c r="AZ984" s="216"/>
      <c r="BA984" s="216"/>
      <c r="BB984" s="216"/>
      <c r="BC984" s="216"/>
      <c r="BD984" s="216"/>
      <c r="BE984" s="216"/>
    </row>
    <row r="985" spans="18:57">
      <c r="R985" s="216"/>
      <c r="AY985" s="216"/>
      <c r="AZ985" s="216"/>
      <c r="BA985" s="216"/>
      <c r="BB985" s="216"/>
      <c r="BC985" s="216"/>
      <c r="BD985" s="216"/>
      <c r="BE985" s="216"/>
    </row>
    <row r="986" spans="18:57">
      <c r="R986" s="216"/>
      <c r="AY986" s="216"/>
      <c r="AZ986" s="216"/>
      <c r="BA986" s="216"/>
      <c r="BB986" s="216"/>
      <c r="BC986" s="216"/>
      <c r="BD986" s="216"/>
      <c r="BE986" s="216"/>
    </row>
    <row r="987" spans="18:57">
      <c r="R987" s="216"/>
      <c r="AY987" s="216"/>
      <c r="AZ987" s="216"/>
      <c r="BA987" s="216"/>
      <c r="BB987" s="216"/>
      <c r="BC987" s="216"/>
      <c r="BD987" s="216"/>
      <c r="BE987" s="216"/>
    </row>
    <row r="988" spans="18:57">
      <c r="R988" s="216"/>
      <c r="AY988" s="216"/>
      <c r="AZ988" s="216"/>
      <c r="BA988" s="216"/>
      <c r="BB988" s="216"/>
      <c r="BC988" s="216"/>
      <c r="BD988" s="216"/>
      <c r="BE988" s="216"/>
    </row>
    <row r="989" spans="18:57">
      <c r="R989" s="216"/>
      <c r="AY989" s="216"/>
      <c r="AZ989" s="216"/>
      <c r="BA989" s="216"/>
      <c r="BB989" s="216"/>
      <c r="BC989" s="216"/>
      <c r="BD989" s="216"/>
      <c r="BE989" s="216"/>
    </row>
    <row r="990" spans="18:57">
      <c r="R990" s="216"/>
      <c r="AY990" s="216"/>
      <c r="AZ990" s="216"/>
      <c r="BA990" s="216"/>
      <c r="BB990" s="216"/>
      <c r="BC990" s="216"/>
      <c r="BD990" s="216"/>
      <c r="BE990" s="216"/>
    </row>
    <row r="991" spans="18:57">
      <c r="R991" s="216"/>
      <c r="AY991" s="216"/>
      <c r="AZ991" s="216"/>
      <c r="BA991" s="216"/>
      <c r="BB991" s="216"/>
      <c r="BC991" s="216"/>
      <c r="BD991" s="216"/>
      <c r="BE991" s="216"/>
    </row>
    <row r="992" spans="18:57">
      <c r="R992" s="216"/>
      <c r="AY992" s="216"/>
      <c r="AZ992" s="216"/>
      <c r="BA992" s="216"/>
      <c r="BB992" s="216"/>
      <c r="BC992" s="216"/>
      <c r="BD992" s="216"/>
      <c r="BE992" s="216"/>
    </row>
    <row r="993" spans="18:57">
      <c r="R993" s="216"/>
      <c r="AY993" s="216"/>
      <c r="AZ993" s="216"/>
      <c r="BA993" s="216"/>
      <c r="BB993" s="216"/>
      <c r="BC993" s="216"/>
      <c r="BD993" s="216"/>
      <c r="BE993" s="216"/>
    </row>
    <row r="994" spans="18:57">
      <c r="R994" s="216"/>
      <c r="AY994" s="216"/>
      <c r="AZ994" s="216"/>
      <c r="BA994" s="216"/>
      <c r="BB994" s="216"/>
      <c r="BC994" s="216"/>
      <c r="BD994" s="216"/>
      <c r="BE994" s="216"/>
    </row>
    <row r="995" spans="18:57">
      <c r="R995" s="216"/>
      <c r="AY995" s="216"/>
      <c r="AZ995" s="216"/>
      <c r="BA995" s="216"/>
      <c r="BB995" s="216"/>
      <c r="BC995" s="216"/>
      <c r="BD995" s="216"/>
      <c r="BE995" s="216"/>
    </row>
    <row r="996" spans="18:57">
      <c r="R996" s="216"/>
      <c r="AY996" s="216"/>
      <c r="AZ996" s="216"/>
      <c r="BA996" s="216"/>
      <c r="BB996" s="216"/>
      <c r="BC996" s="216"/>
      <c r="BD996" s="216"/>
      <c r="BE996" s="216"/>
    </row>
    <row r="997" spans="18:57">
      <c r="R997" s="216"/>
      <c r="AY997" s="216"/>
      <c r="AZ997" s="216"/>
      <c r="BA997" s="216"/>
      <c r="BB997" s="216"/>
      <c r="BC997" s="216"/>
      <c r="BD997" s="216"/>
      <c r="BE997" s="216"/>
    </row>
    <row r="998" spans="18:57">
      <c r="R998" s="216"/>
      <c r="AY998" s="216"/>
      <c r="AZ998" s="216"/>
      <c r="BA998" s="216"/>
      <c r="BB998" s="216"/>
      <c r="BC998" s="216"/>
      <c r="BD998" s="216"/>
      <c r="BE998" s="216"/>
    </row>
    <row r="999" spans="18:57">
      <c r="R999" s="216"/>
      <c r="AY999" s="216"/>
      <c r="AZ999" s="216"/>
      <c r="BA999" s="216"/>
      <c r="BB999" s="216"/>
      <c r="BC999" s="216"/>
      <c r="BD999" s="216"/>
      <c r="BE999" s="216"/>
    </row>
    <row r="1000" spans="18:57">
      <c r="R1000" s="216"/>
      <c r="AY1000" s="216"/>
      <c r="AZ1000" s="216"/>
      <c r="BA1000" s="216"/>
      <c r="BB1000" s="216"/>
      <c r="BC1000" s="216"/>
      <c r="BD1000" s="216"/>
      <c r="BE1000" s="216"/>
    </row>
    <row r="1001" spans="18:57">
      <c r="R1001" s="216"/>
      <c r="AY1001" s="216"/>
      <c r="AZ1001" s="216"/>
      <c r="BA1001" s="216"/>
      <c r="BB1001" s="216"/>
      <c r="BC1001" s="216"/>
      <c r="BD1001" s="216"/>
      <c r="BE1001" s="216"/>
    </row>
    <row r="1002" spans="18:57">
      <c r="R1002" s="216"/>
      <c r="AY1002" s="216"/>
      <c r="AZ1002" s="216"/>
      <c r="BA1002" s="216"/>
      <c r="BB1002" s="216"/>
      <c r="BC1002" s="216"/>
      <c r="BD1002" s="216"/>
      <c r="BE1002" s="216"/>
    </row>
    <row r="1003" spans="18:57">
      <c r="R1003" s="216"/>
      <c r="AY1003" s="216"/>
      <c r="AZ1003" s="216"/>
      <c r="BA1003" s="216"/>
      <c r="BB1003" s="216"/>
      <c r="BC1003" s="216"/>
      <c r="BD1003" s="216"/>
      <c r="BE1003" s="216"/>
    </row>
    <row r="1004" spans="18:57">
      <c r="R1004" s="216"/>
      <c r="AY1004" s="216"/>
      <c r="AZ1004" s="216"/>
      <c r="BA1004" s="216"/>
      <c r="BB1004" s="216"/>
      <c r="BC1004" s="216"/>
      <c r="BD1004" s="216"/>
      <c r="BE1004" s="216"/>
    </row>
    <row r="1005" spans="18:57">
      <c r="R1005" s="216"/>
      <c r="AY1005" s="216"/>
      <c r="AZ1005" s="216"/>
      <c r="BA1005" s="216"/>
      <c r="BB1005" s="216"/>
      <c r="BC1005" s="216"/>
      <c r="BD1005" s="216"/>
      <c r="BE1005" s="216"/>
    </row>
    <row r="1006" spans="18:57">
      <c r="R1006" s="216"/>
      <c r="AY1006" s="216"/>
      <c r="AZ1006" s="216"/>
      <c r="BA1006" s="216"/>
      <c r="BB1006" s="216"/>
      <c r="BC1006" s="216"/>
      <c r="BD1006" s="216"/>
      <c r="BE1006" s="216"/>
    </row>
    <row r="1007" spans="18:57">
      <c r="R1007" s="216"/>
      <c r="AY1007" s="216"/>
      <c r="AZ1007" s="216"/>
      <c r="BA1007" s="216"/>
      <c r="BB1007" s="216"/>
      <c r="BC1007" s="216"/>
      <c r="BD1007" s="216"/>
      <c r="BE1007" s="216"/>
    </row>
    <row r="1008" spans="18:57">
      <c r="R1008" s="216"/>
      <c r="AY1008" s="216"/>
      <c r="AZ1008" s="216"/>
      <c r="BA1008" s="216"/>
      <c r="BB1008" s="216"/>
      <c r="BC1008" s="216"/>
      <c r="BD1008" s="216"/>
      <c r="BE1008" s="216"/>
    </row>
    <row r="1009" spans="18:57">
      <c r="R1009" s="216"/>
      <c r="AY1009" s="216"/>
      <c r="AZ1009" s="216"/>
      <c r="BA1009" s="216"/>
      <c r="BB1009" s="216"/>
      <c r="BC1009" s="216"/>
      <c r="BD1009" s="216"/>
      <c r="BE1009" s="216"/>
    </row>
    <row r="1010" spans="18:57">
      <c r="R1010" s="216"/>
      <c r="AY1010" s="216"/>
      <c r="AZ1010" s="216"/>
      <c r="BA1010" s="216"/>
      <c r="BB1010" s="216"/>
      <c r="BC1010" s="216"/>
      <c r="BD1010" s="216"/>
      <c r="BE1010" s="216"/>
    </row>
    <row r="1011" spans="18:57">
      <c r="R1011" s="216"/>
      <c r="AY1011" s="216"/>
      <c r="AZ1011" s="216"/>
      <c r="BA1011" s="216"/>
      <c r="BB1011" s="216"/>
      <c r="BC1011" s="216"/>
      <c r="BD1011" s="216"/>
      <c r="BE1011" s="216"/>
    </row>
    <row r="1012" spans="18:57">
      <c r="R1012" s="216"/>
      <c r="AY1012" s="216"/>
      <c r="AZ1012" s="216"/>
      <c r="BA1012" s="216"/>
      <c r="BB1012" s="216"/>
      <c r="BC1012" s="216"/>
      <c r="BD1012" s="216"/>
      <c r="BE1012" s="216"/>
    </row>
    <row r="1013" spans="18:57">
      <c r="R1013" s="216"/>
      <c r="AY1013" s="216"/>
      <c r="AZ1013" s="216"/>
      <c r="BA1013" s="216"/>
      <c r="BB1013" s="216"/>
      <c r="BC1013" s="216"/>
      <c r="BD1013" s="216"/>
      <c r="BE1013" s="216"/>
    </row>
    <row r="1014" spans="18:57">
      <c r="R1014" s="216"/>
      <c r="AY1014" s="216"/>
      <c r="AZ1014" s="216"/>
      <c r="BA1014" s="216"/>
      <c r="BB1014" s="216"/>
      <c r="BC1014" s="216"/>
      <c r="BD1014" s="216"/>
      <c r="BE1014" s="216"/>
    </row>
    <row r="1015" spans="18:57">
      <c r="R1015" s="216"/>
      <c r="AY1015" s="216"/>
      <c r="AZ1015" s="216"/>
      <c r="BA1015" s="216"/>
      <c r="BB1015" s="216"/>
      <c r="BC1015" s="216"/>
      <c r="BD1015" s="216"/>
      <c r="BE1015" s="216"/>
    </row>
    <row r="1016" spans="18:57">
      <c r="R1016" s="216"/>
      <c r="AY1016" s="216"/>
      <c r="AZ1016" s="216"/>
      <c r="BA1016" s="216"/>
      <c r="BB1016" s="216"/>
      <c r="BC1016" s="216"/>
      <c r="BD1016" s="216"/>
      <c r="BE1016" s="216"/>
    </row>
    <row r="1017" spans="18:57">
      <c r="R1017" s="216"/>
      <c r="AY1017" s="216"/>
      <c r="AZ1017" s="216"/>
      <c r="BA1017" s="216"/>
      <c r="BB1017" s="216"/>
      <c r="BC1017" s="216"/>
      <c r="BD1017" s="216"/>
      <c r="BE1017" s="216"/>
    </row>
    <row r="1018" spans="18:57">
      <c r="R1018" s="216"/>
      <c r="AY1018" s="216"/>
      <c r="AZ1018" s="216"/>
      <c r="BA1018" s="216"/>
      <c r="BB1018" s="216"/>
      <c r="BC1018" s="216"/>
      <c r="BD1018" s="216"/>
      <c r="BE1018" s="216"/>
    </row>
    <row r="1019" spans="18:57">
      <c r="R1019" s="216"/>
      <c r="AY1019" s="216"/>
      <c r="AZ1019" s="216"/>
      <c r="BA1019" s="216"/>
      <c r="BB1019" s="216"/>
      <c r="BC1019" s="216"/>
      <c r="BD1019" s="216"/>
      <c r="BE1019" s="216"/>
    </row>
    <row r="1020" spans="18:57">
      <c r="R1020" s="216"/>
      <c r="AY1020" s="216"/>
      <c r="AZ1020" s="216"/>
      <c r="BA1020" s="216"/>
      <c r="BB1020" s="216"/>
      <c r="BC1020" s="216"/>
      <c r="BD1020" s="216"/>
      <c r="BE1020" s="216"/>
    </row>
    <row r="1021" spans="18:57">
      <c r="R1021" s="216"/>
      <c r="AY1021" s="216"/>
      <c r="AZ1021" s="216"/>
      <c r="BA1021" s="216"/>
      <c r="BB1021" s="216"/>
      <c r="BC1021" s="216"/>
      <c r="BD1021" s="216"/>
      <c r="BE1021" s="216"/>
    </row>
    <row r="1022" spans="18:57">
      <c r="R1022" s="216"/>
      <c r="AY1022" s="216"/>
      <c r="AZ1022" s="216"/>
      <c r="BA1022" s="216"/>
      <c r="BB1022" s="216"/>
      <c r="BC1022" s="216"/>
      <c r="BD1022" s="216"/>
      <c r="BE1022" s="216"/>
    </row>
    <row r="1023" spans="18:57">
      <c r="R1023" s="216"/>
      <c r="AY1023" s="216"/>
      <c r="AZ1023" s="216"/>
      <c r="BA1023" s="216"/>
      <c r="BB1023" s="216"/>
      <c r="BC1023" s="216"/>
      <c r="BD1023" s="216"/>
      <c r="BE1023" s="216"/>
    </row>
    <row r="1024" spans="18:57">
      <c r="R1024" s="216"/>
      <c r="AY1024" s="216"/>
      <c r="AZ1024" s="216"/>
      <c r="BA1024" s="216"/>
      <c r="BB1024" s="216"/>
      <c r="BC1024" s="216"/>
      <c r="BD1024" s="216"/>
      <c r="BE1024" s="216"/>
    </row>
    <row r="1025" spans="18:57">
      <c r="R1025" s="216"/>
      <c r="AY1025" s="216"/>
      <c r="AZ1025" s="216"/>
      <c r="BA1025" s="216"/>
      <c r="BB1025" s="216"/>
      <c r="BC1025" s="216"/>
      <c r="BD1025" s="216"/>
      <c r="BE1025" s="216"/>
    </row>
    <row r="1026" spans="18:57">
      <c r="R1026" s="216"/>
      <c r="AY1026" s="216"/>
      <c r="AZ1026" s="216"/>
      <c r="BA1026" s="216"/>
      <c r="BB1026" s="216"/>
      <c r="BC1026" s="216"/>
      <c r="BD1026" s="216"/>
      <c r="BE1026" s="216"/>
    </row>
    <row r="1027" spans="18:57">
      <c r="R1027" s="216"/>
      <c r="AY1027" s="216"/>
      <c r="AZ1027" s="216"/>
      <c r="BA1027" s="216"/>
      <c r="BB1027" s="216"/>
      <c r="BC1027" s="216"/>
      <c r="BD1027" s="216"/>
      <c r="BE1027" s="216"/>
    </row>
    <row r="1028" spans="18:57">
      <c r="R1028" s="216"/>
      <c r="AY1028" s="216"/>
      <c r="AZ1028" s="216"/>
      <c r="BA1028" s="216"/>
      <c r="BB1028" s="216"/>
      <c r="BC1028" s="216"/>
      <c r="BD1028" s="216"/>
      <c r="BE1028" s="216"/>
    </row>
    <row r="1029" spans="18:57">
      <c r="R1029" s="216"/>
      <c r="AY1029" s="216"/>
      <c r="AZ1029" s="216"/>
      <c r="BA1029" s="216"/>
      <c r="BB1029" s="216"/>
      <c r="BC1029" s="216"/>
      <c r="BD1029" s="216"/>
      <c r="BE1029" s="216"/>
    </row>
    <row r="1030" spans="18:57">
      <c r="R1030" s="216"/>
      <c r="AY1030" s="216"/>
      <c r="AZ1030" s="216"/>
      <c r="BA1030" s="216"/>
      <c r="BB1030" s="216"/>
      <c r="BC1030" s="216"/>
      <c r="BD1030" s="216"/>
      <c r="BE1030" s="216"/>
    </row>
    <row r="1031" spans="18:57">
      <c r="R1031" s="216"/>
      <c r="AY1031" s="216"/>
      <c r="AZ1031" s="216"/>
      <c r="BA1031" s="216"/>
      <c r="BB1031" s="216"/>
      <c r="BC1031" s="216"/>
      <c r="BD1031" s="216"/>
      <c r="BE1031" s="216"/>
    </row>
    <row r="1032" spans="18:57">
      <c r="R1032" s="216"/>
      <c r="AY1032" s="216"/>
      <c r="AZ1032" s="216"/>
      <c r="BA1032" s="216"/>
      <c r="BB1032" s="216"/>
      <c r="BC1032" s="216"/>
      <c r="BD1032" s="216"/>
      <c r="BE1032" s="216"/>
    </row>
    <row r="1033" spans="18:57">
      <c r="R1033" s="216"/>
      <c r="AY1033" s="216"/>
      <c r="AZ1033" s="216"/>
      <c r="BA1033" s="216"/>
      <c r="BB1033" s="216"/>
      <c r="BC1033" s="216"/>
      <c r="BD1033" s="216"/>
      <c r="BE1033" s="216"/>
    </row>
    <row r="1034" spans="18:57">
      <c r="R1034" s="216"/>
      <c r="AY1034" s="216"/>
      <c r="AZ1034" s="216"/>
      <c r="BA1034" s="216"/>
      <c r="BB1034" s="216"/>
      <c r="BC1034" s="216"/>
      <c r="BD1034" s="216"/>
      <c r="BE1034" s="216"/>
    </row>
    <row r="1035" spans="18:57">
      <c r="R1035" s="216"/>
      <c r="AY1035" s="216"/>
      <c r="AZ1035" s="216"/>
      <c r="BA1035" s="216"/>
      <c r="BB1035" s="216"/>
      <c r="BC1035" s="216"/>
      <c r="BD1035" s="216"/>
      <c r="BE1035" s="216"/>
    </row>
    <row r="1036" spans="18:57">
      <c r="R1036" s="216"/>
      <c r="AY1036" s="216"/>
      <c r="AZ1036" s="216"/>
      <c r="BA1036" s="216"/>
      <c r="BB1036" s="216"/>
      <c r="BC1036" s="216"/>
      <c r="BD1036" s="216"/>
      <c r="BE1036" s="216"/>
    </row>
    <row r="1037" spans="18:57">
      <c r="R1037" s="216"/>
      <c r="AY1037" s="216"/>
      <c r="AZ1037" s="216"/>
      <c r="BA1037" s="216"/>
      <c r="BB1037" s="216"/>
      <c r="BC1037" s="216"/>
      <c r="BD1037" s="216"/>
      <c r="BE1037" s="216"/>
    </row>
    <row r="1038" spans="18:57">
      <c r="R1038" s="216"/>
      <c r="AY1038" s="216"/>
      <c r="AZ1038" s="216"/>
      <c r="BA1038" s="216"/>
      <c r="BB1038" s="216"/>
      <c r="BC1038" s="216"/>
      <c r="BD1038" s="216"/>
      <c r="BE1038" s="216"/>
    </row>
    <row r="1039" spans="18:57">
      <c r="R1039" s="216"/>
      <c r="AY1039" s="216"/>
      <c r="AZ1039" s="216"/>
      <c r="BA1039" s="216"/>
      <c r="BB1039" s="216"/>
      <c r="BC1039" s="216"/>
      <c r="BD1039" s="216"/>
      <c r="BE1039" s="216"/>
    </row>
    <row r="1040" spans="18:57">
      <c r="R1040" s="216"/>
      <c r="AY1040" s="216"/>
      <c r="AZ1040" s="216"/>
      <c r="BA1040" s="216"/>
      <c r="BB1040" s="216"/>
      <c r="BC1040" s="216"/>
      <c r="BD1040" s="216"/>
      <c r="BE1040" s="216"/>
    </row>
    <row r="1041" spans="18:57">
      <c r="R1041" s="216"/>
      <c r="AY1041" s="216"/>
      <c r="AZ1041" s="216"/>
      <c r="BA1041" s="216"/>
      <c r="BB1041" s="216"/>
      <c r="BC1041" s="216"/>
      <c r="BD1041" s="216"/>
      <c r="BE1041" s="216"/>
    </row>
    <row r="1042" spans="18:57">
      <c r="R1042" s="216"/>
      <c r="AY1042" s="216"/>
      <c r="AZ1042" s="216"/>
      <c r="BA1042" s="216"/>
      <c r="BB1042" s="216"/>
      <c r="BC1042" s="216"/>
      <c r="BD1042" s="216"/>
      <c r="BE1042" s="216"/>
    </row>
    <row r="1043" spans="18:57">
      <c r="R1043" s="216"/>
      <c r="AY1043" s="216"/>
      <c r="AZ1043" s="216"/>
      <c r="BA1043" s="216"/>
      <c r="BB1043" s="216"/>
      <c r="BC1043" s="216"/>
      <c r="BD1043" s="216"/>
      <c r="BE1043" s="216"/>
    </row>
    <row r="1044" spans="18:57">
      <c r="R1044" s="216"/>
      <c r="AY1044" s="216"/>
      <c r="AZ1044" s="216"/>
      <c r="BA1044" s="216"/>
      <c r="BB1044" s="216"/>
      <c r="BC1044" s="216"/>
      <c r="BD1044" s="216"/>
      <c r="BE1044" s="216"/>
    </row>
    <row r="1045" spans="18:57">
      <c r="R1045" s="216"/>
      <c r="AY1045" s="216"/>
      <c r="AZ1045" s="216"/>
      <c r="BA1045" s="216"/>
      <c r="BB1045" s="216"/>
      <c r="BC1045" s="216"/>
      <c r="BD1045" s="216"/>
      <c r="BE1045" s="216"/>
    </row>
    <row r="1046" spans="18:57">
      <c r="R1046" s="216"/>
      <c r="AY1046" s="216"/>
      <c r="AZ1046" s="216"/>
      <c r="BA1046" s="216"/>
      <c r="BB1046" s="216"/>
      <c r="BC1046" s="216"/>
      <c r="BD1046" s="216"/>
      <c r="BE1046" s="216"/>
    </row>
    <row r="1047" spans="18:57">
      <c r="R1047" s="216"/>
      <c r="AY1047" s="216"/>
      <c r="AZ1047" s="216"/>
      <c r="BA1047" s="216"/>
      <c r="BB1047" s="216"/>
      <c r="BC1047" s="216"/>
      <c r="BD1047" s="216"/>
      <c r="BE1047" s="216"/>
    </row>
    <row r="1048" spans="18:57">
      <c r="R1048" s="216"/>
      <c r="AY1048" s="216"/>
      <c r="AZ1048" s="216"/>
      <c r="BA1048" s="216"/>
      <c r="BB1048" s="216"/>
      <c r="BC1048" s="216"/>
      <c r="BD1048" s="216"/>
      <c r="BE1048" s="216"/>
    </row>
    <row r="1049" spans="18:57">
      <c r="R1049" s="216"/>
      <c r="AY1049" s="216"/>
      <c r="AZ1049" s="216"/>
      <c r="BA1049" s="216"/>
      <c r="BB1049" s="216"/>
      <c r="BC1049" s="216"/>
      <c r="BD1049" s="216"/>
      <c r="BE1049" s="216"/>
    </row>
    <row r="1050" spans="18:57">
      <c r="R1050" s="216"/>
      <c r="AY1050" s="216"/>
      <c r="AZ1050" s="216"/>
      <c r="BA1050" s="216"/>
      <c r="BB1050" s="216"/>
      <c r="BC1050" s="216"/>
      <c r="BD1050" s="216"/>
      <c r="BE1050" s="216"/>
    </row>
    <row r="1051" spans="18:57">
      <c r="R1051" s="216"/>
      <c r="AY1051" s="216"/>
      <c r="AZ1051" s="216"/>
      <c r="BA1051" s="216"/>
      <c r="BB1051" s="216"/>
      <c r="BC1051" s="216"/>
      <c r="BD1051" s="216"/>
      <c r="BE1051" s="216"/>
    </row>
    <row r="1052" spans="18:57">
      <c r="R1052" s="216"/>
      <c r="AY1052" s="216"/>
      <c r="AZ1052" s="216"/>
      <c r="BA1052" s="216"/>
      <c r="BB1052" s="216"/>
      <c r="BC1052" s="216"/>
      <c r="BD1052" s="216"/>
      <c r="BE1052" s="216"/>
    </row>
    <row r="1053" spans="18:57">
      <c r="R1053" s="216"/>
      <c r="AY1053" s="216"/>
      <c r="AZ1053" s="216"/>
      <c r="BA1053" s="216"/>
      <c r="BB1053" s="216"/>
      <c r="BC1053" s="216"/>
      <c r="BD1053" s="216"/>
      <c r="BE1053" s="216"/>
    </row>
    <row r="1054" spans="18:57">
      <c r="R1054" s="216"/>
      <c r="AY1054" s="216"/>
      <c r="AZ1054" s="216"/>
      <c r="BA1054" s="216"/>
      <c r="BB1054" s="216"/>
      <c r="BC1054" s="216"/>
      <c r="BD1054" s="216"/>
      <c r="BE1054" s="216"/>
    </row>
    <row r="1055" spans="18:57">
      <c r="R1055" s="216"/>
      <c r="AY1055" s="216"/>
      <c r="AZ1055" s="216"/>
      <c r="BA1055" s="216"/>
      <c r="BB1055" s="216"/>
      <c r="BC1055" s="216"/>
      <c r="BD1055" s="216"/>
      <c r="BE1055" s="216"/>
    </row>
    <row r="1056" spans="18:57">
      <c r="R1056" s="216"/>
      <c r="AY1056" s="216"/>
      <c r="AZ1056" s="216"/>
      <c r="BA1056" s="216"/>
      <c r="BB1056" s="216"/>
      <c r="BC1056" s="216"/>
      <c r="BD1056" s="216"/>
      <c r="BE1056" s="216"/>
    </row>
    <row r="1057" spans="18:57">
      <c r="R1057" s="216"/>
      <c r="AY1057" s="216"/>
      <c r="AZ1057" s="216"/>
      <c r="BA1057" s="216"/>
      <c r="BB1057" s="216"/>
      <c r="BC1057" s="216"/>
      <c r="BD1057" s="216"/>
      <c r="BE1057" s="216"/>
    </row>
    <row r="1058" spans="18:57">
      <c r="R1058" s="216"/>
      <c r="AY1058" s="216"/>
      <c r="AZ1058" s="216"/>
      <c r="BA1058" s="216"/>
      <c r="BB1058" s="216"/>
      <c r="BC1058" s="216"/>
      <c r="BD1058" s="216"/>
      <c r="BE1058" s="216"/>
    </row>
    <row r="1059" spans="18:57">
      <c r="R1059" s="216"/>
      <c r="AY1059" s="216"/>
      <c r="AZ1059" s="216"/>
      <c r="BA1059" s="216"/>
      <c r="BB1059" s="216"/>
      <c r="BC1059" s="216"/>
      <c r="BD1059" s="216"/>
      <c r="BE1059" s="216"/>
    </row>
    <row r="1060" spans="18:57">
      <c r="R1060" s="216"/>
      <c r="AY1060" s="216"/>
      <c r="AZ1060" s="216"/>
      <c r="BA1060" s="216"/>
      <c r="BB1060" s="216"/>
      <c r="BC1060" s="216"/>
      <c r="BD1060" s="216"/>
      <c r="BE1060" s="216"/>
    </row>
    <row r="1061" spans="18:57">
      <c r="R1061" s="216"/>
      <c r="AY1061" s="216"/>
      <c r="AZ1061" s="216"/>
      <c r="BA1061" s="216"/>
      <c r="BB1061" s="216"/>
      <c r="BC1061" s="216"/>
      <c r="BD1061" s="216"/>
      <c r="BE1061" s="216"/>
    </row>
    <row r="1062" spans="18:57">
      <c r="R1062" s="216"/>
      <c r="AY1062" s="216"/>
      <c r="AZ1062" s="216"/>
      <c r="BA1062" s="216"/>
      <c r="BB1062" s="216"/>
      <c r="BC1062" s="216"/>
      <c r="BD1062" s="216"/>
      <c r="BE1062" s="216"/>
    </row>
    <row r="1063" spans="18:57">
      <c r="R1063" s="216"/>
      <c r="AY1063" s="216"/>
      <c r="AZ1063" s="216"/>
      <c r="BA1063" s="216"/>
      <c r="BB1063" s="216"/>
      <c r="BC1063" s="216"/>
      <c r="BD1063" s="216"/>
      <c r="BE1063" s="216"/>
    </row>
    <row r="1064" spans="18:57">
      <c r="R1064" s="216"/>
      <c r="AY1064" s="216"/>
      <c r="AZ1064" s="216"/>
      <c r="BA1064" s="216"/>
      <c r="BB1064" s="216"/>
      <c r="BC1064" s="216"/>
      <c r="BD1064" s="216"/>
      <c r="BE1064" s="216"/>
    </row>
    <row r="1065" spans="18:57">
      <c r="R1065" s="216"/>
      <c r="AY1065" s="216"/>
      <c r="AZ1065" s="216"/>
      <c r="BA1065" s="216"/>
      <c r="BB1065" s="216"/>
      <c r="BC1065" s="216"/>
      <c r="BD1065" s="216"/>
      <c r="BE1065" s="216"/>
    </row>
    <row r="1066" spans="18:57">
      <c r="R1066" s="216"/>
      <c r="AY1066" s="216"/>
      <c r="AZ1066" s="216"/>
      <c r="BA1066" s="216"/>
      <c r="BB1066" s="216"/>
      <c r="BC1066" s="216"/>
      <c r="BD1066" s="216"/>
      <c r="BE1066" s="216"/>
    </row>
    <row r="1067" spans="18:57">
      <c r="R1067" s="216"/>
      <c r="AY1067" s="216"/>
      <c r="AZ1067" s="216"/>
      <c r="BA1067" s="216"/>
      <c r="BB1067" s="216"/>
      <c r="BC1067" s="216"/>
      <c r="BD1067" s="216"/>
      <c r="BE1067" s="216"/>
    </row>
    <row r="1068" spans="18:57">
      <c r="R1068" s="216"/>
      <c r="AY1068" s="216"/>
      <c r="AZ1068" s="216"/>
      <c r="BA1068" s="216"/>
      <c r="BB1068" s="216"/>
      <c r="BC1068" s="216"/>
      <c r="BD1068" s="216"/>
      <c r="BE1068" s="216"/>
    </row>
    <row r="1069" spans="18:57">
      <c r="R1069" s="216"/>
      <c r="AY1069" s="216"/>
      <c r="AZ1069" s="216"/>
      <c r="BA1069" s="216"/>
      <c r="BB1069" s="216"/>
      <c r="BC1069" s="216"/>
      <c r="BD1069" s="216"/>
      <c r="BE1069" s="216"/>
    </row>
    <row r="1070" spans="18:57">
      <c r="R1070" s="216"/>
      <c r="AY1070" s="216"/>
      <c r="AZ1070" s="216"/>
      <c r="BA1070" s="216"/>
      <c r="BB1070" s="216"/>
      <c r="BC1070" s="216"/>
      <c r="BD1070" s="216"/>
      <c r="BE1070" s="216"/>
    </row>
    <row r="1071" spans="18:57">
      <c r="R1071" s="216"/>
      <c r="AY1071" s="216"/>
      <c r="AZ1071" s="216"/>
      <c r="BA1071" s="216"/>
      <c r="BB1071" s="216"/>
      <c r="BC1071" s="216"/>
      <c r="BD1071" s="216"/>
      <c r="BE1071" s="216"/>
    </row>
    <row r="1072" spans="18:57">
      <c r="R1072" s="216"/>
      <c r="AY1072" s="216"/>
      <c r="AZ1072" s="216"/>
      <c r="BA1072" s="216"/>
      <c r="BB1072" s="216"/>
      <c r="BC1072" s="216"/>
      <c r="BD1072" s="216"/>
      <c r="BE1072" s="216"/>
    </row>
    <row r="1073" spans="18:57">
      <c r="R1073" s="216"/>
      <c r="AY1073" s="216"/>
      <c r="AZ1073" s="216"/>
      <c r="BA1073" s="216"/>
      <c r="BB1073" s="216"/>
      <c r="BC1073" s="216"/>
      <c r="BD1073" s="216"/>
      <c r="BE1073" s="216"/>
    </row>
    <row r="1074" spans="18:57">
      <c r="R1074" s="216"/>
      <c r="AY1074" s="216"/>
      <c r="AZ1074" s="216"/>
      <c r="BA1074" s="216"/>
      <c r="BB1074" s="216"/>
      <c r="BC1074" s="216"/>
      <c r="BD1074" s="216"/>
      <c r="BE1074" s="216"/>
    </row>
    <row r="1075" spans="18:57">
      <c r="R1075" s="216"/>
      <c r="AY1075" s="216"/>
      <c r="AZ1075" s="216"/>
      <c r="BA1075" s="216"/>
      <c r="BB1075" s="216"/>
      <c r="BC1075" s="216"/>
      <c r="BD1075" s="216"/>
      <c r="BE1075" s="216"/>
    </row>
    <row r="1076" spans="18:57">
      <c r="R1076" s="216"/>
      <c r="AY1076" s="216"/>
      <c r="AZ1076" s="216"/>
      <c r="BA1076" s="216"/>
      <c r="BB1076" s="216"/>
      <c r="BC1076" s="216"/>
      <c r="BD1076" s="216"/>
      <c r="BE1076" s="216"/>
    </row>
    <row r="1077" spans="18:57">
      <c r="R1077" s="216"/>
      <c r="AY1077" s="216"/>
      <c r="AZ1077" s="216"/>
      <c r="BA1077" s="216"/>
      <c r="BB1077" s="216"/>
      <c r="BC1077" s="216"/>
      <c r="BD1077" s="216"/>
      <c r="BE1077" s="216"/>
    </row>
    <row r="1078" spans="18:57">
      <c r="R1078" s="216"/>
      <c r="AY1078" s="216"/>
      <c r="AZ1078" s="216"/>
      <c r="BA1078" s="216"/>
      <c r="BB1078" s="216"/>
      <c r="BC1078" s="216"/>
      <c r="BD1078" s="216"/>
      <c r="BE1078" s="216"/>
    </row>
    <row r="1079" spans="18:57">
      <c r="R1079" s="216"/>
      <c r="AY1079" s="216"/>
      <c r="AZ1079" s="216"/>
      <c r="BA1079" s="216"/>
      <c r="BB1079" s="216"/>
      <c r="BC1079" s="216"/>
      <c r="BD1079" s="216"/>
      <c r="BE1079" s="216"/>
    </row>
    <row r="1080" spans="18:57">
      <c r="R1080" s="216"/>
      <c r="AY1080" s="216"/>
      <c r="AZ1080" s="216"/>
      <c r="BA1080" s="216"/>
      <c r="BB1080" s="216"/>
      <c r="BC1080" s="216"/>
      <c r="BD1080" s="216"/>
      <c r="BE1080" s="216"/>
    </row>
    <row r="1081" spans="18:57">
      <c r="R1081" s="216"/>
      <c r="AY1081" s="216"/>
      <c r="AZ1081" s="216"/>
      <c r="BA1081" s="216"/>
      <c r="BB1081" s="216"/>
      <c r="BC1081" s="216"/>
      <c r="BD1081" s="216"/>
      <c r="BE1081" s="216"/>
    </row>
    <row r="1082" spans="18:57">
      <c r="R1082" s="216"/>
      <c r="AY1082" s="216"/>
      <c r="AZ1082" s="216"/>
      <c r="BA1082" s="216"/>
      <c r="BB1082" s="216"/>
      <c r="BC1082" s="216"/>
      <c r="BD1082" s="216"/>
      <c r="BE1082" s="216"/>
    </row>
    <row r="1083" spans="18:57">
      <c r="R1083" s="216"/>
      <c r="AY1083" s="216"/>
      <c r="AZ1083" s="216"/>
      <c r="BA1083" s="216"/>
      <c r="BB1083" s="216"/>
      <c r="BC1083" s="216"/>
      <c r="BD1083" s="216"/>
      <c r="BE1083" s="216"/>
    </row>
    <row r="1084" spans="18:57">
      <c r="R1084" s="216"/>
      <c r="AY1084" s="216"/>
      <c r="AZ1084" s="216"/>
      <c r="BA1084" s="216"/>
      <c r="BB1084" s="216"/>
      <c r="BC1084" s="216"/>
      <c r="BD1084" s="216"/>
      <c r="BE1084" s="216"/>
    </row>
    <row r="1085" spans="18:57">
      <c r="R1085" s="216"/>
      <c r="AY1085" s="216"/>
      <c r="AZ1085" s="216"/>
      <c r="BA1085" s="216"/>
      <c r="BB1085" s="216"/>
      <c r="BC1085" s="216"/>
      <c r="BD1085" s="216"/>
      <c r="BE1085" s="216"/>
    </row>
    <row r="1086" spans="18:57">
      <c r="R1086" s="216"/>
      <c r="AY1086" s="216"/>
      <c r="AZ1086" s="216"/>
      <c r="BA1086" s="216"/>
      <c r="BB1086" s="216"/>
      <c r="BC1086" s="216"/>
      <c r="BD1086" s="216"/>
      <c r="BE1086" s="216"/>
    </row>
    <row r="1087" spans="18:57">
      <c r="R1087" s="216"/>
      <c r="AY1087" s="216"/>
      <c r="AZ1087" s="216"/>
      <c r="BA1087" s="216"/>
      <c r="BB1087" s="216"/>
      <c r="BC1087" s="216"/>
      <c r="BD1087" s="216"/>
      <c r="BE1087" s="216"/>
    </row>
    <row r="1088" spans="18:57">
      <c r="R1088" s="216"/>
      <c r="AY1088" s="216"/>
      <c r="AZ1088" s="216"/>
      <c r="BA1088" s="216"/>
      <c r="BB1088" s="216"/>
      <c r="BC1088" s="216"/>
      <c r="BD1088" s="216"/>
      <c r="BE1088" s="216"/>
    </row>
    <row r="1089" spans="18:57">
      <c r="R1089" s="216"/>
      <c r="AY1089" s="216"/>
      <c r="AZ1089" s="216"/>
      <c r="BA1089" s="216"/>
      <c r="BB1089" s="216"/>
      <c r="BC1089" s="216"/>
      <c r="BD1089" s="216"/>
      <c r="BE1089" s="216"/>
    </row>
    <row r="1090" spans="18:57">
      <c r="R1090" s="216"/>
      <c r="AY1090" s="216"/>
      <c r="AZ1090" s="216"/>
      <c r="BA1090" s="216"/>
      <c r="BB1090" s="216"/>
      <c r="BC1090" s="216"/>
      <c r="BD1090" s="216"/>
      <c r="BE1090" s="216"/>
    </row>
    <row r="1091" spans="18:57">
      <c r="R1091" s="216"/>
      <c r="AY1091" s="216"/>
      <c r="AZ1091" s="216"/>
      <c r="BA1091" s="216"/>
      <c r="BB1091" s="216"/>
      <c r="BC1091" s="216"/>
      <c r="BD1091" s="216"/>
      <c r="BE1091" s="216"/>
    </row>
    <row r="1092" spans="18:57">
      <c r="R1092" s="216"/>
      <c r="AY1092" s="216"/>
      <c r="AZ1092" s="216"/>
      <c r="BA1092" s="216"/>
      <c r="BB1092" s="216"/>
      <c r="BC1092" s="216"/>
      <c r="BD1092" s="216"/>
      <c r="BE1092" s="216"/>
    </row>
    <row r="1093" spans="18:57">
      <c r="R1093" s="216"/>
      <c r="AY1093" s="216"/>
      <c r="AZ1093" s="216"/>
      <c r="BA1093" s="216"/>
      <c r="BB1093" s="216"/>
      <c r="BC1093" s="216"/>
      <c r="BD1093" s="216"/>
      <c r="BE1093" s="216"/>
    </row>
    <row r="1094" spans="18:57">
      <c r="R1094" s="216"/>
      <c r="AY1094" s="216"/>
      <c r="AZ1094" s="216"/>
      <c r="BA1094" s="216"/>
      <c r="BB1094" s="216"/>
      <c r="BC1094" s="216"/>
      <c r="BD1094" s="216"/>
      <c r="BE1094" s="216"/>
    </row>
    <row r="1095" spans="18:57">
      <c r="R1095" s="216"/>
      <c r="AY1095" s="216"/>
      <c r="AZ1095" s="216"/>
      <c r="BA1095" s="216"/>
      <c r="BB1095" s="216"/>
      <c r="BC1095" s="216"/>
      <c r="BD1095" s="216"/>
      <c r="BE1095" s="216"/>
    </row>
    <row r="1096" spans="18:57">
      <c r="R1096" s="216"/>
      <c r="AY1096" s="216"/>
      <c r="AZ1096" s="216"/>
      <c r="BA1096" s="216"/>
      <c r="BB1096" s="216"/>
      <c r="BC1096" s="216"/>
      <c r="BD1096" s="216"/>
      <c r="BE1096" s="216"/>
    </row>
    <row r="1097" spans="18:57">
      <c r="R1097" s="216"/>
      <c r="AY1097" s="216"/>
      <c r="AZ1097" s="216"/>
      <c r="BA1097" s="216"/>
      <c r="BB1097" s="216"/>
      <c r="BC1097" s="216"/>
      <c r="BD1097" s="216"/>
      <c r="BE1097" s="216"/>
    </row>
    <row r="1098" spans="18:57">
      <c r="R1098" s="216"/>
      <c r="AY1098" s="216"/>
      <c r="AZ1098" s="216"/>
      <c r="BA1098" s="216"/>
      <c r="BB1098" s="216"/>
      <c r="BC1098" s="216"/>
      <c r="BD1098" s="216"/>
      <c r="BE1098" s="216"/>
    </row>
    <row r="1099" spans="18:57">
      <c r="R1099" s="216"/>
      <c r="AY1099" s="216"/>
      <c r="AZ1099" s="216"/>
      <c r="BA1099" s="216"/>
      <c r="BB1099" s="216"/>
      <c r="BC1099" s="216"/>
      <c r="BD1099" s="216"/>
      <c r="BE1099" s="216"/>
    </row>
    <row r="1100" spans="18:57">
      <c r="R1100" s="216"/>
      <c r="AY1100" s="216"/>
      <c r="AZ1100" s="216"/>
      <c r="BA1100" s="216"/>
      <c r="BB1100" s="216"/>
      <c r="BC1100" s="216"/>
      <c r="BD1100" s="216"/>
      <c r="BE1100" s="216"/>
    </row>
    <row r="1101" spans="18:57">
      <c r="R1101" s="216"/>
      <c r="AY1101" s="216"/>
      <c r="AZ1101" s="216"/>
      <c r="BA1101" s="216"/>
      <c r="BB1101" s="216"/>
      <c r="BC1101" s="216"/>
      <c r="BD1101" s="216"/>
      <c r="BE1101" s="216"/>
    </row>
    <row r="1102" spans="18:57">
      <c r="R1102" s="216"/>
      <c r="AY1102" s="216"/>
      <c r="AZ1102" s="216"/>
      <c r="BA1102" s="216"/>
      <c r="BB1102" s="216"/>
      <c r="BC1102" s="216"/>
      <c r="BD1102" s="216"/>
      <c r="BE1102" s="216"/>
    </row>
    <row r="1103" spans="18:57">
      <c r="R1103" s="216"/>
      <c r="AY1103" s="216"/>
      <c r="AZ1103" s="216"/>
      <c r="BA1103" s="216"/>
      <c r="BB1103" s="216"/>
      <c r="BC1103" s="216"/>
      <c r="BD1103" s="216"/>
      <c r="BE1103" s="216"/>
    </row>
    <row r="1104" spans="18:57">
      <c r="R1104" s="216"/>
      <c r="AY1104" s="216"/>
      <c r="AZ1104" s="216"/>
      <c r="BA1104" s="216"/>
      <c r="BB1104" s="216"/>
      <c r="BC1104" s="216"/>
      <c r="BD1104" s="216"/>
      <c r="BE1104" s="216"/>
    </row>
    <row r="1105" spans="18:57">
      <c r="R1105" s="216"/>
      <c r="AY1105" s="216"/>
      <c r="AZ1105" s="216"/>
      <c r="BA1105" s="216"/>
      <c r="BB1105" s="216"/>
      <c r="BC1105" s="216"/>
      <c r="BD1105" s="216"/>
      <c r="BE1105" s="216"/>
    </row>
    <row r="1106" spans="18:57">
      <c r="R1106" s="216"/>
      <c r="AY1106" s="216"/>
      <c r="AZ1106" s="216"/>
      <c r="BA1106" s="216"/>
      <c r="BB1106" s="216"/>
      <c r="BC1106" s="216"/>
      <c r="BD1106" s="216"/>
      <c r="BE1106" s="216"/>
    </row>
    <row r="1107" spans="18:57">
      <c r="R1107" s="216"/>
      <c r="AY1107" s="216"/>
      <c r="AZ1107" s="216"/>
      <c r="BA1107" s="216"/>
      <c r="BB1107" s="216"/>
      <c r="BC1107" s="216"/>
      <c r="BD1107" s="216"/>
      <c r="BE1107" s="216"/>
    </row>
    <row r="1108" spans="18:57">
      <c r="R1108" s="216"/>
      <c r="AY1108" s="216"/>
      <c r="AZ1108" s="216"/>
      <c r="BA1108" s="216"/>
      <c r="BB1108" s="216"/>
      <c r="BC1108" s="216"/>
      <c r="BD1108" s="216"/>
      <c r="BE1108" s="216"/>
    </row>
    <row r="1109" spans="18:57">
      <c r="R1109" s="216"/>
      <c r="AY1109" s="216"/>
      <c r="AZ1109" s="216"/>
      <c r="BA1109" s="216"/>
      <c r="BB1109" s="216"/>
      <c r="BC1109" s="216"/>
      <c r="BD1109" s="216"/>
      <c r="BE1109" s="216"/>
    </row>
    <row r="1110" spans="18:57">
      <c r="R1110" s="216"/>
      <c r="AY1110" s="216"/>
      <c r="AZ1110" s="216"/>
      <c r="BA1110" s="216"/>
      <c r="BB1110" s="216"/>
      <c r="BC1110" s="216"/>
      <c r="BD1110" s="216"/>
      <c r="BE1110" s="216"/>
    </row>
    <row r="1111" spans="18:57">
      <c r="R1111" s="216"/>
      <c r="AY1111" s="216"/>
      <c r="AZ1111" s="216"/>
      <c r="BA1111" s="216"/>
      <c r="BB1111" s="216"/>
      <c r="BC1111" s="216"/>
      <c r="BD1111" s="216"/>
      <c r="BE1111" s="216"/>
    </row>
    <row r="1112" spans="18:57">
      <c r="R1112" s="216"/>
      <c r="AY1112" s="216"/>
      <c r="AZ1112" s="216"/>
      <c r="BA1112" s="216"/>
      <c r="BB1112" s="216"/>
      <c r="BC1112" s="216"/>
      <c r="BD1112" s="216"/>
      <c r="BE1112" s="216"/>
    </row>
    <row r="1113" spans="18:57">
      <c r="R1113" s="216"/>
      <c r="AY1113" s="216"/>
      <c r="AZ1113" s="216"/>
      <c r="BA1113" s="216"/>
      <c r="BB1113" s="216"/>
      <c r="BC1113" s="216"/>
      <c r="BD1113" s="216"/>
      <c r="BE1113" s="216"/>
    </row>
    <row r="1114" spans="18:57">
      <c r="R1114" s="216"/>
      <c r="AY1114" s="216"/>
      <c r="AZ1114" s="216"/>
      <c r="BA1114" s="216"/>
      <c r="BB1114" s="216"/>
      <c r="BC1114" s="216"/>
      <c r="BD1114" s="216"/>
      <c r="BE1114" s="216"/>
    </row>
    <row r="1115" spans="18:57">
      <c r="R1115" s="216"/>
      <c r="AY1115" s="216"/>
      <c r="AZ1115" s="216"/>
      <c r="BA1115" s="216"/>
      <c r="BB1115" s="216"/>
      <c r="BC1115" s="216"/>
      <c r="BD1115" s="216"/>
      <c r="BE1115" s="216"/>
    </row>
    <row r="1116" spans="18:57">
      <c r="R1116" s="216"/>
      <c r="AY1116" s="216"/>
      <c r="AZ1116" s="216"/>
      <c r="BA1116" s="216"/>
      <c r="BB1116" s="216"/>
      <c r="BC1116" s="216"/>
      <c r="BD1116" s="216"/>
      <c r="BE1116" s="216"/>
    </row>
    <row r="1117" spans="18:57">
      <c r="R1117" s="216"/>
      <c r="AY1117" s="216"/>
      <c r="AZ1117" s="216"/>
      <c r="BA1117" s="216"/>
      <c r="BB1117" s="216"/>
      <c r="BC1117" s="216"/>
      <c r="BD1117" s="216"/>
      <c r="BE1117" s="216"/>
    </row>
    <row r="1118" spans="18:57">
      <c r="R1118" s="216"/>
      <c r="AY1118" s="216"/>
      <c r="AZ1118" s="216"/>
      <c r="BA1118" s="216"/>
      <c r="BB1118" s="216"/>
      <c r="BC1118" s="216"/>
      <c r="BD1118" s="216"/>
      <c r="BE1118" s="216"/>
    </row>
    <row r="1119" spans="18:57">
      <c r="R1119" s="216"/>
      <c r="AY1119" s="216"/>
      <c r="AZ1119" s="216"/>
      <c r="BA1119" s="216"/>
      <c r="BB1119" s="216"/>
      <c r="BC1119" s="216"/>
      <c r="BD1119" s="216"/>
      <c r="BE1119" s="216"/>
    </row>
    <row r="1120" spans="18:57">
      <c r="R1120" s="216"/>
      <c r="AY1120" s="216"/>
      <c r="AZ1120" s="216"/>
      <c r="BA1120" s="216"/>
      <c r="BB1120" s="216"/>
      <c r="BC1120" s="216"/>
      <c r="BD1120" s="216"/>
      <c r="BE1120" s="216"/>
    </row>
    <row r="1121" spans="18:57">
      <c r="R1121" s="216"/>
      <c r="AY1121" s="216"/>
      <c r="AZ1121" s="216"/>
      <c r="BA1121" s="216"/>
      <c r="BB1121" s="216"/>
      <c r="BC1121" s="216"/>
      <c r="BD1121" s="216"/>
      <c r="BE1121" s="216"/>
    </row>
    <row r="1122" spans="18:57">
      <c r="R1122" s="216"/>
      <c r="AY1122" s="216"/>
      <c r="AZ1122" s="216"/>
      <c r="BA1122" s="216"/>
      <c r="BB1122" s="216"/>
      <c r="BC1122" s="216"/>
      <c r="BD1122" s="216"/>
      <c r="BE1122" s="216"/>
    </row>
    <row r="1123" spans="18:57">
      <c r="R1123" s="216"/>
      <c r="AY1123" s="216"/>
      <c r="AZ1123" s="216"/>
      <c r="BA1123" s="216"/>
      <c r="BB1123" s="216"/>
      <c r="BC1123" s="216"/>
      <c r="BD1123" s="216"/>
      <c r="BE1123" s="216"/>
    </row>
    <row r="1124" spans="18:57">
      <c r="R1124" s="216"/>
      <c r="AY1124" s="216"/>
      <c r="AZ1124" s="216"/>
      <c r="BA1124" s="216"/>
      <c r="BB1124" s="216"/>
      <c r="BC1124" s="216"/>
      <c r="BD1124" s="216"/>
      <c r="BE1124" s="216"/>
    </row>
    <row r="1125" spans="18:57">
      <c r="R1125" s="216"/>
      <c r="AY1125" s="216"/>
      <c r="AZ1125" s="216"/>
      <c r="BA1125" s="216"/>
      <c r="BB1125" s="216"/>
      <c r="BC1125" s="216"/>
      <c r="BD1125" s="216"/>
      <c r="BE1125" s="216"/>
    </row>
    <row r="1126" spans="18:57">
      <c r="R1126" s="216"/>
      <c r="AY1126" s="216"/>
      <c r="AZ1126" s="216"/>
      <c r="BA1126" s="216"/>
      <c r="BB1126" s="216"/>
      <c r="BC1126" s="216"/>
      <c r="BD1126" s="216"/>
      <c r="BE1126" s="216"/>
    </row>
    <row r="1127" spans="18:57">
      <c r="R1127" s="216"/>
      <c r="AY1127" s="216"/>
      <c r="AZ1127" s="216"/>
      <c r="BA1127" s="216"/>
      <c r="BB1127" s="216"/>
      <c r="BC1127" s="216"/>
      <c r="BD1127" s="216"/>
      <c r="BE1127" s="216"/>
    </row>
    <row r="1128" spans="18:57">
      <c r="R1128" s="216"/>
      <c r="AY1128" s="216"/>
      <c r="AZ1128" s="216"/>
      <c r="BA1128" s="216"/>
      <c r="BB1128" s="216"/>
      <c r="BC1128" s="216"/>
      <c r="BD1128" s="216"/>
      <c r="BE1128" s="216"/>
    </row>
    <row r="1129" spans="18:57">
      <c r="R1129" s="216"/>
      <c r="AY1129" s="216"/>
      <c r="AZ1129" s="216"/>
      <c r="BA1129" s="216"/>
      <c r="BB1129" s="216"/>
      <c r="BC1129" s="216"/>
      <c r="BD1129" s="216"/>
      <c r="BE1129" s="216"/>
    </row>
    <row r="1130" spans="18:57">
      <c r="R1130" s="216"/>
      <c r="AY1130" s="216"/>
      <c r="AZ1130" s="216"/>
      <c r="BA1130" s="216"/>
      <c r="BB1130" s="216"/>
      <c r="BC1130" s="216"/>
      <c r="BD1130" s="216"/>
      <c r="BE1130" s="216"/>
    </row>
    <row r="1131" spans="18:57">
      <c r="R1131" s="216"/>
      <c r="AY1131" s="216"/>
      <c r="AZ1131" s="216"/>
      <c r="BA1131" s="216"/>
      <c r="BB1131" s="216"/>
      <c r="BC1131" s="216"/>
      <c r="BD1131" s="216"/>
      <c r="BE1131" s="216"/>
    </row>
    <row r="1132" spans="18:57">
      <c r="R1132" s="216"/>
      <c r="AY1132" s="216"/>
      <c r="AZ1132" s="216"/>
      <c r="BA1132" s="216"/>
      <c r="BB1132" s="216"/>
      <c r="BC1132" s="216"/>
      <c r="BD1132" s="216"/>
      <c r="BE1132" s="216"/>
    </row>
    <row r="1133" spans="18:57">
      <c r="R1133" s="216"/>
      <c r="AY1133" s="216"/>
      <c r="AZ1133" s="216"/>
      <c r="BA1133" s="216"/>
      <c r="BB1133" s="216"/>
      <c r="BC1133" s="216"/>
      <c r="BD1133" s="216"/>
      <c r="BE1133" s="216"/>
    </row>
    <row r="1134" spans="18:57">
      <c r="R1134" s="216"/>
      <c r="AY1134" s="216"/>
      <c r="AZ1134" s="216"/>
      <c r="BA1134" s="216"/>
      <c r="BB1134" s="216"/>
      <c r="BC1134" s="216"/>
      <c r="BD1134" s="216"/>
      <c r="BE1134" s="216"/>
    </row>
    <row r="1135" spans="18:57">
      <c r="R1135" s="216"/>
      <c r="AY1135" s="216"/>
      <c r="AZ1135" s="216"/>
      <c r="BA1135" s="216"/>
      <c r="BB1135" s="216"/>
      <c r="BC1135" s="216"/>
      <c r="BD1135" s="216"/>
      <c r="BE1135" s="216"/>
    </row>
    <row r="1136" spans="18:57">
      <c r="R1136" s="216"/>
      <c r="AY1136" s="216"/>
      <c r="AZ1136" s="216"/>
      <c r="BA1136" s="216"/>
      <c r="BB1136" s="216"/>
      <c r="BC1136" s="216"/>
      <c r="BD1136" s="216"/>
      <c r="BE1136" s="216"/>
    </row>
    <row r="1137" spans="18:57">
      <c r="R1137" s="216"/>
      <c r="AY1137" s="216"/>
      <c r="AZ1137" s="216"/>
      <c r="BA1137" s="216"/>
      <c r="BB1137" s="216"/>
      <c r="BC1137" s="216"/>
      <c r="BD1137" s="216"/>
      <c r="BE1137" s="216"/>
    </row>
    <row r="1138" spans="18:57">
      <c r="R1138" s="216"/>
      <c r="AY1138" s="216"/>
      <c r="AZ1138" s="216"/>
      <c r="BA1138" s="216"/>
      <c r="BB1138" s="216"/>
      <c r="BC1138" s="216"/>
      <c r="BD1138" s="216"/>
      <c r="BE1138" s="216"/>
    </row>
    <row r="1139" spans="18:57">
      <c r="R1139" s="216"/>
      <c r="AY1139" s="216"/>
      <c r="AZ1139" s="216"/>
      <c r="BA1139" s="216"/>
      <c r="BB1139" s="216"/>
      <c r="BC1139" s="216"/>
      <c r="BD1139" s="216"/>
      <c r="BE1139" s="216"/>
    </row>
    <row r="1140" spans="18:57">
      <c r="R1140" s="216"/>
      <c r="AY1140" s="216"/>
      <c r="AZ1140" s="216"/>
      <c r="BA1140" s="216"/>
      <c r="BB1140" s="216"/>
      <c r="BC1140" s="216"/>
      <c r="BD1140" s="216"/>
      <c r="BE1140" s="216"/>
    </row>
    <row r="1141" spans="18:57">
      <c r="R1141" s="216"/>
      <c r="AY1141" s="216"/>
      <c r="AZ1141" s="216"/>
      <c r="BA1141" s="216"/>
      <c r="BB1141" s="216"/>
      <c r="BC1141" s="216"/>
      <c r="BD1141" s="216"/>
      <c r="BE1141" s="216"/>
    </row>
    <row r="1142" spans="18:57">
      <c r="R1142" s="216"/>
      <c r="AY1142" s="216"/>
      <c r="AZ1142" s="216"/>
      <c r="BA1142" s="216"/>
      <c r="BB1142" s="216"/>
      <c r="BC1142" s="216"/>
      <c r="BD1142" s="216"/>
      <c r="BE1142" s="216"/>
    </row>
    <row r="1143" spans="18:57">
      <c r="R1143" s="216"/>
      <c r="AY1143" s="216"/>
      <c r="AZ1143" s="216"/>
      <c r="BA1143" s="216"/>
      <c r="BB1143" s="216"/>
      <c r="BC1143" s="216"/>
      <c r="BD1143" s="216"/>
      <c r="BE1143" s="216"/>
    </row>
    <row r="1144" spans="18:57">
      <c r="R1144" s="216"/>
      <c r="AY1144" s="216"/>
      <c r="AZ1144" s="216"/>
      <c r="BA1144" s="216"/>
      <c r="BB1144" s="216"/>
      <c r="BC1144" s="216"/>
      <c r="BD1144" s="216"/>
      <c r="BE1144" s="216"/>
    </row>
    <row r="1145" spans="18:57">
      <c r="R1145" s="216"/>
      <c r="AY1145" s="216"/>
      <c r="AZ1145" s="216"/>
      <c r="BA1145" s="216"/>
      <c r="BB1145" s="216"/>
      <c r="BC1145" s="216"/>
      <c r="BD1145" s="216"/>
      <c r="BE1145" s="216"/>
    </row>
    <row r="1146" spans="18:57">
      <c r="R1146" s="216"/>
      <c r="AY1146" s="216"/>
      <c r="AZ1146" s="216"/>
      <c r="BA1146" s="216"/>
      <c r="BB1146" s="216"/>
      <c r="BC1146" s="216"/>
      <c r="BD1146" s="216"/>
      <c r="BE1146" s="216"/>
    </row>
    <row r="1147" spans="18:57">
      <c r="R1147" s="216"/>
      <c r="AY1147" s="216"/>
      <c r="AZ1147" s="216"/>
      <c r="BA1147" s="216"/>
      <c r="BB1147" s="216"/>
      <c r="BC1147" s="216"/>
      <c r="BD1147" s="216"/>
      <c r="BE1147" s="216"/>
    </row>
    <row r="1148" spans="18:57">
      <c r="R1148" s="216"/>
      <c r="AY1148" s="216"/>
      <c r="AZ1148" s="216"/>
      <c r="BA1148" s="216"/>
      <c r="BB1148" s="216"/>
      <c r="BC1148" s="216"/>
      <c r="BD1148" s="216"/>
      <c r="BE1148" s="216"/>
    </row>
    <row r="1149" spans="18:57">
      <c r="R1149" s="216"/>
      <c r="AY1149" s="216"/>
      <c r="AZ1149" s="216"/>
      <c r="BA1149" s="216"/>
      <c r="BB1149" s="216"/>
      <c r="BC1149" s="216"/>
      <c r="BD1149" s="216"/>
      <c r="BE1149" s="216"/>
    </row>
    <row r="1150" spans="18:57">
      <c r="R1150" s="216"/>
      <c r="AY1150" s="216"/>
      <c r="AZ1150" s="216"/>
      <c r="BA1150" s="216"/>
      <c r="BB1150" s="216"/>
      <c r="BC1150" s="216"/>
      <c r="BD1150" s="216"/>
      <c r="BE1150" s="216"/>
    </row>
    <row r="1151" spans="18:57">
      <c r="R1151" s="216"/>
      <c r="AY1151" s="216"/>
      <c r="AZ1151" s="216"/>
      <c r="BA1151" s="216"/>
      <c r="BB1151" s="216"/>
      <c r="BC1151" s="216"/>
      <c r="BD1151" s="216"/>
      <c r="BE1151" s="216"/>
    </row>
    <row r="1152" spans="18:57">
      <c r="R1152" s="216"/>
      <c r="AY1152" s="216"/>
      <c r="AZ1152" s="216"/>
      <c r="BA1152" s="216"/>
      <c r="BB1152" s="216"/>
      <c r="BC1152" s="216"/>
      <c r="BD1152" s="216"/>
      <c r="BE1152" s="216"/>
    </row>
    <row r="1153" spans="18:57">
      <c r="R1153" s="216"/>
      <c r="AY1153" s="216"/>
      <c r="AZ1153" s="216"/>
      <c r="BA1153" s="216"/>
      <c r="BB1153" s="216"/>
      <c r="BC1153" s="216"/>
      <c r="BD1153" s="216"/>
      <c r="BE1153" s="216"/>
    </row>
    <row r="1154" spans="18:57">
      <c r="R1154" s="216"/>
      <c r="AY1154" s="216"/>
      <c r="AZ1154" s="216"/>
      <c r="BA1154" s="216"/>
      <c r="BB1154" s="216"/>
      <c r="BC1154" s="216"/>
      <c r="BD1154" s="216"/>
      <c r="BE1154" s="216"/>
    </row>
    <row r="1155" spans="18:57">
      <c r="R1155" s="216"/>
      <c r="AY1155" s="216"/>
      <c r="AZ1155" s="216"/>
      <c r="BA1155" s="216"/>
      <c r="BB1155" s="216"/>
      <c r="BC1155" s="216"/>
      <c r="BD1155" s="216"/>
      <c r="BE1155" s="216"/>
    </row>
    <row r="1156" spans="18:57">
      <c r="R1156" s="216"/>
      <c r="AY1156" s="216"/>
      <c r="AZ1156" s="216"/>
      <c r="BA1156" s="216"/>
      <c r="BB1156" s="216"/>
      <c r="BC1156" s="216"/>
      <c r="BD1156" s="216"/>
      <c r="BE1156" s="216"/>
    </row>
    <row r="1157" spans="18:57">
      <c r="R1157" s="216"/>
      <c r="AY1157" s="216"/>
      <c r="AZ1157" s="216"/>
      <c r="BA1157" s="216"/>
      <c r="BB1157" s="216"/>
      <c r="BC1157" s="216"/>
      <c r="BD1157" s="216"/>
      <c r="BE1157" s="216"/>
    </row>
    <row r="1158" spans="18:57">
      <c r="R1158" s="216"/>
      <c r="AY1158" s="216"/>
      <c r="AZ1158" s="216"/>
      <c r="BA1158" s="216"/>
      <c r="BB1158" s="216"/>
      <c r="BC1158" s="216"/>
      <c r="BD1158" s="216"/>
      <c r="BE1158" s="216"/>
    </row>
    <row r="1159" spans="18:57">
      <c r="R1159" s="216"/>
      <c r="AY1159" s="216"/>
      <c r="AZ1159" s="216"/>
      <c r="BA1159" s="216"/>
      <c r="BB1159" s="216"/>
      <c r="BC1159" s="216"/>
      <c r="BD1159" s="216"/>
      <c r="BE1159" s="216"/>
    </row>
    <row r="1160" spans="18:57">
      <c r="R1160" s="216"/>
      <c r="AY1160" s="216"/>
      <c r="AZ1160" s="216"/>
      <c r="BA1160" s="216"/>
      <c r="BB1160" s="216"/>
      <c r="BC1160" s="216"/>
      <c r="BD1160" s="216"/>
      <c r="BE1160" s="216"/>
    </row>
    <row r="1161" spans="18:57">
      <c r="R1161" s="216"/>
      <c r="AY1161" s="216"/>
      <c r="AZ1161" s="216"/>
      <c r="BA1161" s="216"/>
      <c r="BB1161" s="216"/>
      <c r="BC1161" s="216"/>
      <c r="BD1161" s="216"/>
      <c r="BE1161" s="216"/>
    </row>
    <row r="1162" spans="18:57">
      <c r="R1162" s="216"/>
      <c r="AY1162" s="216"/>
      <c r="AZ1162" s="216"/>
      <c r="BA1162" s="216"/>
      <c r="BB1162" s="216"/>
      <c r="BC1162" s="216"/>
      <c r="BD1162" s="216"/>
      <c r="BE1162" s="216"/>
    </row>
    <row r="1163" spans="18:57">
      <c r="R1163" s="216"/>
      <c r="AY1163" s="216"/>
      <c r="AZ1163" s="216"/>
      <c r="BA1163" s="216"/>
      <c r="BB1163" s="216"/>
      <c r="BC1163" s="216"/>
      <c r="BD1163" s="216"/>
      <c r="BE1163" s="216"/>
    </row>
    <row r="1164" spans="18:57">
      <c r="R1164" s="216"/>
      <c r="AY1164" s="216"/>
      <c r="AZ1164" s="216"/>
      <c r="BA1164" s="216"/>
      <c r="BB1164" s="216"/>
      <c r="BC1164" s="216"/>
      <c r="BD1164" s="216"/>
      <c r="BE1164" s="216"/>
    </row>
    <row r="1165" spans="18:57">
      <c r="R1165" s="216"/>
      <c r="AY1165" s="216"/>
      <c r="AZ1165" s="216"/>
      <c r="BA1165" s="216"/>
      <c r="BB1165" s="216"/>
      <c r="BC1165" s="216"/>
      <c r="BD1165" s="216"/>
      <c r="BE1165" s="216"/>
    </row>
    <row r="1166" spans="18:57">
      <c r="R1166" s="216"/>
      <c r="AY1166" s="216"/>
      <c r="AZ1166" s="216"/>
      <c r="BA1166" s="216"/>
      <c r="BB1166" s="216"/>
      <c r="BC1166" s="216"/>
      <c r="BD1166" s="216"/>
      <c r="BE1166" s="216"/>
    </row>
    <row r="1167" spans="18:57">
      <c r="R1167" s="216"/>
      <c r="AY1167" s="216"/>
      <c r="AZ1167" s="216"/>
      <c r="BA1167" s="216"/>
      <c r="BB1167" s="216"/>
      <c r="BC1167" s="216"/>
      <c r="BD1167" s="216"/>
      <c r="BE1167" s="216"/>
    </row>
    <row r="1168" spans="18:57">
      <c r="R1168" s="216"/>
      <c r="AY1168" s="216"/>
      <c r="AZ1168" s="216"/>
      <c r="BA1168" s="216"/>
      <c r="BB1168" s="216"/>
      <c r="BC1168" s="216"/>
      <c r="BD1168" s="216"/>
      <c r="BE1168" s="216"/>
    </row>
    <row r="1169" spans="18:57">
      <c r="R1169" s="216"/>
      <c r="AY1169" s="216"/>
      <c r="AZ1169" s="216"/>
      <c r="BA1169" s="216"/>
      <c r="BB1169" s="216"/>
      <c r="BC1169" s="216"/>
      <c r="BD1169" s="216"/>
      <c r="BE1169" s="216"/>
    </row>
    <row r="1170" spans="18:57">
      <c r="R1170" s="216"/>
      <c r="AY1170" s="216"/>
      <c r="AZ1170" s="216"/>
      <c r="BA1170" s="216"/>
      <c r="BB1170" s="216"/>
      <c r="BC1170" s="216"/>
      <c r="BD1170" s="216"/>
      <c r="BE1170" s="216"/>
    </row>
    <row r="1171" spans="18:57">
      <c r="R1171" s="216"/>
      <c r="AY1171" s="216"/>
      <c r="AZ1171" s="216"/>
      <c r="BA1171" s="216"/>
      <c r="BB1171" s="216"/>
      <c r="BC1171" s="216"/>
      <c r="BD1171" s="216"/>
      <c r="BE1171" s="216"/>
    </row>
    <row r="1172" spans="18:57">
      <c r="R1172" s="216"/>
      <c r="AY1172" s="216"/>
      <c r="AZ1172" s="216"/>
      <c r="BA1172" s="216"/>
      <c r="BB1172" s="216"/>
      <c r="BC1172" s="216"/>
      <c r="BD1172" s="216"/>
      <c r="BE1172" s="216"/>
    </row>
    <row r="1173" spans="18:57">
      <c r="R1173" s="216"/>
      <c r="AY1173" s="216"/>
      <c r="AZ1173" s="216"/>
      <c r="BA1173" s="216"/>
      <c r="BB1173" s="216"/>
      <c r="BC1173" s="216"/>
      <c r="BD1173" s="216"/>
      <c r="BE1173" s="216"/>
    </row>
    <row r="1174" spans="18:57">
      <c r="R1174" s="216"/>
      <c r="AY1174" s="216"/>
      <c r="AZ1174" s="216"/>
      <c r="BA1174" s="216"/>
      <c r="BB1174" s="216"/>
      <c r="BC1174" s="216"/>
      <c r="BD1174" s="216"/>
      <c r="BE1174" s="216"/>
    </row>
    <row r="1175" spans="18:57">
      <c r="R1175" s="216"/>
      <c r="AY1175" s="216"/>
      <c r="AZ1175" s="216"/>
      <c r="BA1175" s="216"/>
      <c r="BB1175" s="216"/>
      <c r="BC1175" s="216"/>
      <c r="BD1175" s="216"/>
      <c r="BE1175" s="216"/>
    </row>
    <row r="1176" spans="18:57">
      <c r="R1176" s="216"/>
      <c r="AY1176" s="216"/>
      <c r="AZ1176" s="216"/>
      <c r="BA1176" s="216"/>
      <c r="BB1176" s="216"/>
      <c r="BC1176" s="216"/>
      <c r="BD1176" s="216"/>
      <c r="BE1176" s="216"/>
    </row>
    <row r="1177" spans="18:57">
      <c r="R1177" s="216"/>
      <c r="AY1177" s="216"/>
      <c r="AZ1177" s="216"/>
      <c r="BA1177" s="216"/>
      <c r="BB1177" s="216"/>
      <c r="BC1177" s="216"/>
      <c r="BD1177" s="216"/>
      <c r="BE1177" s="216"/>
    </row>
    <row r="1178" spans="18:57">
      <c r="R1178" s="216"/>
      <c r="AY1178" s="216"/>
      <c r="AZ1178" s="216"/>
      <c r="BA1178" s="216"/>
      <c r="BB1178" s="216"/>
      <c r="BC1178" s="216"/>
      <c r="BD1178" s="216"/>
      <c r="BE1178" s="216"/>
    </row>
    <row r="1179" spans="18:57">
      <c r="R1179" s="216"/>
      <c r="AY1179" s="216"/>
      <c r="AZ1179" s="216"/>
      <c r="BA1179" s="216"/>
      <c r="BB1179" s="216"/>
      <c r="BC1179" s="216"/>
      <c r="BD1179" s="216"/>
      <c r="BE1179" s="216"/>
    </row>
    <row r="1180" spans="18:57">
      <c r="R1180" s="216"/>
      <c r="AY1180" s="216"/>
      <c r="AZ1180" s="216"/>
      <c r="BA1180" s="216"/>
      <c r="BB1180" s="216"/>
      <c r="BC1180" s="216"/>
      <c r="BD1180" s="216"/>
      <c r="BE1180" s="216"/>
    </row>
    <row r="1181" spans="18:57">
      <c r="R1181" s="216"/>
      <c r="AY1181" s="216"/>
      <c r="AZ1181" s="216"/>
      <c r="BA1181" s="216"/>
      <c r="BB1181" s="216"/>
      <c r="BC1181" s="216"/>
      <c r="BD1181" s="216"/>
      <c r="BE1181" s="216"/>
    </row>
    <row r="1182" spans="18:57">
      <c r="R1182" s="216"/>
      <c r="AY1182" s="216"/>
      <c r="AZ1182" s="216"/>
      <c r="BA1182" s="216"/>
      <c r="BB1182" s="216"/>
      <c r="BC1182" s="216"/>
      <c r="BD1182" s="216"/>
      <c r="BE1182" s="216"/>
    </row>
    <row r="1183" spans="18:57">
      <c r="R1183" s="216"/>
      <c r="AY1183" s="216"/>
      <c r="AZ1183" s="216"/>
      <c r="BA1183" s="216"/>
      <c r="BB1183" s="216"/>
      <c r="BC1183" s="216"/>
      <c r="BD1183" s="216"/>
      <c r="BE1183" s="216"/>
    </row>
    <row r="1184" spans="18:57">
      <c r="R1184" s="216"/>
      <c r="AY1184" s="216"/>
      <c r="AZ1184" s="216"/>
      <c r="BA1184" s="216"/>
      <c r="BB1184" s="216"/>
      <c r="BC1184" s="216"/>
      <c r="BD1184" s="216"/>
      <c r="BE1184" s="216"/>
    </row>
    <row r="1185" spans="18:57">
      <c r="R1185" s="216"/>
      <c r="AY1185" s="216"/>
      <c r="AZ1185" s="216"/>
      <c r="BA1185" s="216"/>
      <c r="BB1185" s="216"/>
      <c r="BC1185" s="216"/>
      <c r="BD1185" s="216"/>
      <c r="BE1185" s="216"/>
    </row>
    <row r="1186" spans="18:57">
      <c r="R1186" s="216"/>
      <c r="AY1186" s="216"/>
      <c r="AZ1186" s="216"/>
      <c r="BA1186" s="216"/>
      <c r="BB1186" s="216"/>
      <c r="BC1186" s="216"/>
      <c r="BD1186" s="216"/>
      <c r="BE1186" s="216"/>
    </row>
    <row r="1187" spans="18:57">
      <c r="R1187" s="216"/>
      <c r="AY1187" s="216"/>
      <c r="AZ1187" s="216"/>
      <c r="BA1187" s="216"/>
      <c r="BB1187" s="216"/>
      <c r="BC1187" s="216"/>
      <c r="BD1187" s="216"/>
      <c r="BE1187" s="216"/>
    </row>
    <row r="1188" spans="18:57">
      <c r="R1188" s="216"/>
      <c r="AY1188" s="216"/>
      <c r="AZ1188" s="216"/>
      <c r="BA1188" s="216"/>
      <c r="BB1188" s="216"/>
      <c r="BC1188" s="216"/>
      <c r="BD1188" s="216"/>
      <c r="BE1188" s="216"/>
    </row>
    <row r="1189" spans="18:57">
      <c r="R1189" s="216"/>
      <c r="AY1189" s="216"/>
      <c r="AZ1189" s="216"/>
      <c r="BA1189" s="216"/>
      <c r="BB1189" s="216"/>
      <c r="BC1189" s="216"/>
      <c r="BD1189" s="216"/>
      <c r="BE1189" s="216"/>
    </row>
    <row r="1190" spans="18:57">
      <c r="R1190" s="216"/>
      <c r="AY1190" s="216"/>
      <c r="AZ1190" s="216"/>
      <c r="BA1190" s="216"/>
      <c r="BB1190" s="216"/>
      <c r="BC1190" s="216"/>
      <c r="BD1190" s="216"/>
      <c r="BE1190" s="216"/>
    </row>
    <row r="1191" spans="18:57">
      <c r="R1191" s="216"/>
      <c r="AY1191" s="216"/>
      <c r="AZ1191" s="216"/>
      <c r="BA1191" s="216"/>
      <c r="BB1191" s="216"/>
      <c r="BC1191" s="216"/>
      <c r="BD1191" s="216"/>
      <c r="BE1191" s="216"/>
    </row>
    <row r="1192" spans="18:57">
      <c r="R1192" s="216"/>
      <c r="AY1192" s="216"/>
      <c r="AZ1192" s="216"/>
      <c r="BA1192" s="216"/>
      <c r="BB1192" s="216"/>
      <c r="BC1192" s="216"/>
      <c r="BD1192" s="216"/>
      <c r="BE1192" s="216"/>
    </row>
    <row r="1193" spans="18:57">
      <c r="R1193" s="216"/>
      <c r="AY1193" s="216"/>
      <c r="AZ1193" s="216"/>
      <c r="BA1193" s="216"/>
      <c r="BB1193" s="216"/>
      <c r="BC1193" s="216"/>
      <c r="BD1193" s="216"/>
      <c r="BE1193" s="216"/>
    </row>
    <row r="1194" spans="18:57">
      <c r="R1194" s="216"/>
      <c r="AY1194" s="216"/>
      <c r="AZ1194" s="216"/>
      <c r="BA1194" s="216"/>
      <c r="BB1194" s="216"/>
      <c r="BC1194" s="216"/>
      <c r="BD1194" s="216"/>
      <c r="BE1194" s="216"/>
    </row>
    <row r="1195" spans="18:57">
      <c r="R1195" s="216"/>
      <c r="AY1195" s="216"/>
      <c r="AZ1195" s="216"/>
      <c r="BA1195" s="216"/>
      <c r="BB1195" s="216"/>
      <c r="BC1195" s="216"/>
      <c r="BD1195" s="216"/>
      <c r="BE1195" s="216"/>
    </row>
    <row r="1196" spans="18:57">
      <c r="R1196" s="216"/>
      <c r="AY1196" s="216"/>
      <c r="AZ1196" s="216"/>
      <c r="BA1196" s="216"/>
      <c r="BB1196" s="216"/>
      <c r="BC1196" s="216"/>
      <c r="BD1196" s="216"/>
      <c r="BE1196" s="216"/>
    </row>
    <row r="1197" spans="18:57">
      <c r="R1197" s="216"/>
      <c r="AY1197" s="216"/>
      <c r="AZ1197" s="216"/>
      <c r="BA1197" s="216"/>
      <c r="BB1197" s="216"/>
      <c r="BC1197" s="216"/>
      <c r="BD1197" s="216"/>
      <c r="BE1197" s="216"/>
    </row>
    <row r="1198" spans="18:57">
      <c r="R1198" s="216"/>
      <c r="AY1198" s="216"/>
      <c r="AZ1198" s="216"/>
      <c r="BA1198" s="216"/>
      <c r="BB1198" s="216"/>
      <c r="BC1198" s="216"/>
      <c r="BD1198" s="216"/>
      <c r="BE1198" s="216"/>
    </row>
    <row r="1199" spans="18:57">
      <c r="R1199" s="216"/>
      <c r="AY1199" s="216"/>
      <c r="AZ1199" s="216"/>
      <c r="BA1199" s="216"/>
      <c r="BB1199" s="216"/>
      <c r="BC1199" s="216"/>
      <c r="BD1199" s="216"/>
      <c r="BE1199" s="216"/>
    </row>
    <row r="1200" spans="18:57">
      <c r="R1200" s="216"/>
      <c r="AY1200" s="216"/>
      <c r="AZ1200" s="216"/>
      <c r="BA1200" s="216"/>
      <c r="BB1200" s="216"/>
      <c r="BC1200" s="216"/>
      <c r="BD1200" s="216"/>
      <c r="BE1200" s="216"/>
    </row>
    <row r="1201" spans="18:57">
      <c r="R1201" s="216"/>
      <c r="AY1201" s="216"/>
      <c r="AZ1201" s="216"/>
      <c r="BA1201" s="216"/>
      <c r="BB1201" s="216"/>
      <c r="BC1201" s="216"/>
      <c r="BD1201" s="216"/>
      <c r="BE1201" s="216"/>
    </row>
    <row r="1202" spans="18:57">
      <c r="R1202" s="216"/>
      <c r="AY1202" s="216"/>
      <c r="AZ1202" s="216"/>
      <c r="BA1202" s="216"/>
      <c r="BB1202" s="216"/>
      <c r="BC1202" s="216"/>
      <c r="BD1202" s="216"/>
      <c r="BE1202" s="216"/>
    </row>
    <row r="1203" spans="18:57">
      <c r="R1203" s="216"/>
      <c r="AY1203" s="216"/>
      <c r="AZ1203" s="216"/>
      <c r="BA1203" s="216"/>
      <c r="BB1203" s="216"/>
      <c r="BC1203" s="216"/>
      <c r="BD1203" s="216"/>
      <c r="BE1203" s="216"/>
    </row>
    <row r="1204" spans="18:57">
      <c r="R1204" s="216"/>
      <c r="AY1204" s="216"/>
      <c r="AZ1204" s="216"/>
      <c r="BA1204" s="216"/>
      <c r="BB1204" s="216"/>
      <c r="BC1204" s="216"/>
      <c r="BD1204" s="216"/>
      <c r="BE1204" s="216"/>
    </row>
    <row r="1205" spans="18:57">
      <c r="R1205" s="216"/>
      <c r="AY1205" s="216"/>
      <c r="AZ1205" s="216"/>
      <c r="BA1205" s="216"/>
      <c r="BB1205" s="216"/>
      <c r="BC1205" s="216"/>
      <c r="BD1205" s="216"/>
      <c r="BE1205" s="216"/>
    </row>
    <row r="1206" spans="18:57">
      <c r="R1206" s="216"/>
      <c r="AY1206" s="216"/>
      <c r="AZ1206" s="216"/>
      <c r="BA1206" s="216"/>
      <c r="BB1206" s="216"/>
      <c r="BC1206" s="216"/>
      <c r="BD1206" s="216"/>
      <c r="BE1206" s="216"/>
    </row>
    <row r="1207" spans="18:57">
      <c r="R1207" s="216"/>
      <c r="AY1207" s="216"/>
      <c r="AZ1207" s="216"/>
      <c r="BA1207" s="216"/>
      <c r="BB1207" s="216"/>
      <c r="BC1207" s="216"/>
      <c r="BD1207" s="216"/>
      <c r="BE1207" s="216"/>
    </row>
    <row r="1208" spans="18:57">
      <c r="R1208" s="216"/>
      <c r="AY1208" s="216"/>
      <c r="AZ1208" s="216"/>
      <c r="BA1208" s="216"/>
      <c r="BB1208" s="216"/>
      <c r="BC1208" s="216"/>
      <c r="BD1208" s="216"/>
      <c r="BE1208" s="216"/>
    </row>
    <row r="1209" spans="18:57">
      <c r="R1209" s="216"/>
      <c r="AY1209" s="216"/>
      <c r="AZ1209" s="216"/>
      <c r="BA1209" s="216"/>
      <c r="BB1209" s="216"/>
      <c r="BC1209" s="216"/>
      <c r="BD1209" s="216"/>
      <c r="BE1209" s="216"/>
    </row>
    <row r="1210" spans="18:57">
      <c r="R1210" s="216"/>
      <c r="AY1210" s="216"/>
      <c r="AZ1210" s="216"/>
      <c r="BA1210" s="216"/>
      <c r="BB1210" s="216"/>
      <c r="BC1210" s="216"/>
      <c r="BD1210" s="216"/>
      <c r="BE1210" s="216"/>
    </row>
    <row r="1211" spans="18:57">
      <c r="R1211" s="216"/>
      <c r="AY1211" s="216"/>
      <c r="AZ1211" s="216"/>
      <c r="BA1211" s="216"/>
      <c r="BB1211" s="216"/>
      <c r="BC1211" s="216"/>
      <c r="BD1211" s="216"/>
      <c r="BE1211" s="216"/>
    </row>
    <row r="1212" spans="18:57">
      <c r="R1212" s="216"/>
      <c r="AY1212" s="216"/>
      <c r="AZ1212" s="216"/>
      <c r="BA1212" s="216"/>
      <c r="BB1212" s="216"/>
      <c r="BC1212" s="216"/>
      <c r="BD1212" s="216"/>
      <c r="BE1212" s="216"/>
    </row>
    <row r="1213" spans="18:57">
      <c r="R1213" s="216"/>
      <c r="AY1213" s="216"/>
      <c r="AZ1213" s="216"/>
      <c r="BA1213" s="216"/>
      <c r="BB1213" s="216"/>
      <c r="BC1213" s="216"/>
      <c r="BD1213" s="216"/>
      <c r="BE1213" s="216"/>
    </row>
    <row r="1214" spans="18:57">
      <c r="R1214" s="216"/>
      <c r="AY1214" s="216"/>
      <c r="AZ1214" s="216"/>
      <c r="BA1214" s="216"/>
      <c r="BB1214" s="216"/>
      <c r="BC1214" s="216"/>
      <c r="BD1214" s="216"/>
      <c r="BE1214" s="216"/>
    </row>
    <row r="1215" spans="18:57">
      <c r="R1215" s="216"/>
      <c r="AY1215" s="216"/>
      <c r="AZ1215" s="216"/>
      <c r="BA1215" s="216"/>
      <c r="BB1215" s="216"/>
      <c r="BC1215" s="216"/>
      <c r="BD1215" s="216"/>
      <c r="BE1215" s="216"/>
    </row>
    <row r="1216" spans="18:57">
      <c r="R1216" s="216"/>
      <c r="AY1216" s="216"/>
      <c r="AZ1216" s="216"/>
      <c r="BA1216" s="216"/>
      <c r="BB1216" s="216"/>
      <c r="BC1216" s="216"/>
      <c r="BD1216" s="216"/>
      <c r="BE1216" s="216"/>
    </row>
    <row r="1217" spans="18:57">
      <c r="R1217" s="216"/>
      <c r="AY1217" s="216"/>
      <c r="AZ1217" s="216"/>
      <c r="BA1217" s="216"/>
      <c r="BB1217" s="216"/>
      <c r="BC1217" s="216"/>
      <c r="BD1217" s="216"/>
      <c r="BE1217" s="216"/>
    </row>
    <row r="1218" spans="18:57">
      <c r="R1218" s="216"/>
      <c r="AY1218" s="216"/>
      <c r="AZ1218" s="216"/>
      <c r="BA1218" s="216"/>
      <c r="BB1218" s="216"/>
      <c r="BC1218" s="216"/>
      <c r="BD1218" s="216"/>
      <c r="BE1218" s="216"/>
    </row>
    <row r="1219" spans="18:57">
      <c r="R1219" s="216"/>
      <c r="AY1219" s="216"/>
      <c r="AZ1219" s="216"/>
      <c r="BA1219" s="216"/>
      <c r="BB1219" s="216"/>
      <c r="BC1219" s="216"/>
      <c r="BD1219" s="216"/>
      <c r="BE1219" s="216"/>
    </row>
    <row r="1220" spans="18:57">
      <c r="R1220" s="216"/>
      <c r="AY1220" s="216"/>
      <c r="AZ1220" s="216"/>
      <c r="BA1220" s="216"/>
      <c r="BB1220" s="216"/>
      <c r="BC1220" s="216"/>
      <c r="BD1220" s="216"/>
      <c r="BE1220" s="216"/>
    </row>
    <row r="1221" spans="18:57">
      <c r="R1221" s="216"/>
      <c r="AY1221" s="216"/>
      <c r="AZ1221" s="216"/>
      <c r="BA1221" s="216"/>
      <c r="BB1221" s="216"/>
      <c r="BC1221" s="216"/>
      <c r="BD1221" s="216"/>
      <c r="BE1221" s="216"/>
    </row>
    <row r="1222" spans="18:57">
      <c r="R1222" s="216"/>
      <c r="AY1222" s="216"/>
      <c r="AZ1222" s="216"/>
      <c r="BA1222" s="216"/>
      <c r="BB1222" s="216"/>
      <c r="BC1222" s="216"/>
      <c r="BD1222" s="216"/>
      <c r="BE1222" s="216"/>
    </row>
    <row r="1223" spans="18:57">
      <c r="R1223" s="216"/>
      <c r="AY1223" s="216"/>
      <c r="AZ1223" s="216"/>
      <c r="BA1223" s="216"/>
      <c r="BB1223" s="216"/>
      <c r="BC1223" s="216"/>
      <c r="BD1223" s="216"/>
      <c r="BE1223" s="216"/>
    </row>
    <row r="1224" spans="18:57">
      <c r="R1224" s="216"/>
      <c r="AY1224" s="216"/>
      <c r="AZ1224" s="216"/>
      <c r="BA1224" s="216"/>
      <c r="BB1224" s="216"/>
      <c r="BC1224" s="216"/>
      <c r="BD1224" s="216"/>
      <c r="BE1224" s="216"/>
    </row>
    <row r="1225" spans="18:57">
      <c r="R1225" s="216"/>
      <c r="AY1225" s="216"/>
      <c r="AZ1225" s="216"/>
      <c r="BA1225" s="216"/>
      <c r="BB1225" s="216"/>
      <c r="BC1225" s="216"/>
      <c r="BD1225" s="216"/>
      <c r="BE1225" s="216"/>
    </row>
    <row r="1226" spans="18:57">
      <c r="R1226" s="216"/>
      <c r="AY1226" s="216"/>
      <c r="AZ1226" s="216"/>
      <c r="BA1226" s="216"/>
      <c r="BB1226" s="216"/>
      <c r="BC1226" s="216"/>
      <c r="BD1226" s="216"/>
      <c r="BE1226" s="216"/>
    </row>
    <row r="1227" spans="18:57">
      <c r="R1227" s="216"/>
      <c r="AY1227" s="216"/>
      <c r="AZ1227" s="216"/>
      <c r="BA1227" s="216"/>
      <c r="BB1227" s="216"/>
      <c r="BC1227" s="216"/>
      <c r="BD1227" s="216"/>
      <c r="BE1227" s="216"/>
    </row>
    <row r="1228" spans="18:57">
      <c r="R1228" s="216"/>
      <c r="AY1228" s="216"/>
      <c r="AZ1228" s="216"/>
      <c r="BA1228" s="216"/>
      <c r="BB1228" s="216"/>
      <c r="BC1228" s="216"/>
      <c r="BD1228" s="216"/>
      <c r="BE1228" s="216"/>
    </row>
    <row r="1229" spans="18:57">
      <c r="R1229" s="216"/>
      <c r="AY1229" s="216"/>
      <c r="AZ1229" s="216"/>
      <c r="BA1229" s="216"/>
      <c r="BB1229" s="216"/>
      <c r="BC1229" s="216"/>
      <c r="BD1229" s="216"/>
      <c r="BE1229" s="216"/>
    </row>
    <row r="1230" spans="18:57">
      <c r="R1230" s="216"/>
      <c r="AY1230" s="216"/>
      <c r="AZ1230" s="216"/>
      <c r="BA1230" s="216"/>
      <c r="BB1230" s="216"/>
      <c r="BC1230" s="216"/>
      <c r="BD1230" s="216"/>
      <c r="BE1230" s="216"/>
    </row>
    <row r="1231" spans="18:57">
      <c r="R1231" s="216"/>
      <c r="AY1231" s="216"/>
      <c r="AZ1231" s="216"/>
      <c r="BA1231" s="216"/>
      <c r="BB1231" s="216"/>
      <c r="BC1231" s="216"/>
      <c r="BD1231" s="216"/>
      <c r="BE1231" s="216"/>
    </row>
    <row r="1232" spans="18:57">
      <c r="R1232" s="216"/>
      <c r="AY1232" s="216"/>
      <c r="AZ1232" s="216"/>
      <c r="BA1232" s="216"/>
      <c r="BB1232" s="216"/>
      <c r="BC1232" s="216"/>
      <c r="BD1232" s="216"/>
      <c r="BE1232" s="216"/>
    </row>
    <row r="1233" spans="18:57">
      <c r="R1233" s="216"/>
      <c r="AY1233" s="216"/>
      <c r="AZ1233" s="216"/>
      <c r="BA1233" s="216"/>
      <c r="BB1233" s="216"/>
      <c r="BC1233" s="216"/>
      <c r="BD1233" s="216"/>
      <c r="BE1233" s="216"/>
    </row>
    <row r="1234" spans="18:57">
      <c r="R1234" s="216"/>
      <c r="AY1234" s="216"/>
      <c r="AZ1234" s="216"/>
      <c r="BA1234" s="216"/>
      <c r="BB1234" s="216"/>
      <c r="BC1234" s="216"/>
      <c r="BD1234" s="216"/>
      <c r="BE1234" s="216"/>
    </row>
    <row r="1235" spans="18:57">
      <c r="R1235" s="216"/>
      <c r="AY1235" s="216"/>
      <c r="AZ1235" s="216"/>
      <c r="BA1235" s="216"/>
      <c r="BB1235" s="216"/>
      <c r="BC1235" s="216"/>
      <c r="BD1235" s="216"/>
      <c r="BE1235" s="216"/>
    </row>
    <row r="1236" spans="18:57">
      <c r="R1236" s="216"/>
      <c r="AY1236" s="216"/>
      <c r="AZ1236" s="216"/>
      <c r="BA1236" s="216"/>
      <c r="BB1236" s="216"/>
      <c r="BC1236" s="216"/>
      <c r="BD1236" s="216"/>
      <c r="BE1236" s="216"/>
    </row>
    <row r="1237" spans="18:57">
      <c r="R1237" s="216"/>
      <c r="AY1237" s="216"/>
      <c r="AZ1237" s="216"/>
      <c r="BA1237" s="216"/>
      <c r="BB1237" s="216"/>
      <c r="BC1237" s="216"/>
      <c r="BD1237" s="216"/>
      <c r="BE1237" s="216"/>
    </row>
    <row r="1238" spans="18:57">
      <c r="R1238" s="216"/>
      <c r="AY1238" s="216"/>
      <c r="AZ1238" s="216"/>
      <c r="BA1238" s="216"/>
      <c r="BB1238" s="216"/>
      <c r="BC1238" s="216"/>
      <c r="BD1238" s="216"/>
      <c r="BE1238" s="216"/>
    </row>
    <row r="1239" spans="18:57">
      <c r="R1239" s="216"/>
      <c r="AY1239" s="216"/>
      <c r="AZ1239" s="216"/>
      <c r="BA1239" s="216"/>
      <c r="BB1239" s="216"/>
      <c r="BC1239" s="216"/>
      <c r="BD1239" s="216"/>
      <c r="BE1239" s="216"/>
    </row>
    <row r="1240" spans="18:57">
      <c r="R1240" s="216"/>
      <c r="AY1240" s="216"/>
      <c r="AZ1240" s="216"/>
      <c r="BA1240" s="216"/>
      <c r="BB1240" s="216"/>
      <c r="BC1240" s="216"/>
      <c r="BD1240" s="216"/>
      <c r="BE1240" s="216"/>
    </row>
    <row r="1241" spans="18:57">
      <c r="R1241" s="216"/>
      <c r="AY1241" s="216"/>
      <c r="AZ1241" s="216"/>
      <c r="BA1241" s="216"/>
      <c r="BB1241" s="216"/>
      <c r="BC1241" s="216"/>
      <c r="BD1241" s="216"/>
      <c r="BE1241" s="216"/>
    </row>
    <row r="1242" spans="18:57">
      <c r="R1242" s="216"/>
      <c r="AY1242" s="216"/>
      <c r="AZ1242" s="216"/>
      <c r="BA1242" s="216"/>
      <c r="BB1242" s="216"/>
      <c r="BC1242" s="216"/>
      <c r="BD1242" s="216"/>
      <c r="BE1242" s="216"/>
    </row>
    <row r="1243" spans="18:57">
      <c r="R1243" s="216"/>
      <c r="AY1243" s="216"/>
      <c r="AZ1243" s="216"/>
      <c r="BA1243" s="216"/>
      <c r="BB1243" s="216"/>
      <c r="BC1243" s="216"/>
      <c r="BD1243" s="216"/>
      <c r="BE1243" s="216"/>
    </row>
    <row r="1244" spans="18:57">
      <c r="R1244" s="216"/>
      <c r="AY1244" s="216"/>
      <c r="AZ1244" s="216"/>
      <c r="BA1244" s="216"/>
      <c r="BB1244" s="216"/>
      <c r="BC1244" s="216"/>
      <c r="BD1244" s="216"/>
      <c r="BE1244" s="216"/>
    </row>
    <row r="1245" spans="18:57">
      <c r="R1245" s="216"/>
      <c r="AY1245" s="216"/>
      <c r="AZ1245" s="216"/>
      <c r="BA1245" s="216"/>
      <c r="BB1245" s="216"/>
      <c r="BC1245" s="216"/>
      <c r="BD1245" s="216"/>
      <c r="BE1245" s="216"/>
    </row>
    <row r="1246" spans="18:57">
      <c r="R1246" s="216"/>
      <c r="AY1246" s="216"/>
      <c r="AZ1246" s="216"/>
      <c r="BA1246" s="216"/>
      <c r="BB1246" s="216"/>
      <c r="BC1246" s="216"/>
      <c r="BD1246" s="216"/>
      <c r="BE1246" s="216"/>
    </row>
    <row r="1247" spans="18:57">
      <c r="R1247" s="216"/>
      <c r="AY1247" s="216"/>
      <c r="AZ1247" s="216"/>
      <c r="BA1247" s="216"/>
      <c r="BB1247" s="216"/>
      <c r="BC1247" s="216"/>
      <c r="BD1247" s="216"/>
      <c r="BE1247" s="216"/>
    </row>
    <row r="1248" spans="18:57">
      <c r="R1248" s="216"/>
      <c r="AY1248" s="216"/>
      <c r="AZ1248" s="216"/>
      <c r="BA1248" s="216"/>
      <c r="BB1248" s="216"/>
      <c r="BC1248" s="216"/>
      <c r="BD1248" s="216"/>
      <c r="BE1248" s="216"/>
    </row>
    <row r="1249" spans="18:57">
      <c r="R1249" s="216"/>
      <c r="AY1249" s="216"/>
      <c r="AZ1249" s="216"/>
      <c r="BA1249" s="216"/>
      <c r="BB1249" s="216"/>
      <c r="BC1249" s="216"/>
      <c r="BD1249" s="216"/>
      <c r="BE1249" s="216"/>
    </row>
    <row r="1250" spans="18:57">
      <c r="R1250" s="216"/>
      <c r="AY1250" s="216"/>
      <c r="AZ1250" s="216"/>
      <c r="BA1250" s="216"/>
      <c r="BB1250" s="216"/>
      <c r="BC1250" s="216"/>
      <c r="BD1250" s="216"/>
      <c r="BE1250" s="216"/>
    </row>
    <row r="1251" spans="18:57">
      <c r="R1251" s="216"/>
      <c r="AY1251" s="216"/>
      <c r="AZ1251" s="216"/>
      <c r="BA1251" s="216"/>
      <c r="BB1251" s="216"/>
      <c r="BC1251" s="216"/>
      <c r="BD1251" s="216"/>
      <c r="BE1251" s="216"/>
    </row>
    <row r="1252" spans="18:57">
      <c r="R1252" s="216"/>
      <c r="AY1252" s="216"/>
      <c r="AZ1252" s="216"/>
      <c r="BA1252" s="216"/>
      <c r="BB1252" s="216"/>
      <c r="BC1252" s="216"/>
      <c r="BD1252" s="216"/>
      <c r="BE1252" s="216"/>
    </row>
    <row r="1253" spans="18:57">
      <c r="R1253" s="216"/>
      <c r="AY1253" s="216"/>
      <c r="AZ1253" s="216"/>
      <c r="BA1253" s="216"/>
      <c r="BB1253" s="216"/>
      <c r="BC1253" s="216"/>
      <c r="BD1253" s="216"/>
      <c r="BE1253" s="216"/>
    </row>
    <row r="1254" spans="18:57">
      <c r="R1254" s="216"/>
      <c r="AY1254" s="216"/>
      <c r="AZ1254" s="216"/>
      <c r="BA1254" s="216"/>
      <c r="BB1254" s="216"/>
      <c r="BC1254" s="216"/>
      <c r="BD1254" s="216"/>
      <c r="BE1254" s="216"/>
    </row>
    <row r="1255" spans="18:57">
      <c r="R1255" s="216"/>
      <c r="AY1255" s="216"/>
      <c r="AZ1255" s="216"/>
      <c r="BA1255" s="216"/>
      <c r="BB1255" s="216"/>
      <c r="BC1255" s="216"/>
      <c r="BD1255" s="216"/>
      <c r="BE1255" s="216"/>
    </row>
    <row r="1256" spans="18:57">
      <c r="R1256" s="216"/>
      <c r="AY1256" s="216"/>
      <c r="AZ1256" s="216"/>
      <c r="BA1256" s="216"/>
      <c r="BB1256" s="216"/>
      <c r="BC1256" s="216"/>
      <c r="BD1256" s="216"/>
      <c r="BE1256" s="216"/>
    </row>
    <row r="1257" spans="18:57">
      <c r="R1257" s="216"/>
      <c r="AY1257" s="216"/>
      <c r="AZ1257" s="216"/>
      <c r="BA1257" s="216"/>
      <c r="BB1257" s="216"/>
      <c r="BC1257" s="216"/>
      <c r="BD1257" s="216"/>
      <c r="BE1257" s="216"/>
    </row>
    <row r="1258" spans="18:57">
      <c r="R1258" s="216"/>
      <c r="AY1258" s="216"/>
      <c r="AZ1258" s="216"/>
      <c r="BA1258" s="216"/>
      <c r="BB1258" s="216"/>
      <c r="BC1258" s="216"/>
      <c r="BD1258" s="216"/>
      <c r="BE1258" s="216"/>
    </row>
    <row r="1259" spans="18:57">
      <c r="R1259" s="216"/>
      <c r="AY1259" s="216"/>
      <c r="AZ1259" s="216"/>
      <c r="BA1259" s="216"/>
      <c r="BB1259" s="216"/>
      <c r="BC1259" s="216"/>
      <c r="BD1259" s="216"/>
      <c r="BE1259" s="216"/>
    </row>
    <row r="1260" spans="18:57">
      <c r="R1260" s="216"/>
      <c r="AY1260" s="216"/>
      <c r="AZ1260" s="216"/>
      <c r="BA1260" s="216"/>
      <c r="BB1260" s="216"/>
      <c r="BC1260" s="216"/>
      <c r="BD1260" s="216"/>
      <c r="BE1260" s="216"/>
    </row>
    <row r="1261" spans="18:57">
      <c r="R1261" s="216"/>
      <c r="AY1261" s="216"/>
      <c r="AZ1261" s="216"/>
      <c r="BA1261" s="216"/>
      <c r="BB1261" s="216"/>
      <c r="BC1261" s="216"/>
      <c r="BD1261" s="216"/>
      <c r="BE1261" s="216"/>
    </row>
    <row r="1262" spans="18:57">
      <c r="R1262" s="216"/>
      <c r="AY1262" s="216"/>
      <c r="AZ1262" s="216"/>
      <c r="BA1262" s="216"/>
      <c r="BB1262" s="216"/>
      <c r="BC1262" s="216"/>
      <c r="BD1262" s="216"/>
      <c r="BE1262" s="216"/>
    </row>
    <row r="1263" spans="18:57">
      <c r="R1263" s="216"/>
      <c r="AY1263" s="216"/>
      <c r="AZ1263" s="216"/>
      <c r="BA1263" s="216"/>
      <c r="BB1263" s="216"/>
      <c r="BC1263" s="216"/>
      <c r="BD1263" s="216"/>
      <c r="BE1263" s="216"/>
    </row>
    <row r="1264" spans="18:57">
      <c r="R1264" s="216"/>
      <c r="AY1264" s="216"/>
      <c r="AZ1264" s="216"/>
      <c r="BA1264" s="216"/>
      <c r="BB1264" s="216"/>
      <c r="BC1264" s="216"/>
      <c r="BD1264" s="216"/>
      <c r="BE1264" s="216"/>
    </row>
    <row r="1265" spans="18:57">
      <c r="R1265" s="216"/>
      <c r="AY1265" s="216"/>
      <c r="AZ1265" s="216"/>
      <c r="BA1265" s="216"/>
      <c r="BB1265" s="216"/>
      <c r="BC1265" s="216"/>
      <c r="BD1265" s="216"/>
      <c r="BE1265" s="216"/>
    </row>
    <row r="1266" spans="18:57">
      <c r="R1266" s="216"/>
      <c r="AY1266" s="216"/>
      <c r="AZ1266" s="216"/>
      <c r="BA1266" s="216"/>
      <c r="BB1266" s="216"/>
      <c r="BC1266" s="216"/>
      <c r="BD1266" s="216"/>
      <c r="BE1266" s="216"/>
    </row>
    <row r="1267" spans="18:57">
      <c r="R1267" s="216"/>
      <c r="AY1267" s="216"/>
      <c r="AZ1267" s="216"/>
      <c r="BA1267" s="216"/>
      <c r="BB1267" s="216"/>
      <c r="BC1267" s="216"/>
      <c r="BD1267" s="216"/>
      <c r="BE1267" s="216"/>
    </row>
    <row r="1268" spans="18:57">
      <c r="R1268" s="216"/>
      <c r="AY1268" s="216"/>
      <c r="AZ1268" s="216"/>
      <c r="BA1268" s="216"/>
      <c r="BB1268" s="216"/>
      <c r="BC1268" s="216"/>
      <c r="BD1268" s="216"/>
      <c r="BE1268" s="216"/>
    </row>
    <row r="1269" spans="18:57">
      <c r="R1269" s="216"/>
      <c r="AY1269" s="216"/>
      <c r="AZ1269" s="216"/>
      <c r="BA1269" s="216"/>
      <c r="BB1269" s="216"/>
      <c r="BC1269" s="216"/>
      <c r="BD1269" s="216"/>
      <c r="BE1269" s="216"/>
    </row>
    <row r="1270" spans="18:57">
      <c r="R1270" s="216"/>
      <c r="AY1270" s="216"/>
      <c r="AZ1270" s="216"/>
      <c r="BA1270" s="216"/>
      <c r="BB1270" s="216"/>
      <c r="BC1270" s="216"/>
      <c r="BD1270" s="216"/>
      <c r="BE1270" s="216"/>
    </row>
    <row r="1271" spans="18:57">
      <c r="R1271" s="216"/>
      <c r="AY1271" s="216"/>
      <c r="AZ1271" s="216"/>
      <c r="BA1271" s="216"/>
      <c r="BB1271" s="216"/>
      <c r="BC1271" s="216"/>
      <c r="BD1271" s="216"/>
      <c r="BE1271" s="216"/>
    </row>
    <row r="1272" spans="18:57">
      <c r="R1272" s="216"/>
      <c r="AY1272" s="216"/>
      <c r="AZ1272" s="216"/>
      <c r="BA1272" s="216"/>
      <c r="BB1272" s="216"/>
      <c r="BC1272" s="216"/>
      <c r="BD1272" s="216"/>
      <c r="BE1272" s="216"/>
    </row>
    <row r="1273" spans="18:57">
      <c r="R1273" s="216"/>
      <c r="AY1273" s="216"/>
      <c r="AZ1273" s="216"/>
      <c r="BA1273" s="216"/>
      <c r="BB1273" s="216"/>
      <c r="BC1273" s="216"/>
      <c r="BD1273" s="216"/>
      <c r="BE1273" s="216"/>
    </row>
    <row r="1274" spans="18:57">
      <c r="R1274" s="216"/>
      <c r="AY1274" s="216"/>
      <c r="AZ1274" s="216"/>
      <c r="BA1274" s="216"/>
      <c r="BB1274" s="216"/>
      <c r="BC1274" s="216"/>
      <c r="BD1274" s="216"/>
      <c r="BE1274" s="216"/>
    </row>
    <row r="1275" spans="18:57">
      <c r="R1275" s="216"/>
      <c r="AY1275" s="216"/>
      <c r="AZ1275" s="216"/>
      <c r="BA1275" s="216"/>
      <c r="BB1275" s="216"/>
      <c r="BC1275" s="216"/>
      <c r="BD1275" s="216"/>
      <c r="BE1275" s="216"/>
    </row>
    <row r="1276" spans="18:57">
      <c r="R1276" s="216"/>
      <c r="AY1276" s="216"/>
      <c r="AZ1276" s="216"/>
      <c r="BA1276" s="216"/>
      <c r="BB1276" s="216"/>
      <c r="BC1276" s="216"/>
      <c r="BD1276" s="216"/>
      <c r="BE1276" s="216"/>
    </row>
    <row r="1277" spans="18:57">
      <c r="R1277" s="216"/>
      <c r="AY1277" s="216"/>
      <c r="AZ1277" s="216"/>
      <c r="BA1277" s="216"/>
      <c r="BB1277" s="216"/>
      <c r="BC1277" s="216"/>
      <c r="BD1277" s="216"/>
      <c r="BE1277" s="216"/>
    </row>
    <row r="1278" spans="18:57">
      <c r="R1278" s="216"/>
      <c r="AY1278" s="216"/>
      <c r="AZ1278" s="216"/>
      <c r="BA1278" s="216"/>
      <c r="BB1278" s="216"/>
      <c r="BC1278" s="216"/>
      <c r="BD1278" s="216"/>
      <c r="BE1278" s="216"/>
    </row>
    <row r="1279" spans="18:57">
      <c r="R1279" s="216"/>
      <c r="AY1279" s="216"/>
      <c r="AZ1279" s="216"/>
      <c r="BA1279" s="216"/>
      <c r="BB1279" s="216"/>
      <c r="BC1279" s="216"/>
      <c r="BD1279" s="216"/>
      <c r="BE1279" s="216"/>
    </row>
    <row r="1280" spans="18:57">
      <c r="R1280" s="216"/>
      <c r="AY1280" s="216"/>
      <c r="AZ1280" s="216"/>
      <c r="BA1280" s="216"/>
      <c r="BB1280" s="216"/>
      <c r="BC1280" s="216"/>
      <c r="BD1280" s="216"/>
      <c r="BE1280" s="216"/>
    </row>
    <row r="1281" spans="18:57">
      <c r="R1281" s="216"/>
      <c r="AY1281" s="216"/>
      <c r="AZ1281" s="216"/>
      <c r="BA1281" s="216"/>
      <c r="BB1281" s="216"/>
      <c r="BC1281" s="216"/>
      <c r="BD1281" s="216"/>
      <c r="BE1281" s="216"/>
    </row>
    <row r="1282" spans="18:57">
      <c r="R1282" s="216"/>
      <c r="AY1282" s="216"/>
      <c r="AZ1282" s="216"/>
      <c r="BA1282" s="216"/>
      <c r="BB1282" s="216"/>
      <c r="BC1282" s="216"/>
      <c r="BD1282" s="216"/>
      <c r="BE1282" s="216"/>
    </row>
    <row r="1283" spans="18:57">
      <c r="R1283" s="216"/>
      <c r="AY1283" s="216"/>
      <c r="AZ1283" s="216"/>
      <c r="BA1283" s="216"/>
      <c r="BB1283" s="216"/>
      <c r="BC1283" s="216"/>
      <c r="BD1283" s="216"/>
      <c r="BE1283" s="216"/>
    </row>
    <row r="1284" spans="18:57">
      <c r="R1284" s="216"/>
      <c r="AY1284" s="216"/>
      <c r="AZ1284" s="216"/>
      <c r="BA1284" s="216"/>
      <c r="BB1284" s="216"/>
      <c r="BC1284" s="216"/>
      <c r="BD1284" s="216"/>
      <c r="BE1284" s="216"/>
    </row>
    <row r="1285" spans="18:57">
      <c r="R1285" s="216"/>
      <c r="AY1285" s="216"/>
      <c r="AZ1285" s="216"/>
      <c r="BA1285" s="216"/>
      <c r="BB1285" s="216"/>
      <c r="BC1285" s="216"/>
      <c r="BD1285" s="216"/>
      <c r="BE1285" s="216"/>
    </row>
    <row r="1286" spans="18:57">
      <c r="R1286" s="216"/>
      <c r="AY1286" s="216"/>
      <c r="AZ1286" s="216"/>
      <c r="BA1286" s="216"/>
      <c r="BB1286" s="216"/>
      <c r="BC1286" s="216"/>
      <c r="BD1286" s="216"/>
      <c r="BE1286" s="216"/>
    </row>
    <row r="1287" spans="18:57">
      <c r="R1287" s="216"/>
      <c r="AY1287" s="216"/>
      <c r="AZ1287" s="216"/>
      <c r="BA1287" s="216"/>
      <c r="BB1287" s="216"/>
      <c r="BC1287" s="216"/>
      <c r="BD1287" s="216"/>
      <c r="BE1287" s="216"/>
    </row>
    <row r="1288" spans="18:57">
      <c r="R1288" s="216"/>
      <c r="AY1288" s="216"/>
      <c r="AZ1288" s="216"/>
      <c r="BA1288" s="216"/>
      <c r="BB1288" s="216"/>
      <c r="BC1288" s="216"/>
      <c r="BD1288" s="216"/>
      <c r="BE1288" s="216"/>
    </row>
    <row r="1289" spans="18:57">
      <c r="R1289" s="216"/>
      <c r="AY1289" s="216"/>
      <c r="AZ1289" s="216"/>
      <c r="BA1289" s="216"/>
      <c r="BB1289" s="216"/>
      <c r="BC1289" s="216"/>
      <c r="BD1289" s="216"/>
      <c r="BE1289" s="216"/>
    </row>
    <row r="1290" spans="18:57">
      <c r="R1290" s="216"/>
      <c r="AY1290" s="216"/>
      <c r="AZ1290" s="216"/>
      <c r="BA1290" s="216"/>
      <c r="BB1290" s="216"/>
      <c r="BC1290" s="216"/>
      <c r="BD1290" s="216"/>
      <c r="BE1290" s="216"/>
    </row>
    <row r="1291" spans="18:57">
      <c r="R1291" s="216"/>
      <c r="AY1291" s="216"/>
      <c r="AZ1291" s="216"/>
      <c r="BA1291" s="216"/>
      <c r="BB1291" s="216"/>
      <c r="BC1291" s="216"/>
      <c r="BD1291" s="216"/>
      <c r="BE1291" s="216"/>
    </row>
    <row r="1292" spans="18:57">
      <c r="R1292" s="216"/>
      <c r="AY1292" s="216"/>
      <c r="AZ1292" s="216"/>
      <c r="BA1292" s="216"/>
      <c r="BB1292" s="216"/>
      <c r="BC1292" s="216"/>
      <c r="BD1292" s="216"/>
      <c r="BE1292" s="216"/>
    </row>
    <row r="1293" spans="18:57">
      <c r="R1293" s="216"/>
      <c r="AY1293" s="216"/>
      <c r="AZ1293" s="216"/>
      <c r="BA1293" s="216"/>
      <c r="BB1293" s="216"/>
      <c r="BC1293" s="216"/>
      <c r="BD1293" s="216"/>
      <c r="BE1293" s="216"/>
    </row>
    <row r="1294" spans="18:57">
      <c r="R1294" s="216"/>
      <c r="AY1294" s="216"/>
      <c r="AZ1294" s="216"/>
      <c r="BA1294" s="216"/>
      <c r="BB1294" s="216"/>
      <c r="BC1294" s="216"/>
      <c r="BD1294" s="216"/>
      <c r="BE1294" s="216"/>
    </row>
    <row r="1295" spans="18:57">
      <c r="R1295" s="216"/>
      <c r="AY1295" s="216"/>
      <c r="AZ1295" s="216"/>
      <c r="BA1295" s="216"/>
      <c r="BB1295" s="216"/>
      <c r="BC1295" s="216"/>
      <c r="BD1295" s="216"/>
      <c r="BE1295" s="216"/>
    </row>
    <row r="1296" spans="18:57">
      <c r="R1296" s="216"/>
      <c r="AY1296" s="216"/>
      <c r="AZ1296" s="216"/>
      <c r="BA1296" s="216"/>
      <c r="BB1296" s="216"/>
      <c r="BC1296" s="216"/>
      <c r="BD1296" s="216"/>
      <c r="BE1296" s="216"/>
    </row>
    <row r="1297" spans="18:57">
      <c r="R1297" s="216"/>
      <c r="AY1297" s="216"/>
      <c r="AZ1297" s="216"/>
      <c r="BA1297" s="216"/>
      <c r="BB1297" s="216"/>
      <c r="BC1297" s="216"/>
      <c r="BD1297" s="216"/>
      <c r="BE1297" s="216"/>
    </row>
    <row r="1298" spans="18:57">
      <c r="R1298" s="216"/>
      <c r="AY1298" s="216"/>
      <c r="AZ1298" s="216"/>
      <c r="BA1298" s="216"/>
      <c r="BB1298" s="216"/>
      <c r="BC1298" s="216"/>
      <c r="BD1298" s="216"/>
      <c r="BE1298" s="216"/>
    </row>
    <row r="1299" spans="18:57">
      <c r="R1299" s="216"/>
      <c r="AY1299" s="216"/>
      <c r="AZ1299" s="216"/>
      <c r="BA1299" s="216"/>
      <c r="BB1299" s="216"/>
      <c r="BC1299" s="216"/>
      <c r="BD1299" s="216"/>
      <c r="BE1299" s="216"/>
    </row>
    <row r="1300" spans="18:57">
      <c r="R1300" s="216"/>
      <c r="AY1300" s="216"/>
      <c r="AZ1300" s="216"/>
      <c r="BA1300" s="216"/>
      <c r="BB1300" s="216"/>
      <c r="BC1300" s="216"/>
      <c r="BD1300" s="216"/>
      <c r="BE1300" s="216"/>
    </row>
    <row r="1301" spans="18:57">
      <c r="R1301" s="216"/>
      <c r="AY1301" s="216"/>
      <c r="AZ1301" s="216"/>
      <c r="BA1301" s="216"/>
      <c r="BB1301" s="216"/>
      <c r="BC1301" s="216"/>
      <c r="BD1301" s="216"/>
      <c r="BE1301" s="216"/>
    </row>
    <row r="1302" spans="18:57">
      <c r="R1302" s="216"/>
      <c r="AY1302" s="216"/>
      <c r="AZ1302" s="216"/>
      <c r="BA1302" s="216"/>
      <c r="BB1302" s="216"/>
      <c r="BC1302" s="216"/>
      <c r="BD1302" s="216"/>
      <c r="BE1302" s="216"/>
    </row>
    <row r="1303" spans="18:57">
      <c r="R1303" s="216"/>
      <c r="AY1303" s="216"/>
      <c r="AZ1303" s="216"/>
      <c r="BA1303" s="216"/>
      <c r="BB1303" s="216"/>
      <c r="BC1303" s="216"/>
      <c r="BD1303" s="216"/>
      <c r="BE1303" s="216"/>
    </row>
    <row r="1304" spans="18:57">
      <c r="R1304" s="216"/>
      <c r="AY1304" s="216"/>
      <c r="AZ1304" s="216"/>
      <c r="BA1304" s="216"/>
      <c r="BB1304" s="216"/>
      <c r="BC1304" s="216"/>
      <c r="BD1304" s="216"/>
      <c r="BE1304" s="216"/>
    </row>
    <row r="1305" spans="18:57">
      <c r="R1305" s="216"/>
      <c r="AY1305" s="216"/>
      <c r="AZ1305" s="216"/>
      <c r="BA1305" s="216"/>
      <c r="BB1305" s="216"/>
      <c r="BC1305" s="216"/>
      <c r="BD1305" s="216"/>
      <c r="BE1305" s="216"/>
    </row>
    <row r="1306" spans="18:57">
      <c r="R1306" s="216"/>
      <c r="AY1306" s="216"/>
      <c r="AZ1306" s="216"/>
      <c r="BA1306" s="216"/>
      <c r="BB1306" s="216"/>
      <c r="BC1306" s="216"/>
      <c r="BD1306" s="216"/>
      <c r="BE1306" s="216"/>
    </row>
    <row r="1307" spans="18:57">
      <c r="R1307" s="216"/>
      <c r="AY1307" s="216"/>
      <c r="AZ1307" s="216"/>
      <c r="BA1307" s="216"/>
      <c r="BB1307" s="216"/>
      <c r="BC1307" s="216"/>
      <c r="BD1307" s="216"/>
      <c r="BE1307" s="216"/>
    </row>
    <row r="1308" spans="18:57">
      <c r="R1308" s="216"/>
      <c r="AY1308" s="216"/>
      <c r="AZ1308" s="216"/>
      <c r="BA1308" s="216"/>
      <c r="BB1308" s="216"/>
      <c r="BC1308" s="216"/>
      <c r="BD1308" s="216"/>
      <c r="BE1308" s="216"/>
    </row>
    <row r="1309" spans="18:57">
      <c r="R1309" s="216"/>
      <c r="AY1309" s="216"/>
      <c r="AZ1309" s="216"/>
      <c r="BA1309" s="216"/>
      <c r="BB1309" s="216"/>
      <c r="BC1309" s="216"/>
      <c r="BD1309" s="216"/>
      <c r="BE1309" s="216"/>
    </row>
    <row r="1310" spans="18:57">
      <c r="R1310" s="216"/>
      <c r="AY1310" s="216"/>
      <c r="AZ1310" s="216"/>
      <c r="BA1310" s="216"/>
      <c r="BB1310" s="216"/>
      <c r="BC1310" s="216"/>
      <c r="BD1310" s="216"/>
      <c r="BE1310" s="216"/>
    </row>
    <row r="1311" spans="18:57">
      <c r="R1311" s="216"/>
      <c r="AY1311" s="216"/>
      <c r="AZ1311" s="216"/>
      <c r="BA1311" s="216"/>
      <c r="BB1311" s="216"/>
      <c r="BC1311" s="216"/>
      <c r="BD1311" s="216"/>
      <c r="BE1311" s="216"/>
    </row>
    <row r="1312" spans="18:57">
      <c r="R1312" s="216"/>
      <c r="AY1312" s="216"/>
      <c r="AZ1312" s="216"/>
      <c r="BA1312" s="216"/>
      <c r="BB1312" s="216"/>
      <c r="BC1312" s="216"/>
      <c r="BD1312" s="216"/>
      <c r="BE1312" s="216"/>
    </row>
    <row r="1313" spans="18:57">
      <c r="R1313" s="216"/>
      <c r="AY1313" s="216"/>
      <c r="AZ1313" s="216"/>
      <c r="BA1313" s="216"/>
      <c r="BB1313" s="216"/>
      <c r="BC1313" s="216"/>
      <c r="BD1313" s="216"/>
      <c r="BE1313" s="216"/>
    </row>
    <row r="1314" spans="18:57">
      <c r="R1314" s="216"/>
      <c r="AY1314" s="216"/>
      <c r="AZ1314" s="216"/>
      <c r="BA1314" s="216"/>
      <c r="BB1314" s="216"/>
      <c r="BC1314" s="216"/>
      <c r="BD1314" s="216"/>
      <c r="BE1314" s="216"/>
    </row>
    <row r="1315" spans="18:57">
      <c r="R1315" s="216"/>
      <c r="AY1315" s="216"/>
      <c r="AZ1315" s="216"/>
      <c r="BA1315" s="216"/>
      <c r="BB1315" s="216"/>
      <c r="BC1315" s="216"/>
      <c r="BD1315" s="216"/>
      <c r="BE1315" s="216"/>
    </row>
    <row r="1316" spans="18:57">
      <c r="R1316" s="216"/>
      <c r="AY1316" s="216"/>
      <c r="AZ1316" s="216"/>
      <c r="BA1316" s="216"/>
      <c r="BB1316" s="216"/>
      <c r="BC1316" s="216"/>
      <c r="BD1316" s="216"/>
      <c r="BE1316" s="216"/>
    </row>
    <row r="1317" spans="18:57">
      <c r="R1317" s="216"/>
      <c r="AY1317" s="216"/>
      <c r="AZ1317" s="216"/>
      <c r="BA1317" s="216"/>
      <c r="BB1317" s="216"/>
      <c r="BC1317" s="216"/>
      <c r="BD1317" s="216"/>
      <c r="BE1317" s="216"/>
    </row>
    <row r="1318" spans="18:57">
      <c r="R1318" s="216"/>
      <c r="AY1318" s="216"/>
      <c r="AZ1318" s="216"/>
      <c r="BA1318" s="216"/>
      <c r="BB1318" s="216"/>
      <c r="BC1318" s="216"/>
      <c r="BD1318" s="216"/>
      <c r="BE1318" s="216"/>
    </row>
    <row r="1319" spans="18:57">
      <c r="R1319" s="216"/>
      <c r="AY1319" s="216"/>
      <c r="AZ1319" s="216"/>
      <c r="BA1319" s="216"/>
      <c r="BB1319" s="216"/>
      <c r="BC1319" s="216"/>
      <c r="BD1319" s="216"/>
      <c r="BE1319" s="216"/>
    </row>
    <row r="1320" spans="18:57">
      <c r="R1320" s="216"/>
      <c r="AY1320" s="216"/>
      <c r="AZ1320" s="216"/>
      <c r="BA1320" s="216"/>
      <c r="BB1320" s="216"/>
      <c r="BC1320" s="216"/>
      <c r="BD1320" s="216"/>
      <c r="BE1320" s="216"/>
    </row>
    <row r="1321" spans="18:57">
      <c r="R1321" s="216"/>
      <c r="AY1321" s="216"/>
      <c r="AZ1321" s="216"/>
      <c r="BA1321" s="216"/>
      <c r="BB1321" s="216"/>
      <c r="BC1321" s="216"/>
      <c r="BD1321" s="216"/>
      <c r="BE1321" s="216"/>
    </row>
    <row r="1322" spans="18:57">
      <c r="R1322" s="216"/>
      <c r="AY1322" s="216"/>
      <c r="AZ1322" s="216"/>
      <c r="BA1322" s="216"/>
      <c r="BB1322" s="216"/>
      <c r="BC1322" s="216"/>
      <c r="BD1322" s="216"/>
      <c r="BE1322" s="216"/>
    </row>
    <row r="1323" spans="18:57">
      <c r="R1323" s="216"/>
      <c r="AY1323" s="216"/>
      <c r="AZ1323" s="216"/>
      <c r="BA1323" s="216"/>
      <c r="BB1323" s="216"/>
      <c r="BC1323" s="216"/>
      <c r="BD1323" s="216"/>
      <c r="BE1323" s="216"/>
    </row>
    <row r="1324" spans="18:57">
      <c r="R1324" s="216"/>
      <c r="AY1324" s="216"/>
      <c r="AZ1324" s="216"/>
      <c r="BA1324" s="216"/>
      <c r="BB1324" s="216"/>
      <c r="BC1324" s="216"/>
      <c r="BD1324" s="216"/>
      <c r="BE1324" s="216"/>
    </row>
    <row r="1325" spans="18:57">
      <c r="R1325" s="216"/>
      <c r="AY1325" s="216"/>
      <c r="AZ1325" s="216"/>
      <c r="BA1325" s="216"/>
      <c r="BB1325" s="216"/>
      <c r="BC1325" s="216"/>
      <c r="BD1325" s="216"/>
      <c r="BE1325" s="216"/>
    </row>
    <row r="1326" spans="18:57">
      <c r="R1326" s="216"/>
      <c r="AY1326" s="216"/>
      <c r="AZ1326" s="216"/>
      <c r="BA1326" s="216"/>
      <c r="BB1326" s="216"/>
      <c r="BC1326" s="216"/>
      <c r="BD1326" s="216"/>
      <c r="BE1326" s="216"/>
    </row>
    <row r="1327" spans="18:57">
      <c r="R1327" s="216"/>
      <c r="AY1327" s="216"/>
      <c r="AZ1327" s="216"/>
      <c r="BA1327" s="216"/>
      <c r="BB1327" s="216"/>
      <c r="BC1327" s="216"/>
      <c r="BD1327" s="216"/>
      <c r="BE1327" s="216"/>
    </row>
    <row r="1328" spans="18:57">
      <c r="R1328" s="216"/>
      <c r="AY1328" s="216"/>
      <c r="AZ1328" s="216"/>
      <c r="BA1328" s="216"/>
      <c r="BB1328" s="216"/>
      <c r="BC1328" s="216"/>
      <c r="BD1328" s="216"/>
      <c r="BE1328" s="216"/>
    </row>
    <row r="1329" spans="18:57">
      <c r="R1329" s="216"/>
      <c r="AY1329" s="216"/>
      <c r="AZ1329" s="216"/>
      <c r="BA1329" s="216"/>
      <c r="BB1329" s="216"/>
      <c r="BC1329" s="216"/>
      <c r="BD1329" s="216"/>
      <c r="BE1329" s="216"/>
    </row>
    <row r="1330" spans="18:57">
      <c r="R1330" s="216"/>
      <c r="AY1330" s="216"/>
      <c r="AZ1330" s="216"/>
      <c r="BA1330" s="216"/>
      <c r="BB1330" s="216"/>
      <c r="BC1330" s="216"/>
      <c r="BD1330" s="216"/>
      <c r="BE1330" s="216"/>
    </row>
    <row r="1331" spans="18:57">
      <c r="R1331" s="216"/>
      <c r="AY1331" s="216"/>
      <c r="AZ1331" s="216"/>
      <c r="BA1331" s="216"/>
      <c r="BB1331" s="216"/>
      <c r="BC1331" s="216"/>
      <c r="BD1331" s="216"/>
      <c r="BE1331" s="216"/>
    </row>
    <row r="1332" spans="18:57">
      <c r="R1332" s="216"/>
      <c r="AY1332" s="216"/>
      <c r="AZ1332" s="216"/>
      <c r="BA1332" s="216"/>
      <c r="BB1332" s="216"/>
      <c r="BC1332" s="216"/>
      <c r="BD1332" s="216"/>
      <c r="BE1332" s="216"/>
    </row>
    <row r="1333" spans="18:57">
      <c r="R1333" s="216"/>
      <c r="AY1333" s="216"/>
      <c r="AZ1333" s="216"/>
      <c r="BA1333" s="216"/>
      <c r="BB1333" s="216"/>
      <c r="BC1333" s="216"/>
      <c r="BD1333" s="216"/>
      <c r="BE1333" s="216"/>
    </row>
    <row r="1334" spans="18:57">
      <c r="R1334" s="216"/>
      <c r="AY1334" s="216"/>
      <c r="AZ1334" s="216"/>
      <c r="BA1334" s="216"/>
      <c r="BB1334" s="216"/>
      <c r="BC1334" s="216"/>
      <c r="BD1334" s="216"/>
      <c r="BE1334" s="216"/>
    </row>
    <row r="1335" spans="18:57">
      <c r="R1335" s="216"/>
      <c r="AY1335" s="216"/>
      <c r="AZ1335" s="216"/>
      <c r="BA1335" s="216"/>
      <c r="BB1335" s="216"/>
      <c r="BC1335" s="216"/>
      <c r="BD1335" s="216"/>
      <c r="BE1335" s="216"/>
    </row>
    <row r="1336" spans="18:57">
      <c r="R1336" s="216"/>
      <c r="AY1336" s="216"/>
      <c r="AZ1336" s="216"/>
      <c r="BA1336" s="216"/>
      <c r="BB1336" s="216"/>
      <c r="BC1336" s="216"/>
      <c r="BD1336" s="216"/>
      <c r="BE1336" s="216"/>
    </row>
    <row r="1337" spans="18:57">
      <c r="R1337" s="216"/>
      <c r="AY1337" s="216"/>
      <c r="AZ1337" s="216"/>
      <c r="BA1337" s="216"/>
      <c r="BB1337" s="216"/>
      <c r="BC1337" s="216"/>
      <c r="BD1337" s="216"/>
      <c r="BE1337" s="216"/>
    </row>
    <row r="1338" spans="18:57">
      <c r="R1338" s="216"/>
      <c r="AY1338" s="216"/>
      <c r="AZ1338" s="216"/>
      <c r="BA1338" s="216"/>
      <c r="BB1338" s="216"/>
      <c r="BC1338" s="216"/>
      <c r="BD1338" s="216"/>
      <c r="BE1338" s="216"/>
    </row>
    <row r="1339" spans="18:57">
      <c r="R1339" s="216"/>
      <c r="AY1339" s="216"/>
      <c r="AZ1339" s="216"/>
      <c r="BA1339" s="216"/>
      <c r="BB1339" s="216"/>
      <c r="BC1339" s="216"/>
      <c r="BD1339" s="216"/>
      <c r="BE1339" s="216"/>
    </row>
    <row r="1340" spans="18:57">
      <c r="R1340" s="216"/>
      <c r="AY1340" s="216"/>
      <c r="AZ1340" s="216"/>
      <c r="BA1340" s="216"/>
      <c r="BB1340" s="216"/>
      <c r="BC1340" s="216"/>
      <c r="BD1340" s="216"/>
      <c r="BE1340" s="216"/>
    </row>
    <row r="1341" spans="18:57">
      <c r="R1341" s="216"/>
      <c r="AY1341" s="216"/>
      <c r="AZ1341" s="216"/>
      <c r="BA1341" s="216"/>
      <c r="BB1341" s="216"/>
      <c r="BC1341" s="216"/>
      <c r="BD1341" s="216"/>
      <c r="BE1341" s="216"/>
    </row>
    <row r="1342" spans="18:57">
      <c r="R1342" s="216"/>
      <c r="AY1342" s="216"/>
      <c r="AZ1342" s="216"/>
      <c r="BA1342" s="216"/>
      <c r="BB1342" s="216"/>
      <c r="BC1342" s="216"/>
      <c r="BD1342" s="216"/>
      <c r="BE1342" s="216"/>
    </row>
    <row r="1343" spans="18:57">
      <c r="R1343" s="216"/>
      <c r="AY1343" s="216"/>
      <c r="AZ1343" s="216"/>
      <c r="BA1343" s="216"/>
      <c r="BB1343" s="216"/>
      <c r="BC1343" s="216"/>
      <c r="BD1343" s="216"/>
      <c r="BE1343" s="216"/>
    </row>
    <row r="1344" spans="18:57">
      <c r="R1344" s="216"/>
      <c r="AY1344" s="216"/>
      <c r="AZ1344" s="216"/>
      <c r="BA1344" s="216"/>
      <c r="BB1344" s="216"/>
      <c r="BC1344" s="216"/>
      <c r="BD1344" s="216"/>
      <c r="BE1344" s="216"/>
    </row>
    <row r="1345" spans="18:57">
      <c r="R1345" s="216"/>
      <c r="AY1345" s="216"/>
      <c r="AZ1345" s="216"/>
      <c r="BA1345" s="216"/>
      <c r="BB1345" s="216"/>
      <c r="BC1345" s="216"/>
      <c r="BD1345" s="216"/>
      <c r="BE1345" s="216"/>
    </row>
    <row r="1346" spans="18:57">
      <c r="AY1346" s="216"/>
      <c r="AZ1346" s="216"/>
      <c r="BA1346" s="216"/>
      <c r="BB1346" s="216"/>
      <c r="BC1346" s="216"/>
      <c r="BD1346" s="216"/>
      <c r="BE1346" s="216"/>
    </row>
    <row r="1347" spans="18:57">
      <c r="AY1347" s="216"/>
      <c r="AZ1347" s="216"/>
      <c r="BA1347" s="216"/>
      <c r="BB1347" s="216"/>
      <c r="BC1347" s="216"/>
      <c r="BD1347" s="216"/>
      <c r="BE1347" s="216"/>
    </row>
    <row r="1348" spans="18:57">
      <c r="AY1348" s="216"/>
      <c r="AZ1348" s="216"/>
      <c r="BA1348" s="216"/>
      <c r="BB1348" s="216"/>
      <c r="BC1348" s="216"/>
      <c r="BD1348" s="216"/>
      <c r="BE1348" s="216"/>
    </row>
    <row r="1349" spans="18:57">
      <c r="AY1349" s="216"/>
      <c r="AZ1349" s="216"/>
      <c r="BA1349" s="216"/>
      <c r="BB1349" s="216"/>
      <c r="BC1349" s="216"/>
      <c r="BD1349" s="216"/>
      <c r="BE1349" s="216"/>
    </row>
    <row r="1350" spans="18:57">
      <c r="AY1350" s="216"/>
      <c r="AZ1350" s="216"/>
      <c r="BA1350" s="216"/>
      <c r="BB1350" s="216"/>
      <c r="BC1350" s="216"/>
      <c r="BD1350" s="216"/>
      <c r="BE1350" s="216"/>
    </row>
    <row r="1351" spans="18:57">
      <c r="AY1351" s="216"/>
      <c r="AZ1351" s="216"/>
      <c r="BA1351" s="216"/>
      <c r="BB1351" s="216"/>
      <c r="BC1351" s="216"/>
      <c r="BD1351" s="216"/>
      <c r="BE1351" s="216"/>
    </row>
    <row r="1352" spans="18:57">
      <c r="AY1352" s="216"/>
      <c r="AZ1352" s="216"/>
      <c r="BA1352" s="216"/>
      <c r="BB1352" s="216"/>
      <c r="BC1352" s="216"/>
      <c r="BD1352" s="216"/>
      <c r="BE1352" s="216"/>
    </row>
    <row r="1353" spans="18:57">
      <c r="AY1353" s="216"/>
      <c r="AZ1353" s="216"/>
      <c r="BA1353" s="216"/>
      <c r="BB1353" s="216"/>
      <c r="BC1353" s="216"/>
      <c r="BD1353" s="216"/>
      <c r="BE1353" s="216"/>
    </row>
    <row r="1354" spans="18:57">
      <c r="AY1354" s="216"/>
      <c r="AZ1354" s="216"/>
      <c r="BA1354" s="216"/>
      <c r="BB1354" s="216"/>
      <c r="BC1354" s="216"/>
      <c r="BD1354" s="216"/>
      <c r="BE1354" s="216"/>
    </row>
    <row r="1355" spans="18:57">
      <c r="AY1355" s="216"/>
      <c r="AZ1355" s="216"/>
      <c r="BA1355" s="216"/>
      <c r="BB1355" s="216"/>
      <c r="BC1355" s="216"/>
      <c r="BD1355" s="216"/>
      <c r="BE1355" s="216"/>
    </row>
    <row r="1356" spans="18:57">
      <c r="AY1356" s="216"/>
      <c r="AZ1356" s="216"/>
      <c r="BA1356" s="216"/>
      <c r="BB1356" s="216"/>
      <c r="BC1356" s="216"/>
      <c r="BD1356" s="216"/>
      <c r="BE1356" s="216"/>
    </row>
    <row r="1357" spans="18:57">
      <c r="AY1357" s="216"/>
      <c r="AZ1357" s="216"/>
      <c r="BA1357" s="216"/>
      <c r="BB1357" s="216"/>
      <c r="BC1357" s="216"/>
      <c r="BD1357" s="216"/>
      <c r="BE1357" s="216"/>
    </row>
    <row r="1358" spans="18:57">
      <c r="AY1358" s="216"/>
      <c r="AZ1358" s="216"/>
      <c r="BA1358" s="216"/>
      <c r="BB1358" s="216"/>
      <c r="BC1358" s="216"/>
      <c r="BD1358" s="216"/>
      <c r="BE1358" s="216"/>
    </row>
    <row r="1359" spans="18:57">
      <c r="AY1359" s="216"/>
      <c r="AZ1359" s="216"/>
      <c r="BA1359" s="216"/>
      <c r="BB1359" s="216"/>
      <c r="BC1359" s="216"/>
      <c r="BD1359" s="216"/>
      <c r="BE1359" s="216"/>
    </row>
    <row r="1360" spans="18:57">
      <c r="AY1360" s="216"/>
      <c r="AZ1360" s="216"/>
      <c r="BA1360" s="216"/>
      <c r="BB1360" s="216"/>
      <c r="BC1360" s="216"/>
      <c r="BD1360" s="216"/>
      <c r="BE1360" s="216"/>
    </row>
    <row r="1361" spans="51:57">
      <c r="AY1361" s="216"/>
      <c r="AZ1361" s="216"/>
      <c r="BA1361" s="216"/>
      <c r="BB1361" s="216"/>
      <c r="BC1361" s="216"/>
      <c r="BD1361" s="216"/>
      <c r="BE1361" s="216"/>
    </row>
    <row r="1362" spans="51:57">
      <c r="AY1362" s="216"/>
      <c r="AZ1362" s="216"/>
      <c r="BA1362" s="216"/>
      <c r="BB1362" s="216"/>
      <c r="BC1362" s="216"/>
      <c r="BD1362" s="216"/>
      <c r="BE1362" s="216"/>
    </row>
    <row r="1363" spans="51:57">
      <c r="AY1363" s="216"/>
      <c r="AZ1363" s="216"/>
      <c r="BA1363" s="216"/>
      <c r="BB1363" s="216"/>
      <c r="BC1363" s="216"/>
      <c r="BD1363" s="216"/>
      <c r="BE1363" s="216"/>
    </row>
    <row r="1364" spans="51:57">
      <c r="AY1364" s="216"/>
      <c r="AZ1364" s="216"/>
      <c r="BA1364" s="216"/>
      <c r="BB1364" s="216"/>
      <c r="BC1364" s="216"/>
      <c r="BD1364" s="216"/>
      <c r="BE1364" s="216"/>
    </row>
    <row r="1365" spans="51:57">
      <c r="AY1365" s="216"/>
      <c r="AZ1365" s="216"/>
      <c r="BA1365" s="216"/>
      <c r="BB1365" s="216"/>
      <c r="BC1365" s="216"/>
      <c r="BD1365" s="216"/>
      <c r="BE1365" s="216"/>
    </row>
    <row r="1366" spans="51:57">
      <c r="AY1366" s="216"/>
      <c r="AZ1366" s="216"/>
      <c r="BA1366" s="216"/>
      <c r="BB1366" s="216"/>
      <c r="BC1366" s="216"/>
      <c r="BD1366" s="216"/>
      <c r="BE1366" s="216"/>
    </row>
    <row r="1367" spans="51:57">
      <c r="AY1367" s="216"/>
      <c r="AZ1367" s="216"/>
      <c r="BA1367" s="216"/>
      <c r="BB1367" s="216"/>
      <c r="BC1367" s="216"/>
      <c r="BD1367" s="216"/>
      <c r="BE1367" s="216"/>
    </row>
    <row r="1368" spans="51:57">
      <c r="AY1368" s="216"/>
      <c r="AZ1368" s="216"/>
      <c r="BA1368" s="216"/>
      <c r="BB1368" s="216"/>
      <c r="BC1368" s="216"/>
      <c r="BD1368" s="216"/>
      <c r="BE1368" s="216"/>
    </row>
    <row r="1369" spans="51:57">
      <c r="AY1369" s="216"/>
      <c r="AZ1369" s="216"/>
      <c r="BA1369" s="216"/>
      <c r="BB1369" s="216"/>
      <c r="BC1369" s="216"/>
      <c r="BD1369" s="216"/>
      <c r="BE1369" s="216"/>
    </row>
    <row r="1370" spans="51:57">
      <c r="AY1370" s="216"/>
      <c r="AZ1370" s="216"/>
      <c r="BA1370" s="216"/>
      <c r="BB1370" s="216"/>
      <c r="BC1370" s="216"/>
      <c r="BD1370" s="216"/>
      <c r="BE1370" s="216"/>
    </row>
    <row r="1371" spans="51:57">
      <c r="AY1371" s="216"/>
      <c r="AZ1371" s="216"/>
      <c r="BA1371" s="216"/>
      <c r="BB1371" s="216"/>
      <c r="BC1371" s="216"/>
      <c r="BD1371" s="216"/>
      <c r="BE1371" s="216"/>
    </row>
    <row r="1372" spans="51:57">
      <c r="AY1372" s="216"/>
      <c r="AZ1372" s="216"/>
      <c r="BA1372" s="216"/>
      <c r="BB1372" s="216"/>
      <c r="BC1372" s="216"/>
      <c r="BD1372" s="216"/>
      <c r="BE1372" s="216"/>
    </row>
    <row r="1373" spans="51:57">
      <c r="AY1373" s="216"/>
      <c r="AZ1373" s="216"/>
      <c r="BA1373" s="216"/>
      <c r="BB1373" s="216"/>
      <c r="BC1373" s="216"/>
      <c r="BD1373" s="216"/>
      <c r="BE1373" s="216"/>
    </row>
    <row r="1374" spans="51:57">
      <c r="AY1374" s="216"/>
      <c r="AZ1374" s="216"/>
      <c r="BA1374" s="216"/>
      <c r="BB1374" s="216"/>
      <c r="BC1374" s="216"/>
      <c r="BD1374" s="216"/>
      <c r="BE1374" s="216"/>
    </row>
    <row r="1375" spans="51:57">
      <c r="AY1375" s="216"/>
      <c r="AZ1375" s="216"/>
      <c r="BA1375" s="216"/>
      <c r="BB1375" s="216"/>
      <c r="BC1375" s="216"/>
      <c r="BD1375" s="216"/>
      <c r="BE1375" s="216"/>
    </row>
    <row r="1376" spans="51:57">
      <c r="AY1376" s="216"/>
      <c r="AZ1376" s="216"/>
      <c r="BA1376" s="216"/>
      <c r="BB1376" s="216"/>
      <c r="BC1376" s="216"/>
      <c r="BD1376" s="216"/>
      <c r="BE1376" s="216"/>
    </row>
    <row r="1377" spans="51:57">
      <c r="AY1377" s="216"/>
      <c r="AZ1377" s="216"/>
      <c r="BA1377" s="216"/>
      <c r="BB1377" s="216"/>
      <c r="BC1377" s="216"/>
      <c r="BD1377" s="216"/>
      <c r="BE1377" s="216"/>
    </row>
    <row r="1378" spans="51:57">
      <c r="AY1378" s="216"/>
      <c r="AZ1378" s="216"/>
      <c r="BA1378" s="216"/>
      <c r="BB1378" s="216"/>
      <c r="BC1378" s="216"/>
      <c r="BD1378" s="216"/>
      <c r="BE1378" s="216"/>
    </row>
    <row r="1379" spans="51:57">
      <c r="AY1379" s="216"/>
      <c r="AZ1379" s="216"/>
      <c r="BA1379" s="216"/>
      <c r="BB1379" s="216"/>
      <c r="BC1379" s="216"/>
      <c r="BD1379" s="216"/>
      <c r="BE1379" s="216"/>
    </row>
    <row r="1380" spans="51:57">
      <c r="AY1380" s="216"/>
      <c r="AZ1380" s="216"/>
      <c r="BA1380" s="216"/>
      <c r="BB1380" s="216"/>
      <c r="BC1380" s="216"/>
      <c r="BD1380" s="216"/>
      <c r="BE1380" s="216"/>
    </row>
    <row r="1381" spans="51:57">
      <c r="AY1381" s="216"/>
      <c r="AZ1381" s="216"/>
      <c r="BA1381" s="216"/>
      <c r="BB1381" s="216"/>
      <c r="BC1381" s="216"/>
      <c r="BD1381" s="216"/>
      <c r="BE1381" s="216"/>
    </row>
    <row r="1382" spans="51:57">
      <c r="AY1382" s="216"/>
      <c r="AZ1382" s="216"/>
      <c r="BA1382" s="216"/>
      <c r="BB1382" s="216"/>
      <c r="BC1382" s="216"/>
      <c r="BD1382" s="216"/>
      <c r="BE1382" s="216"/>
    </row>
    <row r="1383" spans="51:57">
      <c r="AY1383" s="216"/>
      <c r="AZ1383" s="216"/>
      <c r="BA1383" s="216"/>
      <c r="BB1383" s="216"/>
      <c r="BC1383" s="216"/>
      <c r="BD1383" s="216"/>
      <c r="BE1383" s="216"/>
    </row>
    <row r="1384" spans="51:57">
      <c r="AY1384" s="216"/>
      <c r="AZ1384" s="216"/>
      <c r="BA1384" s="216"/>
      <c r="BB1384" s="216"/>
      <c r="BC1384" s="216"/>
      <c r="BD1384" s="216"/>
      <c r="BE1384" s="216"/>
    </row>
    <row r="1385" spans="51:57">
      <c r="AY1385" s="216"/>
      <c r="AZ1385" s="216"/>
      <c r="BA1385" s="216"/>
      <c r="BB1385" s="216"/>
      <c r="BC1385" s="216"/>
      <c r="BD1385" s="216"/>
      <c r="BE1385" s="216"/>
    </row>
    <row r="1386" spans="51:57">
      <c r="AY1386" s="216"/>
      <c r="AZ1386" s="216"/>
      <c r="BA1386" s="216"/>
      <c r="BB1386" s="216"/>
      <c r="BC1386" s="216"/>
      <c r="BD1386" s="216"/>
      <c r="BE1386" s="216"/>
    </row>
    <row r="1387" spans="51:57">
      <c r="AY1387" s="216"/>
      <c r="AZ1387" s="216"/>
      <c r="BA1387" s="216"/>
      <c r="BB1387" s="216"/>
      <c r="BC1387" s="216"/>
      <c r="BD1387" s="216"/>
      <c r="BE1387" s="216"/>
    </row>
    <row r="1388" spans="51:57">
      <c r="AY1388" s="216"/>
      <c r="AZ1388" s="216"/>
      <c r="BA1388" s="216"/>
      <c r="BB1388" s="216"/>
      <c r="BC1388" s="216"/>
      <c r="BD1388" s="216"/>
      <c r="BE1388" s="216"/>
    </row>
    <row r="1389" spans="51:57">
      <c r="AY1389" s="216"/>
      <c r="AZ1389" s="216"/>
      <c r="BA1389" s="216"/>
      <c r="BB1389" s="216"/>
      <c r="BC1389" s="216"/>
      <c r="BD1389" s="216"/>
      <c r="BE1389" s="216"/>
    </row>
    <row r="1390" spans="51:57">
      <c r="AY1390" s="216"/>
      <c r="AZ1390" s="216"/>
      <c r="BA1390" s="216"/>
      <c r="BB1390" s="216"/>
      <c r="BC1390" s="216"/>
      <c r="BD1390" s="216"/>
      <c r="BE1390" s="216"/>
    </row>
    <row r="1391" spans="51:57">
      <c r="AY1391" s="216"/>
      <c r="AZ1391" s="216"/>
      <c r="BA1391" s="216"/>
      <c r="BB1391" s="216"/>
      <c r="BC1391" s="216"/>
      <c r="BD1391" s="216"/>
      <c r="BE1391" s="216"/>
    </row>
    <row r="1392" spans="51:57">
      <c r="AY1392" s="216"/>
      <c r="AZ1392" s="216"/>
      <c r="BA1392" s="216"/>
      <c r="BB1392" s="216"/>
      <c r="BC1392" s="216"/>
      <c r="BD1392" s="216"/>
      <c r="BE1392" s="216"/>
    </row>
    <row r="1393" spans="51:57">
      <c r="AY1393" s="216"/>
      <c r="AZ1393" s="216"/>
      <c r="BA1393" s="216"/>
      <c r="BB1393" s="216"/>
      <c r="BC1393" s="216"/>
      <c r="BD1393" s="216"/>
      <c r="BE1393" s="216"/>
    </row>
    <row r="1394" spans="51:57">
      <c r="AY1394" s="216"/>
      <c r="AZ1394" s="216"/>
      <c r="BA1394" s="216"/>
      <c r="BB1394" s="216"/>
      <c r="BC1394" s="216"/>
      <c r="BD1394" s="216"/>
      <c r="BE1394" s="216"/>
    </row>
    <row r="1395" spans="51:57">
      <c r="AY1395" s="216"/>
      <c r="AZ1395" s="216"/>
      <c r="BA1395" s="216"/>
      <c r="BB1395" s="216"/>
      <c r="BC1395" s="216"/>
      <c r="BD1395" s="216"/>
      <c r="BE1395" s="216"/>
    </row>
    <row r="1396" spans="51:57">
      <c r="AY1396" s="216"/>
      <c r="AZ1396" s="216"/>
      <c r="BA1396" s="216"/>
      <c r="BB1396" s="216"/>
      <c r="BC1396" s="216"/>
      <c r="BD1396" s="216"/>
      <c r="BE1396" s="216"/>
    </row>
    <row r="1397" spans="51:57">
      <c r="AY1397" s="216"/>
      <c r="AZ1397" s="216"/>
      <c r="BA1397" s="216"/>
      <c r="BB1397" s="216"/>
      <c r="BC1397" s="216"/>
      <c r="BD1397" s="216"/>
      <c r="BE1397" s="216"/>
    </row>
    <row r="1398" spans="51:57">
      <c r="AY1398" s="216"/>
      <c r="AZ1398" s="216"/>
      <c r="BA1398" s="216"/>
      <c r="BB1398" s="216"/>
      <c r="BC1398" s="216"/>
      <c r="BD1398" s="216"/>
      <c r="BE1398" s="216"/>
    </row>
    <row r="1399" spans="51:57">
      <c r="AY1399" s="216"/>
      <c r="AZ1399" s="216"/>
      <c r="BA1399" s="216"/>
      <c r="BB1399" s="216"/>
      <c r="BC1399" s="216"/>
      <c r="BD1399" s="216"/>
      <c r="BE1399" s="216"/>
    </row>
    <row r="1400" spans="51:57">
      <c r="AY1400" s="216"/>
      <c r="AZ1400" s="216"/>
      <c r="BA1400" s="216"/>
      <c r="BB1400" s="216"/>
      <c r="BC1400" s="216"/>
      <c r="BD1400" s="216"/>
      <c r="BE1400" s="216"/>
    </row>
    <row r="1401" spans="51:57">
      <c r="AY1401" s="216"/>
      <c r="AZ1401" s="216"/>
      <c r="BA1401" s="216"/>
      <c r="BB1401" s="216"/>
      <c r="BC1401" s="216"/>
      <c r="BD1401" s="216"/>
      <c r="BE1401" s="216"/>
    </row>
    <row r="1402" spans="51:57">
      <c r="AY1402" s="216"/>
      <c r="AZ1402" s="216"/>
      <c r="BA1402" s="216"/>
      <c r="BB1402" s="216"/>
      <c r="BC1402" s="216"/>
      <c r="BD1402" s="216"/>
      <c r="BE1402" s="216"/>
    </row>
    <row r="1403" spans="51:57">
      <c r="AY1403" s="216"/>
      <c r="AZ1403" s="216"/>
      <c r="BA1403" s="216"/>
      <c r="BB1403" s="216"/>
      <c r="BC1403" s="216"/>
      <c r="BD1403" s="216"/>
      <c r="BE1403" s="216"/>
    </row>
    <row r="1404" spans="51:57">
      <c r="AY1404" s="216"/>
      <c r="AZ1404" s="216"/>
      <c r="BA1404" s="216"/>
      <c r="BB1404" s="216"/>
      <c r="BC1404" s="216"/>
      <c r="BD1404" s="216"/>
      <c r="BE1404" s="216"/>
    </row>
    <row r="1405" spans="51:57">
      <c r="AY1405" s="216"/>
      <c r="AZ1405" s="216"/>
      <c r="BA1405" s="216"/>
      <c r="BB1405" s="216"/>
      <c r="BC1405" s="216"/>
      <c r="BD1405" s="216"/>
      <c r="BE1405" s="216"/>
    </row>
    <row r="1406" spans="51:57">
      <c r="AY1406" s="216"/>
      <c r="AZ1406" s="216"/>
      <c r="BA1406" s="216"/>
      <c r="BB1406" s="216"/>
      <c r="BC1406" s="216"/>
      <c r="BD1406" s="216"/>
      <c r="BE1406" s="216"/>
    </row>
    <row r="1407" spans="51:57">
      <c r="AY1407" s="216"/>
      <c r="AZ1407" s="216"/>
      <c r="BA1407" s="216"/>
      <c r="BB1407" s="216"/>
      <c r="BC1407" s="216"/>
      <c r="BD1407" s="216"/>
      <c r="BE1407" s="216"/>
    </row>
    <row r="1408" spans="51:57">
      <c r="AY1408" s="216"/>
      <c r="AZ1408" s="216"/>
      <c r="BA1408" s="216"/>
      <c r="BB1408" s="216"/>
      <c r="BC1408" s="216"/>
      <c r="BD1408" s="216"/>
      <c r="BE1408" s="216"/>
    </row>
    <row r="1409" spans="51:57">
      <c r="AY1409" s="216"/>
      <c r="AZ1409" s="216"/>
      <c r="BA1409" s="216"/>
      <c r="BB1409" s="216"/>
      <c r="BC1409" s="216"/>
      <c r="BD1409" s="216"/>
      <c r="BE1409" s="216"/>
    </row>
    <row r="1410" spans="51:57">
      <c r="AY1410" s="216"/>
      <c r="AZ1410" s="216"/>
      <c r="BA1410" s="216"/>
      <c r="BB1410" s="216"/>
      <c r="BC1410" s="216"/>
      <c r="BD1410" s="216"/>
      <c r="BE1410" s="216"/>
    </row>
    <row r="1411" spans="51:57">
      <c r="AY1411" s="216"/>
      <c r="AZ1411" s="216"/>
      <c r="BA1411" s="216"/>
      <c r="BB1411" s="216"/>
      <c r="BC1411" s="216"/>
      <c r="BD1411" s="216"/>
      <c r="BE1411" s="216"/>
    </row>
    <row r="1412" spans="51:57">
      <c r="AY1412" s="216"/>
      <c r="AZ1412" s="216"/>
      <c r="BA1412" s="216"/>
      <c r="BB1412" s="216"/>
      <c r="BC1412" s="216"/>
      <c r="BD1412" s="216"/>
      <c r="BE1412" s="216"/>
    </row>
    <row r="1413" spans="51:57">
      <c r="AY1413" s="216"/>
      <c r="AZ1413" s="216"/>
      <c r="BA1413" s="216"/>
      <c r="BB1413" s="216"/>
      <c r="BC1413" s="216"/>
      <c r="BD1413" s="216"/>
      <c r="BE1413" s="216"/>
    </row>
    <row r="1414" spans="51:57">
      <c r="AY1414" s="216"/>
      <c r="AZ1414" s="216"/>
      <c r="BA1414" s="216"/>
      <c r="BB1414" s="216"/>
      <c r="BC1414" s="216"/>
      <c r="BD1414" s="216"/>
      <c r="BE1414" s="216"/>
    </row>
    <row r="1415" spans="51:57">
      <c r="AY1415" s="216"/>
      <c r="AZ1415" s="216"/>
      <c r="BA1415" s="216"/>
      <c r="BB1415" s="216"/>
      <c r="BC1415" s="216"/>
      <c r="BD1415" s="216"/>
      <c r="BE1415" s="216"/>
    </row>
    <row r="1416" spans="51:57">
      <c r="AY1416" s="216"/>
      <c r="AZ1416" s="216"/>
      <c r="BA1416" s="216"/>
      <c r="BB1416" s="216"/>
      <c r="BC1416" s="216"/>
      <c r="BD1416" s="216"/>
      <c r="BE1416" s="216"/>
    </row>
    <row r="1417" spans="51:57">
      <c r="AY1417" s="216"/>
      <c r="AZ1417" s="216"/>
      <c r="BA1417" s="216"/>
      <c r="BB1417" s="216"/>
      <c r="BC1417" s="216"/>
      <c r="BD1417" s="216"/>
      <c r="BE1417" s="216"/>
    </row>
    <row r="1418" spans="51:57">
      <c r="AY1418" s="216"/>
      <c r="AZ1418" s="216"/>
      <c r="BA1418" s="216"/>
      <c r="BB1418" s="216"/>
      <c r="BC1418" s="216"/>
      <c r="BD1418" s="216"/>
      <c r="BE1418" s="216"/>
    </row>
    <row r="1419" spans="51:57">
      <c r="AY1419" s="216"/>
      <c r="AZ1419" s="216"/>
      <c r="BA1419" s="216"/>
      <c r="BB1419" s="216"/>
      <c r="BC1419" s="216"/>
      <c r="BD1419" s="216"/>
      <c r="BE1419" s="216"/>
    </row>
    <row r="1420" spans="51:57">
      <c r="AY1420" s="216"/>
      <c r="AZ1420" s="216"/>
      <c r="BA1420" s="216"/>
      <c r="BB1420" s="216"/>
      <c r="BC1420" s="216"/>
      <c r="BD1420" s="216"/>
      <c r="BE1420" s="216"/>
    </row>
    <row r="1421" spans="51:57">
      <c r="AY1421" s="216"/>
      <c r="AZ1421" s="216"/>
      <c r="BA1421" s="216"/>
      <c r="BB1421" s="216"/>
      <c r="BC1421" s="216"/>
      <c r="BD1421" s="216"/>
      <c r="BE1421" s="216"/>
    </row>
    <row r="1422" spans="51:57">
      <c r="AY1422" s="216"/>
      <c r="AZ1422" s="216"/>
      <c r="BA1422" s="216"/>
      <c r="BB1422" s="216"/>
      <c r="BC1422" s="216"/>
      <c r="BD1422" s="216"/>
      <c r="BE1422" s="216"/>
    </row>
    <row r="1423" spans="51:57">
      <c r="AY1423" s="216"/>
      <c r="AZ1423" s="216"/>
      <c r="BA1423" s="216"/>
      <c r="BB1423" s="216"/>
      <c r="BC1423" s="216"/>
      <c r="BD1423" s="216"/>
      <c r="BE1423" s="216"/>
    </row>
    <row r="1424" spans="51:57">
      <c r="AY1424" s="216"/>
      <c r="AZ1424" s="216"/>
      <c r="BA1424" s="216"/>
      <c r="BB1424" s="216"/>
      <c r="BC1424" s="216"/>
      <c r="BD1424" s="216"/>
      <c r="BE1424" s="216"/>
    </row>
    <row r="1425" spans="51:57">
      <c r="AY1425" s="216"/>
      <c r="AZ1425" s="216"/>
      <c r="BA1425" s="216"/>
      <c r="BB1425" s="216"/>
      <c r="BC1425" s="216"/>
      <c r="BD1425" s="216"/>
      <c r="BE1425" s="216"/>
    </row>
    <row r="1426" spans="51:57">
      <c r="AY1426" s="216"/>
      <c r="AZ1426" s="216"/>
      <c r="BA1426" s="216"/>
      <c r="BB1426" s="216"/>
      <c r="BC1426" s="216"/>
      <c r="BD1426" s="216"/>
      <c r="BE1426" s="216"/>
    </row>
    <row r="1427" spans="51:57">
      <c r="AY1427" s="216"/>
      <c r="AZ1427" s="216"/>
      <c r="BA1427" s="216"/>
      <c r="BB1427" s="216"/>
      <c r="BC1427" s="216"/>
      <c r="BD1427" s="216"/>
      <c r="BE1427" s="216"/>
    </row>
    <row r="1428" spans="51:57">
      <c r="AY1428" s="216"/>
      <c r="AZ1428" s="216"/>
      <c r="BA1428" s="216"/>
      <c r="BB1428" s="216"/>
      <c r="BC1428" s="216"/>
      <c r="BD1428" s="216"/>
      <c r="BE1428" s="216"/>
    </row>
    <row r="1429" spans="51:57">
      <c r="AY1429" s="216"/>
      <c r="AZ1429" s="216"/>
      <c r="BA1429" s="216"/>
      <c r="BB1429" s="216"/>
      <c r="BC1429" s="216"/>
      <c r="BD1429" s="216"/>
      <c r="BE1429" s="216"/>
    </row>
    <row r="1430" spans="51:57">
      <c r="AY1430" s="216"/>
      <c r="AZ1430" s="216"/>
      <c r="BA1430" s="216"/>
      <c r="BB1430" s="216"/>
      <c r="BC1430" s="216"/>
      <c r="BD1430" s="216"/>
      <c r="BE1430" s="216"/>
    </row>
    <row r="1431" spans="51:57">
      <c r="AY1431" s="216"/>
      <c r="AZ1431" s="216"/>
      <c r="BA1431" s="216"/>
      <c r="BB1431" s="216"/>
      <c r="BC1431" s="216"/>
      <c r="BD1431" s="216"/>
      <c r="BE1431" s="216"/>
    </row>
    <row r="1432" spans="51:57">
      <c r="AY1432" s="216"/>
      <c r="AZ1432" s="216"/>
      <c r="BA1432" s="216"/>
      <c r="BB1432" s="216"/>
      <c r="BC1432" s="216"/>
      <c r="BD1432" s="216"/>
      <c r="BE1432" s="216"/>
    </row>
    <row r="1433" spans="51:57">
      <c r="AY1433" s="216"/>
      <c r="AZ1433" s="216"/>
      <c r="BA1433" s="216"/>
      <c r="BB1433" s="216"/>
      <c r="BC1433" s="216"/>
      <c r="BD1433" s="216"/>
      <c r="BE1433" s="216"/>
    </row>
    <row r="1434" spans="51:57">
      <c r="AY1434" s="216"/>
      <c r="AZ1434" s="216"/>
      <c r="BA1434" s="216"/>
      <c r="BB1434" s="216"/>
      <c r="BC1434" s="216"/>
      <c r="BD1434" s="216"/>
      <c r="BE1434" s="216"/>
    </row>
    <row r="1435" spans="51:57">
      <c r="AY1435" s="216"/>
      <c r="AZ1435" s="216"/>
      <c r="BA1435" s="216"/>
      <c r="BB1435" s="216"/>
      <c r="BC1435" s="216"/>
      <c r="BD1435" s="216"/>
      <c r="BE1435" s="216"/>
    </row>
    <row r="1436" spans="51:57">
      <c r="AY1436" s="216"/>
      <c r="AZ1436" s="216"/>
      <c r="BA1436" s="216"/>
      <c r="BB1436" s="216"/>
      <c r="BC1436" s="216"/>
      <c r="BD1436" s="216"/>
      <c r="BE1436" s="216"/>
    </row>
    <row r="1437" spans="51:57">
      <c r="AY1437" s="216"/>
      <c r="AZ1437" s="216"/>
      <c r="BA1437" s="216"/>
      <c r="BB1437" s="216"/>
      <c r="BC1437" s="216"/>
      <c r="BD1437" s="216"/>
      <c r="BE1437" s="216"/>
    </row>
    <row r="1438" spans="51:57">
      <c r="AY1438" s="216"/>
      <c r="AZ1438" s="216"/>
      <c r="BA1438" s="216"/>
      <c r="BB1438" s="216"/>
      <c r="BC1438" s="216"/>
      <c r="BD1438" s="216"/>
      <c r="BE1438" s="216"/>
    </row>
    <row r="1439" spans="51:57">
      <c r="AY1439" s="216"/>
      <c r="AZ1439" s="216"/>
      <c r="BA1439" s="216"/>
      <c r="BB1439" s="216"/>
      <c r="BC1439" s="216"/>
      <c r="BD1439" s="216"/>
      <c r="BE1439" s="216"/>
    </row>
    <row r="1440" spans="51:57">
      <c r="AY1440" s="216"/>
      <c r="AZ1440" s="216"/>
      <c r="BA1440" s="216"/>
      <c r="BB1440" s="216"/>
      <c r="BC1440" s="216"/>
      <c r="BD1440" s="216"/>
      <c r="BE1440" s="216"/>
    </row>
    <row r="1441" spans="51:57">
      <c r="AY1441" s="216"/>
      <c r="AZ1441" s="216"/>
      <c r="BA1441" s="216"/>
      <c r="BB1441" s="216"/>
      <c r="BC1441" s="216"/>
      <c r="BD1441" s="216"/>
      <c r="BE1441" s="216"/>
    </row>
    <row r="1442" spans="51:57">
      <c r="AY1442" s="216"/>
      <c r="AZ1442" s="216"/>
      <c r="BA1442" s="216"/>
      <c r="BB1442" s="216"/>
      <c r="BC1442" s="216"/>
      <c r="BD1442" s="216"/>
      <c r="BE1442" s="216"/>
    </row>
    <row r="1443" spans="51:57">
      <c r="AY1443" s="216"/>
      <c r="AZ1443" s="216"/>
      <c r="BA1443" s="216"/>
      <c r="BB1443" s="216"/>
      <c r="BC1443" s="216"/>
      <c r="BD1443" s="216"/>
      <c r="BE1443" s="216"/>
    </row>
    <row r="1444" spans="51:57">
      <c r="AY1444" s="216"/>
      <c r="AZ1444" s="216"/>
      <c r="BA1444" s="216"/>
      <c r="BB1444" s="216"/>
      <c r="BC1444" s="216"/>
      <c r="BD1444" s="216"/>
      <c r="BE1444" s="216"/>
    </row>
    <row r="1445" spans="51:57">
      <c r="AY1445" s="216"/>
      <c r="AZ1445" s="216"/>
      <c r="BA1445" s="216"/>
      <c r="BB1445" s="216"/>
      <c r="BC1445" s="216"/>
      <c r="BD1445" s="216"/>
      <c r="BE1445" s="216"/>
    </row>
    <row r="1446" spans="51:57">
      <c r="AY1446" s="216"/>
      <c r="AZ1446" s="216"/>
      <c r="BA1446" s="216"/>
      <c r="BB1446" s="216"/>
      <c r="BC1446" s="216"/>
      <c r="BD1446" s="216"/>
      <c r="BE1446" s="216"/>
    </row>
    <row r="1447" spans="51:57">
      <c r="AY1447" s="216"/>
      <c r="AZ1447" s="216"/>
      <c r="BA1447" s="216"/>
      <c r="BB1447" s="216"/>
      <c r="BC1447" s="216"/>
      <c r="BD1447" s="216"/>
      <c r="BE1447" s="216"/>
    </row>
    <row r="1448" spans="51:57">
      <c r="AY1448" s="216"/>
      <c r="AZ1448" s="216"/>
      <c r="BA1448" s="216"/>
      <c r="BB1448" s="216"/>
      <c r="BC1448" s="216"/>
      <c r="BD1448" s="216"/>
      <c r="BE1448" s="216"/>
    </row>
    <row r="1449" spans="51:57">
      <c r="AY1449" s="216"/>
      <c r="AZ1449" s="216"/>
      <c r="BA1449" s="216"/>
      <c r="BB1449" s="216"/>
      <c r="BC1449" s="216"/>
      <c r="BD1449" s="216"/>
      <c r="BE1449" s="216"/>
    </row>
    <row r="1450" spans="51:57">
      <c r="AY1450" s="216"/>
      <c r="AZ1450" s="216"/>
      <c r="BA1450" s="216"/>
      <c r="BB1450" s="216"/>
      <c r="BC1450" s="216"/>
      <c r="BD1450" s="216"/>
      <c r="BE1450" s="216"/>
    </row>
    <row r="1451" spans="51:57">
      <c r="AY1451" s="216"/>
      <c r="AZ1451" s="216"/>
      <c r="BA1451" s="216"/>
      <c r="BB1451" s="216"/>
      <c r="BC1451" s="216"/>
      <c r="BD1451" s="216"/>
      <c r="BE1451" s="216"/>
    </row>
    <row r="1452" spans="51:57">
      <c r="AY1452" s="216"/>
      <c r="AZ1452" s="216"/>
      <c r="BA1452" s="216"/>
      <c r="BB1452" s="216"/>
      <c r="BC1452" s="216"/>
      <c r="BD1452" s="216"/>
      <c r="BE1452" s="216"/>
    </row>
    <row r="1453" spans="51:57">
      <c r="AY1453" s="216"/>
      <c r="AZ1453" s="216"/>
      <c r="BA1453" s="216"/>
      <c r="BB1453" s="216"/>
      <c r="BC1453" s="216"/>
      <c r="BD1453" s="216"/>
      <c r="BE1453" s="216"/>
    </row>
    <row r="1454" spans="51:57">
      <c r="AY1454" s="216"/>
      <c r="AZ1454" s="216"/>
      <c r="BA1454" s="216"/>
      <c r="BB1454" s="216"/>
      <c r="BC1454" s="216"/>
      <c r="BD1454" s="216"/>
      <c r="BE1454" s="216"/>
    </row>
    <row r="1455" spans="51:57">
      <c r="AY1455" s="216"/>
      <c r="AZ1455" s="216"/>
      <c r="BA1455" s="216"/>
      <c r="BB1455" s="216"/>
      <c r="BC1455" s="216"/>
      <c r="BD1455" s="216"/>
      <c r="BE1455" s="216"/>
    </row>
    <row r="1456" spans="51:57">
      <c r="AY1456" s="216"/>
      <c r="AZ1456" s="216"/>
      <c r="BA1456" s="216"/>
      <c r="BB1456" s="216"/>
      <c r="BC1456" s="216"/>
      <c r="BD1456" s="216"/>
      <c r="BE1456" s="216"/>
    </row>
    <row r="1457" spans="51:57">
      <c r="AY1457" s="216"/>
      <c r="AZ1457" s="216"/>
      <c r="BA1457" s="216"/>
      <c r="BB1457" s="216"/>
      <c r="BC1457" s="216"/>
      <c r="BD1457" s="216"/>
      <c r="BE1457" s="216"/>
    </row>
    <row r="1458" spans="51:57">
      <c r="AY1458" s="216"/>
      <c r="AZ1458" s="216"/>
      <c r="BA1458" s="216"/>
      <c r="BB1458" s="216"/>
      <c r="BC1458" s="216"/>
      <c r="BD1458" s="216"/>
      <c r="BE1458" s="216"/>
    </row>
    <row r="1459" spans="51:57">
      <c r="AY1459" s="216"/>
      <c r="AZ1459" s="216"/>
      <c r="BA1459" s="216"/>
      <c r="BB1459" s="216"/>
      <c r="BC1459" s="216"/>
      <c r="BD1459" s="216"/>
      <c r="BE1459" s="216"/>
    </row>
    <row r="1460" spans="51:57">
      <c r="AY1460" s="216"/>
      <c r="AZ1460" s="216"/>
      <c r="BA1460" s="216"/>
      <c r="BB1460" s="216"/>
      <c r="BC1460" s="216"/>
      <c r="BD1460" s="216"/>
      <c r="BE1460" s="216"/>
    </row>
    <row r="1461" spans="51:57">
      <c r="AY1461" s="216"/>
      <c r="AZ1461" s="216"/>
      <c r="BA1461" s="216"/>
      <c r="BB1461" s="216"/>
      <c r="BC1461" s="216"/>
      <c r="BD1461" s="216"/>
      <c r="BE1461" s="216"/>
    </row>
    <row r="1462" spans="51:57">
      <c r="AY1462" s="216"/>
      <c r="AZ1462" s="216"/>
      <c r="BA1462" s="216"/>
      <c r="BB1462" s="216"/>
      <c r="BC1462" s="216"/>
      <c r="BD1462" s="216"/>
      <c r="BE1462" s="216"/>
    </row>
    <row r="1463" spans="51:57">
      <c r="AY1463" s="216"/>
      <c r="AZ1463" s="216"/>
      <c r="BA1463" s="216"/>
      <c r="BB1463" s="216"/>
      <c r="BC1463" s="216"/>
      <c r="BD1463" s="216"/>
      <c r="BE1463" s="216"/>
    </row>
    <row r="1464" spans="51:57">
      <c r="AY1464" s="216"/>
      <c r="AZ1464" s="216"/>
      <c r="BA1464" s="216"/>
      <c r="BB1464" s="216"/>
      <c r="BC1464" s="216"/>
      <c r="BD1464" s="216"/>
      <c r="BE1464" s="216"/>
    </row>
    <row r="1465" spans="51:57">
      <c r="AY1465" s="216"/>
      <c r="AZ1465" s="216"/>
      <c r="BA1465" s="216"/>
      <c r="BB1465" s="216"/>
      <c r="BC1465" s="216"/>
      <c r="BD1465" s="216"/>
      <c r="BE1465" s="216"/>
    </row>
    <row r="1466" spans="51:57">
      <c r="AY1466" s="216"/>
      <c r="AZ1466" s="216"/>
      <c r="BA1466" s="216"/>
      <c r="BB1466" s="216"/>
      <c r="BC1466" s="216"/>
      <c r="BD1466" s="216"/>
      <c r="BE1466" s="216"/>
    </row>
    <row r="1467" spans="51:57">
      <c r="AY1467" s="216"/>
      <c r="AZ1467" s="216"/>
      <c r="BA1467" s="216"/>
      <c r="BB1467" s="216"/>
      <c r="BC1467" s="216"/>
      <c r="BD1467" s="216"/>
      <c r="BE1467" s="216"/>
    </row>
    <row r="1468" spans="51:57">
      <c r="AY1468" s="216"/>
      <c r="AZ1468" s="216"/>
      <c r="BA1468" s="216"/>
      <c r="BB1468" s="216"/>
      <c r="BC1468" s="216"/>
      <c r="BD1468" s="216"/>
      <c r="BE1468" s="216"/>
    </row>
    <row r="1469" spans="51:57">
      <c r="AY1469" s="216"/>
      <c r="AZ1469" s="216"/>
      <c r="BA1469" s="216"/>
      <c r="BB1469" s="216"/>
      <c r="BC1469" s="216"/>
      <c r="BD1469" s="216"/>
      <c r="BE1469" s="216"/>
    </row>
    <row r="1470" spans="51:57">
      <c r="AY1470" s="216"/>
      <c r="AZ1470" s="216"/>
      <c r="BA1470" s="216"/>
      <c r="BB1470" s="216"/>
      <c r="BC1470" s="216"/>
      <c r="BD1470" s="216"/>
      <c r="BE1470" s="216"/>
    </row>
    <row r="1471" spans="51:57">
      <c r="AY1471" s="216"/>
      <c r="AZ1471" s="216"/>
      <c r="BA1471" s="216"/>
      <c r="BB1471" s="216"/>
      <c r="BC1471" s="216"/>
      <c r="BD1471" s="216"/>
      <c r="BE1471" s="216"/>
    </row>
    <row r="1472" spans="51:57">
      <c r="AY1472" s="216"/>
      <c r="AZ1472" s="216"/>
      <c r="BA1472" s="216"/>
      <c r="BB1472" s="216"/>
      <c r="BC1472" s="216"/>
      <c r="BD1472" s="216"/>
      <c r="BE1472" s="216"/>
    </row>
    <row r="1473" spans="51:57">
      <c r="AY1473" s="216"/>
      <c r="AZ1473" s="216"/>
      <c r="BA1473" s="216"/>
      <c r="BB1473" s="216"/>
      <c r="BC1473" s="216"/>
      <c r="BD1473" s="216"/>
      <c r="BE1473" s="216"/>
    </row>
    <row r="1474" spans="51:57">
      <c r="AY1474" s="216"/>
      <c r="AZ1474" s="216"/>
      <c r="BA1474" s="216"/>
      <c r="BB1474" s="216"/>
      <c r="BC1474" s="216"/>
      <c r="BD1474" s="216"/>
      <c r="BE1474" s="216"/>
    </row>
    <row r="1475" spans="51:57">
      <c r="AY1475" s="216"/>
      <c r="AZ1475" s="216"/>
      <c r="BA1475" s="216"/>
      <c r="BB1475" s="216"/>
      <c r="BC1475" s="216"/>
      <c r="BD1475" s="216"/>
      <c r="BE1475" s="216"/>
    </row>
    <row r="1476" spans="51:57">
      <c r="AY1476" s="216"/>
      <c r="AZ1476" s="216"/>
      <c r="BA1476" s="216"/>
      <c r="BB1476" s="216"/>
      <c r="BC1476" s="216"/>
      <c r="BD1476" s="216"/>
      <c r="BE1476" s="216"/>
    </row>
    <row r="1477" spans="51:57">
      <c r="AY1477" s="216"/>
      <c r="AZ1477" s="216"/>
      <c r="BA1477" s="216"/>
      <c r="BB1477" s="216"/>
      <c r="BC1477" s="216"/>
      <c r="BD1477" s="216"/>
      <c r="BE1477" s="216"/>
    </row>
    <row r="1478" spans="51:57">
      <c r="AY1478" s="216"/>
      <c r="AZ1478" s="216"/>
      <c r="BA1478" s="216"/>
      <c r="BB1478" s="216"/>
      <c r="BC1478" s="216"/>
      <c r="BD1478" s="216"/>
      <c r="BE1478" s="216"/>
    </row>
    <row r="1479" spans="51:57">
      <c r="AY1479" s="216"/>
      <c r="AZ1479" s="216"/>
      <c r="BA1479" s="216"/>
      <c r="BB1479" s="216"/>
      <c r="BC1479" s="216"/>
      <c r="BD1479" s="216"/>
      <c r="BE1479" s="216"/>
    </row>
    <row r="1480" spans="51:57">
      <c r="AY1480" s="216"/>
      <c r="AZ1480" s="216"/>
      <c r="BA1480" s="216"/>
      <c r="BB1480" s="216"/>
      <c r="BC1480" s="216"/>
      <c r="BD1480" s="216"/>
      <c r="BE1480" s="216"/>
    </row>
    <row r="1481" spans="51:57">
      <c r="AY1481" s="216"/>
      <c r="AZ1481" s="216"/>
      <c r="BA1481" s="216"/>
      <c r="BB1481" s="216"/>
      <c r="BC1481" s="216"/>
      <c r="BD1481" s="216"/>
      <c r="BE1481" s="216"/>
    </row>
    <row r="1482" spans="51:57">
      <c r="AY1482" s="216"/>
      <c r="AZ1482" s="216"/>
      <c r="BA1482" s="216"/>
      <c r="BB1482" s="216"/>
      <c r="BC1482" s="216"/>
      <c r="BD1482" s="216"/>
      <c r="BE1482" s="216"/>
    </row>
    <row r="1483" spans="51:57">
      <c r="AY1483" s="216"/>
      <c r="AZ1483" s="216"/>
      <c r="BA1483" s="216"/>
      <c r="BB1483" s="216"/>
      <c r="BC1483" s="216"/>
      <c r="BD1483" s="216"/>
      <c r="BE1483" s="216"/>
    </row>
    <row r="1484" spans="51:57">
      <c r="AY1484" s="216"/>
      <c r="AZ1484" s="216"/>
      <c r="BA1484" s="216"/>
      <c r="BB1484" s="216"/>
      <c r="BC1484" s="216"/>
      <c r="BD1484" s="216"/>
      <c r="BE1484" s="216"/>
    </row>
    <row r="1485" spans="51:57">
      <c r="AY1485" s="216"/>
      <c r="AZ1485" s="216"/>
      <c r="BA1485" s="216"/>
      <c r="BB1485" s="216"/>
      <c r="BC1485" s="216"/>
      <c r="BD1485" s="216"/>
      <c r="BE1485" s="216"/>
    </row>
    <row r="1486" spans="51:57">
      <c r="AY1486" s="216"/>
      <c r="AZ1486" s="216"/>
      <c r="BA1486" s="216"/>
      <c r="BB1486" s="216"/>
      <c r="BC1486" s="216"/>
      <c r="BD1486" s="216"/>
      <c r="BE1486" s="216"/>
    </row>
    <row r="1487" spans="51:57">
      <c r="AY1487" s="216"/>
      <c r="AZ1487" s="216"/>
      <c r="BA1487" s="216"/>
      <c r="BB1487" s="216"/>
      <c r="BC1487" s="216"/>
      <c r="BD1487" s="216"/>
      <c r="BE1487" s="216"/>
    </row>
    <row r="1488" spans="51:57">
      <c r="AY1488" s="216"/>
      <c r="AZ1488" s="216"/>
      <c r="BA1488" s="216"/>
      <c r="BB1488" s="216"/>
      <c r="BC1488" s="216"/>
      <c r="BD1488" s="216"/>
      <c r="BE1488" s="216"/>
    </row>
    <row r="1489" spans="51:57">
      <c r="AY1489" s="216"/>
      <c r="AZ1489" s="216"/>
      <c r="BA1489" s="216"/>
      <c r="BB1489" s="216"/>
      <c r="BC1489" s="216"/>
      <c r="BD1489" s="216"/>
      <c r="BE1489" s="216"/>
    </row>
    <row r="1490" spans="51:57">
      <c r="AY1490" s="216"/>
      <c r="AZ1490" s="216"/>
      <c r="BA1490" s="216"/>
      <c r="BB1490" s="216"/>
      <c r="BC1490" s="216"/>
      <c r="BD1490" s="216"/>
      <c r="BE1490" s="216"/>
    </row>
    <row r="1491" spans="51:57">
      <c r="AY1491" s="216"/>
      <c r="AZ1491" s="216"/>
      <c r="BA1491" s="216"/>
      <c r="BB1491" s="216"/>
      <c r="BC1491" s="216"/>
      <c r="BD1491" s="216"/>
      <c r="BE1491" s="216"/>
    </row>
    <row r="1492" spans="51:57">
      <c r="AY1492" s="216"/>
      <c r="AZ1492" s="216"/>
      <c r="BA1492" s="216"/>
      <c r="BB1492" s="216"/>
      <c r="BC1492" s="216"/>
      <c r="BD1492" s="216"/>
      <c r="BE1492" s="216"/>
    </row>
    <row r="1493" spans="51:57">
      <c r="AY1493" s="216"/>
      <c r="AZ1493" s="216"/>
      <c r="BA1493" s="216"/>
      <c r="BB1493" s="216"/>
      <c r="BC1493" s="216"/>
      <c r="BD1493" s="216"/>
      <c r="BE1493" s="216"/>
    </row>
    <row r="1494" spans="51:57">
      <c r="AY1494" s="216"/>
      <c r="AZ1494" s="216"/>
      <c r="BA1494" s="216"/>
      <c r="BB1494" s="216"/>
      <c r="BC1494" s="216"/>
      <c r="BD1494" s="216"/>
      <c r="BE1494" s="216"/>
    </row>
    <row r="1495" spans="51:57">
      <c r="AY1495" s="216"/>
      <c r="AZ1495" s="216"/>
      <c r="BA1495" s="216"/>
      <c r="BB1495" s="216"/>
      <c r="BC1495" s="216"/>
      <c r="BD1495" s="216"/>
      <c r="BE1495" s="216"/>
    </row>
    <row r="1496" spans="51:57">
      <c r="AY1496" s="216"/>
      <c r="AZ1496" s="216"/>
      <c r="BA1496" s="216"/>
      <c r="BB1496" s="216"/>
      <c r="BC1496" s="216"/>
      <c r="BD1496" s="216"/>
      <c r="BE1496" s="216"/>
    </row>
    <row r="1497" spans="51:57">
      <c r="AY1497" s="216"/>
      <c r="AZ1497" s="216"/>
      <c r="BA1497" s="216"/>
      <c r="BB1497" s="216"/>
      <c r="BC1497" s="216"/>
      <c r="BD1497" s="216"/>
      <c r="BE1497" s="216"/>
    </row>
    <row r="1498" spans="51:57">
      <c r="AY1498" s="216"/>
      <c r="AZ1498" s="216"/>
      <c r="BA1498" s="216"/>
      <c r="BB1498" s="216"/>
      <c r="BC1498" s="216"/>
      <c r="BD1498" s="216"/>
      <c r="BE1498" s="216"/>
    </row>
    <row r="1499" spans="51:57">
      <c r="AY1499" s="216"/>
      <c r="AZ1499" s="216"/>
      <c r="BA1499" s="216"/>
      <c r="BB1499" s="216"/>
      <c r="BC1499" s="216"/>
      <c r="BD1499" s="216"/>
      <c r="BE1499" s="216"/>
    </row>
    <row r="1500" spans="51:57">
      <c r="AY1500" s="216"/>
      <c r="AZ1500" s="216"/>
      <c r="BA1500" s="216"/>
      <c r="BB1500" s="216"/>
      <c r="BC1500" s="216"/>
      <c r="BD1500" s="216"/>
      <c r="BE1500" s="216"/>
    </row>
    <row r="1501" spans="51:57">
      <c r="AY1501" s="216"/>
      <c r="AZ1501" s="216"/>
      <c r="BA1501" s="216"/>
      <c r="BB1501" s="216"/>
      <c r="BC1501" s="216"/>
      <c r="BD1501" s="216"/>
      <c r="BE1501" s="216"/>
    </row>
    <row r="1502" spans="51:57">
      <c r="AY1502" s="216"/>
      <c r="AZ1502" s="216"/>
      <c r="BA1502" s="216"/>
      <c r="BB1502" s="216"/>
      <c r="BC1502" s="216"/>
      <c r="BD1502" s="216"/>
      <c r="BE1502" s="216"/>
    </row>
    <row r="1503" spans="51:57">
      <c r="AY1503" s="216"/>
      <c r="AZ1503" s="216"/>
      <c r="BA1503" s="216"/>
      <c r="BB1503" s="216"/>
      <c r="BC1503" s="216"/>
      <c r="BD1503" s="216"/>
      <c r="BE1503" s="216"/>
    </row>
    <row r="1504" spans="51:57">
      <c r="AY1504" s="216"/>
      <c r="AZ1504" s="216"/>
      <c r="BA1504" s="216"/>
      <c r="BB1504" s="216"/>
      <c r="BC1504" s="216"/>
      <c r="BD1504" s="216"/>
      <c r="BE1504" s="216"/>
    </row>
    <row r="1505" spans="51:57">
      <c r="AY1505" s="216"/>
      <c r="AZ1505" s="216"/>
      <c r="BA1505" s="216"/>
      <c r="BB1505" s="216"/>
      <c r="BC1505" s="216"/>
      <c r="BD1505" s="216"/>
      <c r="BE1505" s="216"/>
    </row>
    <row r="1506" spans="51:57">
      <c r="AY1506" s="216"/>
      <c r="AZ1506" s="216"/>
      <c r="BA1506" s="216"/>
      <c r="BB1506" s="216"/>
      <c r="BC1506" s="216"/>
      <c r="BD1506" s="216"/>
      <c r="BE1506" s="216"/>
    </row>
    <row r="1507" spans="51:57">
      <c r="AY1507" s="216"/>
      <c r="AZ1507" s="216"/>
      <c r="BA1507" s="216"/>
      <c r="BB1507" s="216"/>
      <c r="BC1507" s="216"/>
      <c r="BD1507" s="216"/>
      <c r="BE1507" s="216"/>
    </row>
    <row r="1508" spans="51:57">
      <c r="AY1508" s="216"/>
      <c r="AZ1508" s="216"/>
      <c r="BA1508" s="216"/>
      <c r="BB1508" s="216"/>
      <c r="BC1508" s="216"/>
      <c r="BD1508" s="216"/>
      <c r="BE1508" s="216"/>
    </row>
    <row r="1509" spans="51:57">
      <c r="AY1509" s="216"/>
      <c r="AZ1509" s="216"/>
      <c r="BA1509" s="216"/>
      <c r="BB1509" s="216"/>
      <c r="BC1509" s="216"/>
      <c r="BD1509" s="216"/>
      <c r="BE1509" s="216"/>
    </row>
    <row r="1510" spans="51:57">
      <c r="AY1510" s="216"/>
      <c r="AZ1510" s="216"/>
      <c r="BA1510" s="216"/>
      <c r="BB1510" s="216"/>
      <c r="BC1510" s="216"/>
      <c r="BD1510" s="216"/>
      <c r="BE1510" s="216"/>
    </row>
    <row r="1511" spans="51:57">
      <c r="AY1511" s="216"/>
      <c r="AZ1511" s="216"/>
      <c r="BA1511" s="216"/>
      <c r="BB1511" s="216"/>
      <c r="BC1511" s="216"/>
      <c r="BD1511" s="216"/>
      <c r="BE1511" s="216"/>
    </row>
    <row r="1512" spans="51:57">
      <c r="AY1512" s="216"/>
      <c r="AZ1512" s="216"/>
      <c r="BA1512" s="216"/>
      <c r="BB1512" s="216"/>
      <c r="BC1512" s="216"/>
      <c r="BD1512" s="216"/>
      <c r="BE1512" s="216"/>
    </row>
    <row r="1513" spans="51:57">
      <c r="AY1513" s="216"/>
      <c r="AZ1513" s="216"/>
      <c r="BA1513" s="216"/>
      <c r="BB1513" s="216"/>
      <c r="BC1513" s="216"/>
      <c r="BD1513" s="216"/>
      <c r="BE1513" s="216"/>
    </row>
    <row r="1514" spans="51:57">
      <c r="AY1514" s="216"/>
      <c r="AZ1514" s="216"/>
      <c r="BA1514" s="216"/>
      <c r="BB1514" s="216"/>
      <c r="BC1514" s="216"/>
      <c r="BD1514" s="216"/>
      <c r="BE1514" s="216"/>
    </row>
    <row r="1515" spans="51:57">
      <c r="AY1515" s="216"/>
      <c r="AZ1515" s="216"/>
      <c r="BA1515" s="216"/>
      <c r="BB1515" s="216"/>
      <c r="BC1515" s="216"/>
      <c r="BD1515" s="216"/>
      <c r="BE1515" s="216"/>
    </row>
    <row r="1516" spans="51:57">
      <c r="AY1516" s="216"/>
      <c r="AZ1516" s="216"/>
      <c r="BA1516" s="216"/>
      <c r="BB1516" s="216"/>
      <c r="BC1516" s="216"/>
      <c r="BD1516" s="216"/>
      <c r="BE1516" s="216"/>
    </row>
    <row r="1517" spans="51:57">
      <c r="AY1517" s="216"/>
      <c r="AZ1517" s="216"/>
      <c r="BA1517" s="216"/>
      <c r="BB1517" s="216"/>
      <c r="BC1517" s="216"/>
      <c r="BD1517" s="216"/>
      <c r="BE1517" s="216"/>
    </row>
    <row r="1518" spans="51:57">
      <c r="AY1518" s="216"/>
      <c r="AZ1518" s="216"/>
      <c r="BA1518" s="216"/>
      <c r="BB1518" s="216"/>
      <c r="BC1518" s="216"/>
      <c r="BD1518" s="216"/>
      <c r="BE1518" s="216"/>
    </row>
    <row r="1519" spans="51:57">
      <c r="AY1519" s="216"/>
      <c r="AZ1519" s="216"/>
      <c r="BA1519" s="216"/>
      <c r="BB1519" s="216"/>
      <c r="BC1519" s="216"/>
      <c r="BD1519" s="216"/>
      <c r="BE1519" s="216"/>
    </row>
    <row r="1520" spans="51:57">
      <c r="AY1520" s="216"/>
      <c r="AZ1520" s="216"/>
      <c r="BA1520" s="216"/>
      <c r="BB1520" s="216"/>
      <c r="BC1520" s="216"/>
      <c r="BD1520" s="216"/>
      <c r="BE1520" s="216"/>
    </row>
    <row r="1521" spans="51:57">
      <c r="AY1521" s="216"/>
      <c r="AZ1521" s="216"/>
      <c r="BA1521" s="216"/>
      <c r="BB1521" s="216"/>
      <c r="BC1521" s="216"/>
      <c r="BD1521" s="216"/>
      <c r="BE1521" s="216"/>
    </row>
    <row r="1522" spans="51:57">
      <c r="AY1522" s="216"/>
      <c r="AZ1522" s="216"/>
      <c r="BA1522" s="216"/>
      <c r="BB1522" s="216"/>
      <c r="BC1522" s="216"/>
      <c r="BD1522" s="216"/>
      <c r="BE1522" s="216"/>
    </row>
    <row r="1523" spans="51:57">
      <c r="AY1523" s="216"/>
      <c r="AZ1523" s="216"/>
      <c r="BA1523" s="216"/>
      <c r="BB1523" s="216"/>
      <c r="BC1523" s="216"/>
      <c r="BD1523" s="216"/>
      <c r="BE1523" s="216"/>
    </row>
    <row r="1524" spans="51:57">
      <c r="AY1524" s="216"/>
      <c r="AZ1524" s="216"/>
      <c r="BA1524" s="216"/>
      <c r="BB1524" s="216"/>
      <c r="BC1524" s="216"/>
      <c r="BD1524" s="216"/>
      <c r="BE1524" s="216"/>
    </row>
    <row r="1525" spans="51:57">
      <c r="AY1525" s="216"/>
      <c r="AZ1525" s="216"/>
      <c r="BA1525" s="216"/>
      <c r="BB1525" s="216"/>
      <c r="BC1525" s="216"/>
      <c r="BD1525" s="216"/>
      <c r="BE1525" s="216"/>
    </row>
    <row r="1526" spans="51:57">
      <c r="AY1526" s="216"/>
      <c r="AZ1526" s="216"/>
      <c r="BA1526" s="216"/>
      <c r="BB1526" s="216"/>
      <c r="BC1526" s="216"/>
      <c r="BD1526" s="216"/>
      <c r="BE1526" s="216"/>
    </row>
    <row r="1527" spans="51:57">
      <c r="AY1527" s="216"/>
      <c r="AZ1527" s="216"/>
      <c r="BA1527" s="216"/>
      <c r="BB1527" s="216"/>
      <c r="BC1527" s="216"/>
      <c r="BD1527" s="216"/>
      <c r="BE1527" s="216"/>
    </row>
    <row r="1528" spans="51:57">
      <c r="AY1528" s="216"/>
      <c r="AZ1528" s="216"/>
      <c r="BA1528" s="216"/>
      <c r="BB1528" s="216"/>
      <c r="BC1528" s="216"/>
      <c r="BD1528" s="216"/>
      <c r="BE1528" s="216"/>
    </row>
    <row r="1529" spans="51:57">
      <c r="AY1529" s="216"/>
      <c r="AZ1529" s="216"/>
      <c r="BA1529" s="216"/>
      <c r="BB1529" s="216"/>
      <c r="BC1529" s="216"/>
      <c r="BD1529" s="216"/>
      <c r="BE1529" s="216"/>
    </row>
    <row r="1530" spans="51:57">
      <c r="AY1530" s="216"/>
      <c r="AZ1530" s="216"/>
      <c r="BA1530" s="216"/>
      <c r="BB1530" s="216"/>
      <c r="BC1530" s="216"/>
      <c r="BD1530" s="216"/>
      <c r="BE1530" s="216"/>
    </row>
    <row r="1531" spans="51:57">
      <c r="AY1531" s="216"/>
      <c r="AZ1531" s="216"/>
      <c r="BA1531" s="216"/>
      <c r="BB1531" s="216"/>
      <c r="BC1531" s="216"/>
      <c r="BD1531" s="216"/>
      <c r="BE1531" s="216"/>
    </row>
    <row r="1532" spans="51:57">
      <c r="AY1532" s="216"/>
      <c r="AZ1532" s="216"/>
      <c r="BA1532" s="216"/>
      <c r="BB1532" s="216"/>
      <c r="BC1532" s="216"/>
      <c r="BD1532" s="216"/>
      <c r="BE1532" s="216"/>
    </row>
    <row r="1533" spans="51:57">
      <c r="AY1533" s="216"/>
      <c r="AZ1533" s="216"/>
      <c r="BA1533" s="216"/>
      <c r="BB1533" s="216"/>
      <c r="BC1533" s="216"/>
      <c r="BD1533" s="216"/>
      <c r="BE1533" s="216"/>
    </row>
    <row r="1534" spans="51:57">
      <c r="AY1534" s="216"/>
      <c r="AZ1534" s="216"/>
      <c r="BA1534" s="216"/>
      <c r="BB1534" s="216"/>
      <c r="BC1534" s="216"/>
      <c r="BD1534" s="216"/>
      <c r="BE1534" s="216"/>
    </row>
    <row r="1535" spans="51:57">
      <c r="AY1535" s="216"/>
      <c r="AZ1535" s="216"/>
      <c r="BA1535" s="216"/>
      <c r="BB1535" s="216"/>
      <c r="BC1535" s="216"/>
      <c r="BD1535" s="216"/>
      <c r="BE1535" s="216"/>
    </row>
    <row r="1536" spans="51:57">
      <c r="AY1536" s="216"/>
      <c r="AZ1536" s="216"/>
      <c r="BA1536" s="216"/>
      <c r="BB1536" s="216"/>
      <c r="BC1536" s="216"/>
      <c r="BD1536" s="216"/>
      <c r="BE1536" s="216"/>
    </row>
    <row r="1537" spans="51:57">
      <c r="AY1537" s="216"/>
      <c r="AZ1537" s="216"/>
      <c r="BA1537" s="216"/>
      <c r="BB1537" s="216"/>
      <c r="BC1537" s="216"/>
      <c r="BD1537" s="216"/>
      <c r="BE1537" s="216"/>
    </row>
    <row r="1538" spans="51:57">
      <c r="AY1538" s="216"/>
      <c r="AZ1538" s="216"/>
      <c r="BA1538" s="216"/>
      <c r="BB1538" s="216"/>
      <c r="BC1538" s="216"/>
      <c r="BD1538" s="216"/>
      <c r="BE1538" s="216"/>
    </row>
    <row r="1539" spans="51:57">
      <c r="AY1539" s="216"/>
      <c r="AZ1539" s="216"/>
      <c r="BA1539" s="216"/>
      <c r="BB1539" s="216"/>
      <c r="BC1539" s="216"/>
      <c r="BD1539" s="216"/>
      <c r="BE1539" s="216"/>
    </row>
    <row r="1540" spans="51:57">
      <c r="AY1540" s="216"/>
      <c r="AZ1540" s="216"/>
      <c r="BA1540" s="216"/>
      <c r="BB1540" s="216"/>
      <c r="BC1540" s="216"/>
      <c r="BD1540" s="216"/>
      <c r="BE1540" s="216"/>
    </row>
    <row r="1541" spans="51:57">
      <c r="AY1541" s="216"/>
      <c r="AZ1541" s="216"/>
      <c r="BA1541" s="216"/>
      <c r="BB1541" s="216"/>
      <c r="BC1541" s="216"/>
      <c r="BD1541" s="216"/>
      <c r="BE1541" s="216"/>
    </row>
    <row r="1542" spans="51:57">
      <c r="AY1542" s="216"/>
      <c r="AZ1542" s="216"/>
      <c r="BA1542" s="216"/>
      <c r="BB1542" s="216"/>
      <c r="BC1542" s="216"/>
      <c r="BD1542" s="216"/>
      <c r="BE1542" s="216"/>
    </row>
    <row r="1543" spans="51:57">
      <c r="AY1543" s="216"/>
      <c r="AZ1543" s="216"/>
      <c r="BA1543" s="216"/>
      <c r="BB1543" s="216"/>
      <c r="BC1543" s="216"/>
      <c r="BD1543" s="216"/>
      <c r="BE1543" s="216"/>
    </row>
    <row r="1544" spans="51:57">
      <c r="AY1544" s="216"/>
      <c r="AZ1544" s="216"/>
      <c r="BA1544" s="216"/>
      <c r="BB1544" s="216"/>
      <c r="BC1544" s="216"/>
      <c r="BD1544" s="216"/>
      <c r="BE1544" s="216"/>
    </row>
    <row r="1545" spans="51:57">
      <c r="AY1545" s="216"/>
      <c r="AZ1545" s="216"/>
      <c r="BA1545" s="216"/>
      <c r="BB1545" s="216"/>
      <c r="BC1545" s="216"/>
      <c r="BD1545" s="216"/>
      <c r="BE1545" s="216"/>
    </row>
    <row r="1546" spans="51:57">
      <c r="AY1546" s="216"/>
      <c r="AZ1546" s="216"/>
      <c r="BA1546" s="216"/>
      <c r="BB1546" s="216"/>
      <c r="BC1546" s="216"/>
      <c r="BD1546" s="216"/>
      <c r="BE1546" s="216"/>
    </row>
    <row r="1547" spans="51:57">
      <c r="AY1547" s="216"/>
      <c r="AZ1547" s="216"/>
      <c r="BA1547" s="216"/>
      <c r="BB1547" s="216"/>
      <c r="BC1547" s="216"/>
      <c r="BD1547" s="216"/>
      <c r="BE1547" s="216"/>
    </row>
    <row r="1548" spans="51:57">
      <c r="AY1548" s="216"/>
      <c r="AZ1548" s="216"/>
      <c r="BA1548" s="216"/>
      <c r="BB1548" s="216"/>
      <c r="BC1548" s="216"/>
      <c r="BD1548" s="216"/>
      <c r="BE1548" s="216"/>
    </row>
    <row r="1549" spans="51:57">
      <c r="AY1549" s="216"/>
      <c r="AZ1549" s="216"/>
      <c r="BA1549" s="216"/>
      <c r="BB1549" s="216"/>
      <c r="BC1549" s="216"/>
      <c r="BD1549" s="216"/>
      <c r="BE1549" s="216"/>
    </row>
    <row r="1550" spans="51:57">
      <c r="AY1550" s="216"/>
      <c r="AZ1550" s="216"/>
      <c r="BA1550" s="216"/>
      <c r="BB1550" s="216"/>
      <c r="BC1550" s="216"/>
      <c r="BD1550" s="216"/>
      <c r="BE1550" s="216"/>
    </row>
    <row r="1551" spans="51:57">
      <c r="AY1551" s="216"/>
      <c r="AZ1551" s="216"/>
      <c r="BA1551" s="216"/>
      <c r="BB1551" s="216"/>
      <c r="BC1551" s="216"/>
      <c r="BD1551" s="216"/>
      <c r="BE1551" s="216"/>
    </row>
    <row r="1552" spans="51:57">
      <c r="AY1552" s="216"/>
      <c r="AZ1552" s="216"/>
      <c r="BA1552" s="216"/>
      <c r="BB1552" s="216"/>
      <c r="BC1552" s="216"/>
      <c r="BD1552" s="216"/>
      <c r="BE1552" s="216"/>
    </row>
    <row r="1553" spans="51:57">
      <c r="AY1553" s="216"/>
      <c r="AZ1553" s="216"/>
      <c r="BA1553" s="216"/>
      <c r="BB1553" s="216"/>
      <c r="BC1553" s="216"/>
      <c r="BD1553" s="216"/>
      <c r="BE1553" s="216"/>
    </row>
    <row r="1554" spans="51:57">
      <c r="AY1554" s="216"/>
      <c r="AZ1554" s="216"/>
      <c r="BA1554" s="216"/>
      <c r="BB1554" s="216"/>
      <c r="BC1554" s="216"/>
      <c r="BD1554" s="216"/>
      <c r="BE1554" s="216"/>
    </row>
    <row r="1555" spans="51:57">
      <c r="AY1555" s="216"/>
      <c r="AZ1555" s="216"/>
      <c r="BA1555" s="216"/>
      <c r="BB1555" s="216"/>
      <c r="BC1555" s="216"/>
      <c r="BD1555" s="216"/>
      <c r="BE1555" s="216"/>
    </row>
    <row r="1556" spans="51:57">
      <c r="AY1556" s="216"/>
      <c r="AZ1556" s="216"/>
      <c r="BA1556" s="216"/>
      <c r="BB1556" s="216"/>
      <c r="BC1556" s="216"/>
      <c r="BD1556" s="216"/>
      <c r="BE1556" s="216"/>
    </row>
    <row r="1557" spans="51:57">
      <c r="AY1557" s="216"/>
      <c r="AZ1557" s="216"/>
      <c r="BA1557" s="216"/>
      <c r="BB1557" s="216"/>
      <c r="BC1557" s="216"/>
      <c r="BD1557" s="216"/>
      <c r="BE1557" s="216"/>
    </row>
    <row r="1558" spans="51:57">
      <c r="AY1558" s="216"/>
      <c r="AZ1558" s="216"/>
      <c r="BA1558" s="216"/>
      <c r="BB1558" s="216"/>
      <c r="BC1558" s="216"/>
      <c r="BD1558" s="216"/>
      <c r="BE1558" s="216"/>
    </row>
    <row r="1559" spans="51:57">
      <c r="AY1559" s="216"/>
      <c r="AZ1559" s="216"/>
      <c r="BA1559" s="216"/>
      <c r="BB1559" s="216"/>
      <c r="BC1559" s="216"/>
      <c r="BD1559" s="216"/>
      <c r="BE1559" s="216"/>
    </row>
    <row r="1560" spans="51:57">
      <c r="AY1560" s="216"/>
      <c r="AZ1560" s="216"/>
      <c r="BA1560" s="216"/>
      <c r="BB1560" s="216"/>
      <c r="BC1560" s="216"/>
      <c r="BD1560" s="216"/>
      <c r="BE1560" s="216"/>
    </row>
    <row r="1561" spans="51:57">
      <c r="AY1561" s="216"/>
      <c r="AZ1561" s="216"/>
      <c r="BA1561" s="216"/>
      <c r="BB1561" s="216"/>
      <c r="BC1561" s="216"/>
      <c r="BD1561" s="216"/>
      <c r="BE1561" s="216"/>
    </row>
    <row r="1562" spans="51:57">
      <c r="AY1562" s="216"/>
      <c r="AZ1562" s="216"/>
      <c r="BA1562" s="216"/>
      <c r="BB1562" s="216"/>
      <c r="BC1562" s="216"/>
      <c r="BD1562" s="216"/>
      <c r="BE1562" s="216"/>
    </row>
    <row r="1563" spans="51:57">
      <c r="AY1563" s="216"/>
      <c r="AZ1563" s="216"/>
      <c r="BA1563" s="216"/>
      <c r="BB1563" s="216"/>
      <c r="BC1563" s="216"/>
      <c r="BD1563" s="216"/>
      <c r="BE1563" s="216"/>
    </row>
    <row r="1564" spans="51:57">
      <c r="AY1564" s="216"/>
      <c r="AZ1564" s="216"/>
      <c r="BA1564" s="216"/>
      <c r="BB1564" s="216"/>
      <c r="BC1564" s="216"/>
      <c r="BD1564" s="216"/>
      <c r="BE1564" s="216"/>
    </row>
    <row r="1565" spans="51:57">
      <c r="AY1565" s="216"/>
      <c r="AZ1565" s="216"/>
      <c r="BA1565" s="216"/>
      <c r="BB1565" s="216"/>
      <c r="BC1565" s="216"/>
      <c r="BD1565" s="216"/>
      <c r="BE1565" s="216"/>
    </row>
    <row r="1566" spans="51:57">
      <c r="AY1566" s="216"/>
      <c r="AZ1566" s="216"/>
      <c r="BA1566" s="216"/>
      <c r="BB1566" s="216"/>
      <c r="BC1566" s="216"/>
      <c r="BD1566" s="216"/>
      <c r="BE1566" s="216"/>
    </row>
    <row r="1567" spans="51:57">
      <c r="AY1567" s="216"/>
      <c r="AZ1567" s="216"/>
      <c r="BA1567" s="216"/>
      <c r="BB1567" s="216"/>
      <c r="BC1567" s="216"/>
      <c r="BD1567" s="216"/>
      <c r="BE1567" s="216"/>
    </row>
    <row r="1568" spans="51:57">
      <c r="AY1568" s="216"/>
      <c r="AZ1568" s="216"/>
      <c r="BA1568" s="216"/>
      <c r="BB1568" s="216"/>
      <c r="BC1568" s="216"/>
      <c r="BD1568" s="216"/>
      <c r="BE1568" s="216"/>
    </row>
    <row r="1569" spans="51:57">
      <c r="AY1569" s="216"/>
      <c r="AZ1569" s="216"/>
      <c r="BA1569" s="216"/>
      <c r="BB1569" s="216"/>
      <c r="BC1569" s="216"/>
      <c r="BD1569" s="216"/>
      <c r="BE1569" s="216"/>
    </row>
    <row r="1570" spans="51:57">
      <c r="AY1570" s="216"/>
      <c r="AZ1570" s="216"/>
      <c r="BA1570" s="216"/>
      <c r="BB1570" s="216"/>
      <c r="BC1570" s="216"/>
      <c r="BD1570" s="216"/>
      <c r="BE1570" s="216"/>
    </row>
    <row r="1571" spans="51:57">
      <c r="AY1571" s="216"/>
      <c r="AZ1571" s="216"/>
      <c r="BA1571" s="216"/>
      <c r="BB1571" s="216"/>
      <c r="BC1571" s="216"/>
      <c r="BD1571" s="216"/>
      <c r="BE1571" s="216"/>
    </row>
    <row r="1572" spans="51:57">
      <c r="AY1572" s="216"/>
      <c r="AZ1572" s="216"/>
      <c r="BA1572" s="216"/>
      <c r="BB1572" s="216"/>
      <c r="BC1572" s="216"/>
      <c r="BD1572" s="216"/>
      <c r="BE1572" s="216"/>
    </row>
    <row r="1573" spans="51:57">
      <c r="AY1573" s="216"/>
      <c r="AZ1573" s="216"/>
      <c r="BA1573" s="216"/>
      <c r="BB1573" s="216"/>
      <c r="BC1573" s="216"/>
      <c r="BD1573" s="216"/>
      <c r="BE1573" s="216"/>
    </row>
    <row r="1574" spans="51:57">
      <c r="AY1574" s="216"/>
      <c r="AZ1574" s="216"/>
      <c r="BA1574" s="216"/>
      <c r="BB1574" s="216"/>
      <c r="BC1574" s="216"/>
      <c r="BD1574" s="216"/>
      <c r="BE1574" s="216"/>
    </row>
    <row r="881740" spans="35:57">
      <c r="AI881740" s="13"/>
      <c r="AJ881740" s="213"/>
      <c r="AK881740" s="213"/>
      <c r="AL881740" s="213"/>
      <c r="AM881740" s="213"/>
      <c r="AN881740" s="213"/>
      <c r="AO881740" s="213"/>
      <c r="AP881740" s="213"/>
      <c r="AQ881740" s="213"/>
      <c r="AR881740" s="213"/>
      <c r="AS881740" s="213"/>
      <c r="AT881740" s="213"/>
      <c r="AU881740" s="213"/>
      <c r="AV881740" s="213"/>
      <c r="AW881740" s="213"/>
      <c r="AX881740" s="213"/>
      <c r="AY881740" s="213"/>
      <c r="AZ881740" s="213"/>
      <c r="BA881740" s="213"/>
      <c r="BB881740" s="213"/>
      <c r="BC881740" s="213"/>
      <c r="BD881740" s="213"/>
      <c r="BE881740" s="213"/>
    </row>
  </sheetData>
  <autoFilter ref="A2:WFQ849" xr:uid="{00000000-0001-0000-0200-000000000000}">
    <filterColumn colId="58">
      <filters>
        <dateGroupItem year="2023" month="9" dateTimeGrouping="month"/>
        <dateGroupItem year="2023" month="10" dateTimeGrouping="month"/>
      </filters>
    </filterColumn>
  </autoFilter>
  <mergeCells count="5">
    <mergeCell ref="A1:F1"/>
    <mergeCell ref="G1:Q1"/>
    <mergeCell ref="R1:BG1"/>
    <mergeCell ref="BH1:BP1"/>
    <mergeCell ref="BR1:BU1"/>
  </mergeCells>
  <phoneticPr fontId="14" type="noConversion"/>
  <conditionalFormatting sqref="S2:S1048576">
    <cfRule type="cellIs" dxfId="100" priority="478" operator="greaterThan">
      <formula>390</formula>
    </cfRule>
  </conditionalFormatting>
  <conditionalFormatting sqref="BH1:BH2 BH850:BH1048576">
    <cfRule type="containsText" dxfId="99" priority="1147" operator="containsText" text="No efectiva">
      <formula>NOT(ISERROR(SEARCH("No efectiva",BH1)))</formula>
    </cfRule>
    <cfRule type="containsText" dxfId="98" priority="1148" operator="containsText" text="efectiva">
      <formula>NOT(ISERROR(SEARCH("efectiva",BH1)))</formula>
    </cfRule>
  </conditionalFormatting>
  <conditionalFormatting sqref="WEY700">
    <cfRule type="duplicateValues" dxfId="97" priority="2"/>
  </conditionalFormatting>
  <conditionalFormatting sqref="WFQ700">
    <cfRule type="cellIs" dxfId="96" priority="1" operator="greaterThan">
      <formula>390</formula>
    </cfRule>
  </conditionalFormatting>
  <dataValidations xWindow="561" yWindow="826" count="39">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689 AJ325"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8:G433 G274 G320:G321 G683:G685 G243:G248 G466:G469 G417:G419 G338:G358 G263 G476:G481 G250:G261 G265:G272 G280 G326 G380 G323:G324 G691:G694 G100 G384:G389 G696 G446:G463"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44:H456 H312 H320:H321 H360 I381 H384:H389 H243:H248 H463 H417:H418 H338:H343 H671:H680 H696 H685:H688 H274:H276 H283 G265 H578:H580 H250:H260 G275:G279 H278:H281 H691:H694 G325 H326 H428:H433 H323:H324 H100 G262 H478:H481 H380:H382 H582:H584 H767 H835"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94 I343 I384:I389 I360:I361 H457:H462 I378 I243:I248 G564:G566 H277 H419 I250:I262 H476:H477 H325 H265:I272 G284:G311 I274:I276 I278:I281 G273 G264 H261:H263 G281:G282 I100 I283 G686:G688 I320:I326 G313:G319 I380 I756:I757 H757 I770 H762:H763 I835 H765:H766 I761:I763 I766:I767"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91 J243:J248 I277 J694 J397 J391 J265:J283 J395 J325:J326 J250:J262 J384:J389 J378:J381"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5:K463 K225:K226 K192:K196 K312 K320:K322 K360 K362 K221 K205 K236 K238:K241 K29 K185 K165 K180 K187:K189 K13:K14 K16 K167:K176 K138 K145 K104 K127:K131 K141 K243:K248 K210 K417:K419 K269 K548:K549 K384:K389 K671:K680 K433 K274:K277 K279:K283 K250:K263 K476:K481 K325:K326 K271:K272 K444:K445 K265:K267 K378:K381 K449:K453 K685:K688 K694 K543:K546 K577:K587" xr:uid="{00000000-0002-0000-02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40 K538 K526:K533" xr:uid="{00000000-0002-0000-02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2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23 H526:H531 H543:H549 H538 H40" xr:uid="{00000000-0002-0000-02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43:G549 G526:G533" xr:uid="{00000000-0002-0000-0200-00000B000000}">
      <formula1>0</formula1>
      <formula2>390</formula2>
    </dataValidation>
    <dataValidation type="whole" operator="greaterThanOrEqual" allowBlank="1" showInputMessage="1" showErrorMessage="1" sqref="O64 O125 O46:O49 O43:O44 O159" xr:uid="{00000000-0002-0000-02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5:M463 M683:M688 M371 M374:M377 M337:M342 M172 M202 M216:M223 M214 M236 M230:M231 M159 M52 M6 M163:M166 M178 M21 M8 M13:M16 M56:M63 M65:M66 M86 M89 M76 M29:M42 M93:M95 M145 M103:M122 M150 M124:M141 M180:M196 M238:M248 M271:M272 M417:M419 M269 M694 M557:M560 M567:M587 M523:M524 M563 M521 M526:M527 M532:M537 M669:M680 L37 M284:M322 M274:M280 M474:M481 M261 M263:M267 M282 M325:M329 M449:M453 M624 M544:M549 M749 M380:M385 M540 M499:M500 M502:M506" xr:uid="{00000000-0002-0000-02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5:L463 L374:L377 L371 L221 L236 L163 M28 L210 L29 L184:L185 L165 L21 L180:L181 L187:L189 L13:L16 L65 L52 L167:L176 L138 L145 L104 L125:L131 L140:L141 L243:L248 L410:L412 L417:L419 L337:L342 L563 L557:L560 L553 L464:M465 L548:L549 L433:M433 L481:M481 L444:M445 L449:M449 L474:L480 M253:M260 L250:L261 M279:M281 M283 L263:L322 L378:M379 L449:L453 L685:L688 L669:L683 L694:L695 L380:L408 L697:M697 L543:L546 L573:L587 L749 M542 M714" xr:uid="{00000000-0002-0000-02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2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200-000011000000}">
      <formula1>0</formula1>
      <formula2>390</formula2>
    </dataValidation>
    <dataValidation type="whole" operator="greaterThanOrEqual" allowBlank="1" showInputMessage="1" showErrorMessage="1" sqref="O45 K64 K43:K49" xr:uid="{00000000-0002-0000-0200-000012000000}">
      <formula1>1</formula1>
    </dataValidation>
    <dataValidation operator="greaterThanOrEqual" allowBlank="1" showInputMessage="1" showErrorMessage="1" sqref="O74" xr:uid="{00000000-0002-0000-0200-000013000000}"/>
    <dataValidation type="textLength" allowBlank="1" showInputMessage="1" showErrorMessage="1" sqref="AA211 AA202 AA214 AA204 AA206:AA207" xr:uid="{00000000-0002-0000-02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53 AD249 AE368:AF368 X20:BE20 W85:W89 W52:W54 W4 W42:W44 AE386:AF388 W76:W79 W34:W40 X23:BE23 AE384:AF384 R28:R29 AJ526:AJ533 AJ514:AJ522 W17:W29 X25:BE25" xr:uid="{00000000-0002-0000-02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81:E682 E282 E280 E325:E326 E686:E688 E380 E417:E443 E445:E481 E690:E693 E696:E698 E749:E752 E793 E483:E587" xr:uid="{00000000-0002-0000-0200-000016000000}">
      <formula1>0</formula1>
      <formula2>9</formula2>
    </dataValidation>
    <dataValidation type="textLength" allowBlank="1" showInputMessage="1" showErrorMessage="1" sqref="G610:G613 G588:G591 H613 H701:I702 G618:H618 G703:H703 I699 H698:I698 G807:G810 G804 H801:I802 G818 G813:H813 H817:J818 H809:H810 I807:I810 I804:J804 I813:J815 J806:J810 K801:K818" xr:uid="{00000000-0002-0000-0200-000017000000}">
      <formula1>1</formula1>
      <formula2>390</formula2>
    </dataValidation>
    <dataValidation type="textLength" allowBlank="1" showInputMessage="1" showErrorMessage="1" sqref="G604:H608 G602:H602 G624:H624 G614:H617" xr:uid="{00000000-0002-0000-0200-000018000000}">
      <formula1>1</formula1>
      <formula2>1000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8:L703 N3:N849" xr:uid="{00000000-0002-0000-0200-00001B000000}">
      <formula1>-9223372036854770000</formula1>
      <formula2>9223372036854770000</formula2>
    </dataValidation>
    <dataValidation type="list" allowBlank="1" showInputMessage="1" showErrorMessage="1" sqref="BN233 BN378 BN304:BN305 BN311 BN313:BN315 BN319:BN321 BN323 BN337:BN341 BN347 BN349 BN356:BN357 BN362:BN363 BN372 BN381 BN385:BN388 BN390 BN394 BN396 BN405 BN408 BN417 BN420 BN430 BN435:BN436 BN438:BN439 BN448 BN454 BN456 BN465 BN483 BN486 BN488 BN492 BN499:BN500 BN502:BN503 BN505 BN507 BN512 BN514:BN515 BN517:BN518 BN526 BN530 BN532 BN538 BN540:BN541 BN546 BN550 BN553 BN562:BN563 BN568 BN570 BN579:BN580 BN582:BN583 BN585:BN586 BN595 BN598 BN609 BN619 BN638 BN640 BN642 BN644 BN646 BN648 BN650 BN659 BN661 BN663 BN665 BN713 BN736 BN297:BN301 BN326:BN335 BN26 BN140 BN250:BN287 BN374 BN376 BN290:BN294 BN604 BN771:BN772 BN744:BN745 BN747 BN422:BN423 BN425:BN426 BN441 BN750:BN751 BN775 BN721:BN722" xr:uid="{00000000-0002-0000-0200-000020000000}">
      <formula1>"Cerrada - Efectiva, Cerrada - Inefectiva, Cerrada - Eventualidad"</formula1>
    </dataValidation>
    <dataValidation type="list" allowBlank="1" showInputMessage="1" showErrorMessage="1" sqref="BN519:BN521 BN27:BN139 BN141:BN232 BN234:BN249 BN696 BN691:BN693 BN288:BN289 BN295:BN296 BN302:BN303 BN306:BN310 BN312 BN316:BN318 BN322 BN324:BN325 BN24 BN342:BN346 BN348 BN350:BN355 BN358:BN361 BN364:BN371 BN373 BN375 BN377 BN382:BN384 BN389 BN391:BN393 BN395 BN397:BN404 BN406:BN407 BN409:BN416 BN336 BN431:BN433 BN427:BN429 BN437 BN457:BN464 BN21:BN22 BN453 BN455 BN466:BN482 BN484:BN485 BN487 BN489:BN491 BN493:BN498 BN442:BN447 BN501 BN506 BN508:BN511 BN513 BN516 BN3:BN19 BN421 BN791:BN792 BN424 BN504 BN723 BN773 BN776 BN816:BN818" xr:uid="{00000000-0002-0000-0200-000021000000}">
      <formula1>"Abierta, Cerrada - Efectiva, Cerrada - Inefectiva, Cerrada - Eventualidad"</formula1>
    </dataValidation>
    <dataValidation type="list" allowBlank="1" showInputMessage="1" showErrorMessage="1" sqref="BH140 BH26 BH250:BH412 BH776 BH769:BH771 BH758:BH763 BH840:BH841 BH778 BH443:BH488 BH753:BH756 BH767 BH765 BH774 BH417:BH422 BH723:BH750 BH428:BH440 BH490:BH499 BH501:BH502 BH504:BH721 BH425 BH780:BH793 BH795:BH818" xr:uid="{00000000-0002-0000-0200-000022000000}">
      <formula1>"Efectiva, Inefectiva, Pendiente de evaluar, En términos, Eventualidad"</formula1>
    </dataValidation>
    <dataValidation type="list" allowBlank="1" showInputMessage="1" showErrorMessage="1" sqref="BH3:BH19 BH21:BH22 BH24 BH27:BH139 BH141:BH196" xr:uid="{00000000-0002-0000-0200-000023000000}">
      <formula1>"INCODER, Efectiva, Inefectiva, Pendiente de evaluar, En términos, Eventualidad"</formula1>
    </dataValidation>
    <dataValidation type="list" allowBlank="1" showInputMessage="1" showErrorMessage="1" sqref="BH197:BH249 BH413:BH416" xr:uid="{00000000-0002-0000-0200-000024000000}">
      <formula1>"Anterior Circular 05 de 2019 - CGR, Efectiva, Inefectiva, Pendiente de evaluar, En términos, Eventualidad"</formula1>
    </dataValidation>
    <dataValidation type="list" allowBlank="1" showInputMessage="1" showErrorMessage="1" sqref="Q787" xr:uid="{00000000-0002-0000-0200-000026000000}">
      <formula1>$N$83:$N$101</formula1>
    </dataValidation>
    <dataValidation type="list" allowBlank="1" showInputMessage="1" showErrorMessage="1" sqref="BN660 BF588:BF590 BN694:BN695 BN666:BN690 BN434 BN449:BN452 BN418:BN419 BN440 BN527:BN529 BN531 BN533:BN537 BN539 BN542:BN545 BN547:BN549 BN551:BN552 BN651:BN658 BN584 BN587:BN594 BN596:BN597 BF727:BF728 BN662 BN620:BN637 BN522:BN525 BN639 W673:W680 BN748:BN749 BN564:BN567 BN569 BN664 BN777:BN790 BN379:BN380 BN554:BN561 BN641 BN610:BN618 BN581 BN647 BN643 BN645 X431 BN649 BN571:BN578 BF739:BF743 BN737:BN743 BF731 BF793 BN774 BF736:BF737 BF733:BF734 BF706:BF708 BF592:BF704 BF710:BF716 BF585:BF586 BN714:BN720 BN840:BN849 BF719:BF720 BN605:BN608 BN599:BN603 BF724 BN746 BN697:BN712 BN724:BN735 BF750 BN752:BN770 BN793:BN815" xr:uid="{00000000-0002-0000-0200-000029000000}">
      <formula1>#REF!</formula1>
    </dataValidation>
    <dataValidation type="list" allowBlank="1" showInputMessage="1" showErrorMessage="1" sqref="BF725:BF726 BF729:BF730" xr:uid="{00000000-0002-0000-0200-00002A000000}">
      <formula1>"Ejecutada, En Términos, Incumplida, Modificada, Reformulada, Eliminada"</formula1>
    </dataValidation>
    <dataValidation type="list" allowBlank="1" showInputMessage="1" showErrorMessage="1" sqref="BF766:BF773 BF591 BF790:BF792 BF747 BF745 BF754:BF764 BF777:BF780 BF782:BF787" xr:uid="{00000000-0002-0000-0200-00002B000000}">
      <formula1>"Ejecutada, Ejecutada anticipadamente, Ejecutada posterior, En Términos, Incumplida, Modificada, Reformulada, Eliminada"</formula1>
    </dataValidation>
    <dataValidation type="list" allowBlank="1" showInputMessage="1" showErrorMessage="1" sqref="BF717:BF718 BF584 BF732 BF705 BF738 BF709 BF735 BF744" xr:uid="{00000000-0002-0000-0200-00002D000000}">
      <formula1>"Ejecutada, Ejecutada posterior, En términos, Incumplida, Modificada, Reformulada, Eliminada"</formula1>
    </dataValidation>
    <dataValidation type="list" allowBlank="1" showInputMessage="1" showErrorMessage="1" sqref="BF3:BF19 BF21:BF22 BF24 BF587 BF721:BF723 BF746 BF748:BF749 BF765 BF26:BF583 BF751:BF753 BF774:BF776 BF781 BF788:BF789 BH842:BH849 BF840:BF849 BF824 BF821:BF822 BF794:BF818" xr:uid="{00000000-0002-0000-0200-00002E000000}">
      <formula1>"Ejecutada, Ejecutada anticipadamente, Ejecutada posterior, En términos, Incumplida, Modificada, Reformulada, Eliminada"</formula1>
    </dataValidation>
    <dataValidation type="list" allowBlank="1" showInputMessage="1" showErrorMessage="1" sqref="BH426:BH427 BH772:BH773 BH768 BH777 BH779 BH489 BH757 BH764 BH766 BH775 BH423:BH424 BH441:BH442 BH751:BH752 BH500 BH503 BH722 BH794 BH821:BH822 BH824" xr:uid="{00000000-0002-0000-0200-00002F000000}">
      <formula1>"Incumplida, Efectiva, Inefectiva, Pendiente de evaluar, En términos, Eventualidad"</formula1>
    </dataValidation>
    <dataValidation type="list" allowBlank="1" showInputMessage="1" showErrorMessage="1" sqref="Q826 Q823" xr:uid="{B6FCECB7-6825-4A57-A7F3-49963FA63D65}">
      <formula1>$N$34:$N$43</formula1>
    </dataValidation>
  </dataValidations>
  <pageMargins left="0.7" right="0.7" top="0.75" bottom="0.75" header="0.3" footer="0.3"/>
  <pageSetup scale="1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C47"/>
  <sheetViews>
    <sheetView topLeftCell="FY20" zoomScale="85" zoomScaleNormal="85" workbookViewId="0">
      <selection activeCell="FZ32" sqref="FZ32"/>
    </sheetView>
  </sheetViews>
  <sheetFormatPr baseColWidth="10" defaultColWidth="11.42578125" defaultRowHeight="14.25"/>
  <cols>
    <col min="1" max="1" width="11.42578125" style="11"/>
    <col min="2" max="2" width="50.7109375" style="11" customWidth="1"/>
    <col min="3" max="3" width="11.7109375" style="11" customWidth="1"/>
    <col min="4" max="4" width="40.7109375" style="11" customWidth="1"/>
    <col min="5" max="5" width="11.7109375" style="11" customWidth="1"/>
    <col min="6" max="6" width="40.7109375" style="11" customWidth="1"/>
    <col min="7" max="7" width="15.7109375" style="11" customWidth="1"/>
    <col min="8" max="8" width="20.7109375" style="11" customWidth="1"/>
    <col min="9" max="9" width="15.7109375" style="245" customWidth="1"/>
    <col min="10" max="10" width="20.7109375" style="245" customWidth="1"/>
    <col min="11" max="11" width="36" style="11" customWidth="1"/>
    <col min="12" max="12" width="22.5703125" style="11" hidden="1" customWidth="1"/>
    <col min="13" max="13" width="48" style="11" hidden="1" customWidth="1"/>
    <col min="14" max="14" width="22.42578125" style="11" hidden="1" customWidth="1"/>
    <col min="15" max="15" width="49.7109375" style="11" hidden="1" customWidth="1"/>
    <col min="16" max="16" width="22.42578125" style="11" hidden="1" customWidth="1"/>
    <col min="17" max="17" width="15.7109375" style="306" hidden="1" customWidth="1"/>
    <col min="18" max="18" width="15.7109375" style="307" hidden="1" customWidth="1"/>
    <col min="19" max="19" width="50.7109375" style="11" hidden="1" customWidth="1"/>
    <col min="20" max="20" width="20.7109375" style="11" hidden="1" customWidth="1"/>
    <col min="21" max="21" width="55.42578125" style="11" hidden="1" customWidth="1"/>
    <col min="22" max="22" width="20.7109375" style="11" hidden="1" customWidth="1"/>
    <col min="23" max="24" width="18.7109375" style="11" hidden="1" customWidth="1"/>
    <col min="25" max="25" width="68.42578125" style="11" hidden="1" customWidth="1"/>
    <col min="26" max="27" width="18.7109375" style="11" hidden="1" customWidth="1"/>
    <col min="28" max="28" width="50.7109375" style="11" hidden="1" customWidth="1"/>
    <col min="29" max="29" width="20.7109375" style="11" hidden="1" customWidth="1"/>
    <col min="30" max="31" width="15.7109375" style="11" hidden="1" customWidth="1"/>
    <col min="32" max="32" width="50.7109375" style="11" hidden="1" customWidth="1"/>
    <col min="33" max="33" width="20.7109375" style="11" hidden="1" customWidth="1"/>
    <col min="34" max="34" width="64.28515625" style="11" hidden="1" customWidth="1"/>
    <col min="35" max="37" width="20.7109375" style="11" hidden="1" customWidth="1"/>
    <col min="38" max="38" width="50.7109375" style="11" hidden="1" customWidth="1"/>
    <col min="39" max="40" width="15.7109375" style="11" hidden="1" customWidth="1"/>
    <col min="41" max="41" width="50.7109375" style="11" hidden="1" customWidth="1"/>
    <col min="42" max="42" width="20.7109375" style="11" hidden="1" customWidth="1"/>
    <col min="43" max="43" width="50.7109375" style="11" hidden="1" customWidth="1"/>
    <col min="44" max="46" width="20.7109375" style="11" hidden="1" customWidth="1"/>
    <col min="47" max="47" width="50.7109375" style="11" hidden="1" customWidth="1"/>
    <col min="48" max="49" width="15.7109375" style="11" hidden="1" customWidth="1"/>
    <col min="50" max="50" width="50.7109375" style="11" hidden="1" customWidth="1"/>
    <col min="51" max="51" width="20.7109375" style="11" hidden="1" customWidth="1"/>
    <col min="52" max="52" width="50.7109375" style="11" hidden="1" customWidth="1"/>
    <col min="53" max="55" width="20.7109375" style="11" hidden="1" customWidth="1"/>
    <col min="56" max="56" width="50.7109375" style="11" hidden="1" customWidth="1"/>
    <col min="57" max="58" width="15.7109375" style="11" hidden="1" customWidth="1"/>
    <col min="59" max="59" width="50.7109375" style="11" hidden="1" customWidth="1"/>
    <col min="60" max="60" width="20.7109375" style="11" hidden="1" customWidth="1"/>
    <col min="61" max="61" width="61.5703125" style="11" hidden="1" customWidth="1"/>
    <col min="62" max="64" width="20.7109375" style="11" hidden="1" customWidth="1"/>
    <col min="65" max="65" width="50.7109375" style="11" hidden="1" customWidth="1"/>
    <col min="66" max="67" width="15.7109375" style="11" hidden="1" customWidth="1"/>
    <col min="68" max="68" width="50.7109375" style="11" hidden="1" customWidth="1"/>
    <col min="69" max="69" width="20.7109375" style="11" hidden="1" customWidth="1"/>
    <col min="70" max="70" width="62.42578125" style="11" hidden="1" customWidth="1"/>
    <col min="71" max="73" width="20.7109375" style="11" hidden="1" customWidth="1"/>
    <col min="74" max="74" width="50.7109375" style="11" hidden="1" customWidth="1"/>
    <col min="75" max="76" width="15.7109375" style="11" hidden="1" customWidth="1"/>
    <col min="77" max="77" width="50.7109375" style="11" hidden="1" customWidth="1"/>
    <col min="78" max="78" width="20.7109375" style="11" hidden="1" customWidth="1"/>
    <col min="79" max="79" width="61.140625" style="11" hidden="1" customWidth="1"/>
    <col min="80" max="82" width="20.7109375" style="11" hidden="1" customWidth="1"/>
    <col min="83" max="83" width="50.7109375" style="11" hidden="1" customWidth="1"/>
    <col min="84" max="85" width="15.7109375" style="11" hidden="1" customWidth="1"/>
    <col min="86" max="86" width="50.7109375" style="11" hidden="1" customWidth="1"/>
    <col min="87" max="87" width="20.7109375" style="11" hidden="1" customWidth="1"/>
    <col min="88" max="88" width="60.28515625" style="11" hidden="1" customWidth="1"/>
    <col min="89" max="89" width="20.7109375" style="11" hidden="1" customWidth="1"/>
    <col min="90" max="91" width="15.7109375" style="11" hidden="1" customWidth="1"/>
    <col min="92" max="92" width="50.7109375" style="11" hidden="1" customWidth="1"/>
    <col min="93" max="93" width="20.7109375" style="11" hidden="1" customWidth="1"/>
    <col min="94" max="94" width="67" style="11" hidden="1" customWidth="1"/>
    <col min="95" max="95" width="20.7109375" style="11" hidden="1" customWidth="1"/>
    <col min="96" max="97" width="15.7109375" style="11" hidden="1" customWidth="1"/>
    <col min="98" max="98" width="50.7109375" style="11" hidden="1" customWidth="1"/>
    <col min="99" max="99" width="20.7109375" style="11" hidden="1" customWidth="1"/>
    <col min="100" max="100" width="64.85546875" style="11" hidden="1" customWidth="1"/>
    <col min="101" max="101" width="20.7109375" style="11" hidden="1" customWidth="1"/>
    <col min="102" max="103" width="15.7109375" style="11" hidden="1" customWidth="1"/>
    <col min="104" max="104" width="50.7109375" style="11" hidden="1" customWidth="1"/>
    <col min="105" max="105" width="20.7109375" style="11" hidden="1" customWidth="1"/>
    <col min="106" max="106" width="50.7109375" style="11" hidden="1" customWidth="1"/>
    <col min="107" max="107" width="20.7109375" style="11" hidden="1" customWidth="1"/>
    <col min="108" max="109" width="15.7109375" style="11" hidden="1" customWidth="1"/>
    <col min="110" max="110" width="50.7109375" style="11" hidden="1" customWidth="1"/>
    <col min="111" max="111" width="20.7109375" style="11" hidden="1" customWidth="1"/>
    <col min="112" max="112" width="50.7109375" style="11" hidden="1" customWidth="1"/>
    <col min="113" max="113" width="20.7109375" style="288" hidden="1" customWidth="1"/>
    <col min="114" max="115" width="20.7109375" style="11" customWidth="1"/>
    <col min="116" max="116" width="100.7109375" style="11" customWidth="1"/>
    <col min="117" max="117" width="11.7109375" style="11" hidden="1" customWidth="1"/>
    <col min="118" max="118" width="70.7109375" style="11" hidden="1" customWidth="1"/>
    <col min="119" max="119" width="15.7109375" style="11" hidden="1" customWidth="1"/>
    <col min="120" max="120" width="20.7109375" style="11" hidden="1" customWidth="1"/>
    <col min="121" max="121" width="15.7109375" style="11" hidden="1" customWidth="1"/>
    <col min="122" max="122" width="30.7109375" style="11" hidden="1" customWidth="1"/>
    <col min="123" max="124" width="18.7109375" style="11" hidden="1" customWidth="1"/>
    <col min="125" max="125" width="70.7109375" style="11" hidden="1" customWidth="1"/>
    <col min="126" max="126" width="30.7109375" style="11" hidden="1" customWidth="1"/>
    <col min="127" max="127" width="100.7109375" style="11" hidden="1" customWidth="1"/>
    <col min="128" max="128" width="20.7109375" style="11" hidden="1" customWidth="1"/>
    <col min="129" max="130" width="18.7109375" style="11" hidden="1" customWidth="1"/>
    <col min="131" max="131" width="68.42578125" style="11" hidden="1" customWidth="1"/>
    <col min="132" max="133" width="18.7109375" style="11" hidden="1" customWidth="1"/>
    <col min="134" max="134" width="70.7109375" style="11" hidden="1" customWidth="1"/>
    <col min="135" max="135" width="30.7109375" style="11" hidden="1" customWidth="1"/>
    <col min="136" max="136" width="100.7109375" style="11" hidden="1" customWidth="1"/>
    <col min="137" max="137" width="20.7109375" style="11" hidden="1" customWidth="1"/>
    <col min="138" max="139" width="18.7109375" style="11" hidden="1" customWidth="1"/>
    <col min="140" max="140" width="68.42578125" style="11" hidden="1" customWidth="1"/>
    <col min="141" max="142" width="18.7109375" style="11" hidden="1" customWidth="1"/>
    <col min="143" max="143" width="70.7109375" style="11" hidden="1" customWidth="1"/>
    <col min="144" max="144" width="30.7109375" style="11" hidden="1" customWidth="1"/>
    <col min="145" max="145" width="100.7109375" style="11" hidden="1" customWidth="1"/>
    <col min="146" max="146" width="20.7109375" style="11" hidden="1" customWidth="1"/>
    <col min="147" max="148" width="18.7109375" style="11" hidden="1" customWidth="1"/>
    <col min="149" max="149" width="68.42578125" style="11" hidden="1" customWidth="1"/>
    <col min="150" max="151" width="18.7109375" style="11" hidden="1" customWidth="1"/>
    <col min="152" max="152" width="70.7109375" style="11" hidden="1" customWidth="1"/>
    <col min="153" max="153" width="30.7109375" style="11" hidden="1" customWidth="1"/>
    <col min="154" max="154" width="100.7109375" style="11" hidden="1" customWidth="1"/>
    <col min="155" max="155" width="20.7109375" style="11" hidden="1" customWidth="1"/>
    <col min="156" max="157" width="18.7109375" style="11" hidden="1" customWidth="1"/>
    <col min="158" max="158" width="68.42578125" style="11" hidden="1" customWidth="1"/>
    <col min="159" max="159" width="20.7109375" style="11" customWidth="1"/>
    <col min="160" max="160" width="18.85546875" style="11" customWidth="1"/>
    <col min="161" max="161" width="100.7109375" style="11" customWidth="1"/>
    <col min="162" max="162" width="11.7109375" style="11" customWidth="1"/>
    <col min="163" max="163" width="71.7109375" style="11" customWidth="1"/>
    <col min="164" max="164" width="15.7109375" style="11" customWidth="1"/>
    <col min="165" max="165" width="20.7109375" style="11" customWidth="1"/>
    <col min="166" max="166" width="15.7109375" style="11" customWidth="1"/>
    <col min="167" max="167" width="30.7109375" style="11" customWidth="1"/>
    <col min="168" max="168" width="21.85546875" style="146" hidden="1" customWidth="1"/>
    <col min="169" max="169" width="75.5703125" style="11" hidden="1" customWidth="1"/>
    <col min="170" max="170" width="30.7109375" style="11" hidden="1" customWidth="1"/>
    <col min="171" max="171" width="100.7109375" style="11" hidden="1" customWidth="1"/>
    <col min="172" max="172" width="20.7109375" style="11" hidden="1" customWidth="1"/>
    <col min="173" max="174" width="18.7109375" style="11" hidden="1" customWidth="1"/>
    <col min="175" max="175" width="68.42578125" style="11" hidden="1" customWidth="1"/>
    <col min="176" max="176" width="21.85546875" style="146" hidden="1" customWidth="1"/>
    <col min="177" max="177" width="75.5703125" style="11" hidden="1" customWidth="1"/>
    <col min="178" max="178" width="30.7109375" style="11" hidden="1" customWidth="1"/>
    <col min="179" max="179" width="100.7109375" style="11" hidden="1" customWidth="1"/>
    <col min="180" max="180" width="20.7109375" style="11" hidden="1" customWidth="1"/>
    <col min="181" max="181" width="21.85546875" style="146" customWidth="1"/>
    <col min="182" max="182" width="75.5703125" style="11" customWidth="1"/>
    <col min="183" max="183" width="30.7109375" style="11" customWidth="1"/>
    <col min="184" max="184" width="100.7109375" style="11" customWidth="1"/>
    <col min="185" max="185" width="20.7109375" style="11" customWidth="1"/>
    <col min="186" max="16384" width="11.42578125" style="11"/>
  </cols>
  <sheetData>
    <row r="1" spans="1:185" s="310" customFormat="1" ht="44.25" customHeight="1">
      <c r="A1" s="519" t="s">
        <v>9252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19"/>
      <c r="CP1" s="519"/>
      <c r="CQ1" s="519"/>
      <c r="CR1" s="519"/>
      <c r="CS1" s="519"/>
      <c r="CT1" s="519"/>
      <c r="CU1" s="519"/>
      <c r="CV1" s="519"/>
      <c r="CW1" s="519"/>
      <c r="CX1" s="519"/>
      <c r="CY1" s="519"/>
      <c r="CZ1" s="519"/>
      <c r="DA1" s="519"/>
      <c r="DB1" s="519"/>
      <c r="DC1" s="519"/>
      <c r="DD1" s="519"/>
      <c r="DE1" s="519"/>
      <c r="DF1" s="519"/>
      <c r="DG1" s="519"/>
      <c r="DH1" s="519"/>
      <c r="DI1" s="519"/>
      <c r="DJ1" s="520" t="s">
        <v>9253</v>
      </c>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0"/>
      <c r="EV1" s="520"/>
      <c r="EW1" s="520"/>
      <c r="EX1" s="520"/>
      <c r="EY1" s="520"/>
      <c r="EZ1" s="520"/>
      <c r="FA1" s="520"/>
      <c r="FB1" s="520"/>
      <c r="FC1" s="452" t="s">
        <v>9342</v>
      </c>
      <c r="FD1" s="452"/>
      <c r="FE1" s="452"/>
      <c r="FF1" s="452"/>
      <c r="FG1" s="452"/>
      <c r="FH1" s="452"/>
      <c r="FI1" s="452"/>
      <c r="FJ1" s="452"/>
      <c r="FK1" s="452"/>
      <c r="FL1" s="452"/>
      <c r="FM1" s="452"/>
      <c r="FN1" s="452"/>
      <c r="FO1" s="452"/>
      <c r="FP1" s="452"/>
      <c r="FQ1" s="452"/>
      <c r="FR1" s="452"/>
      <c r="FS1" s="452"/>
      <c r="FT1" s="452"/>
      <c r="FU1" s="452"/>
      <c r="FV1" s="452"/>
      <c r="FW1" s="452"/>
      <c r="FX1" s="452"/>
      <c r="FY1" s="452"/>
      <c r="FZ1" s="452"/>
      <c r="GA1" s="452"/>
      <c r="GB1" s="452"/>
      <c r="GC1" s="452"/>
    </row>
    <row r="2" spans="1:185" s="257" customFormat="1" ht="43.5" customHeight="1">
      <c r="A2" s="531"/>
      <c r="B2" s="531"/>
      <c r="C2" s="531"/>
      <c r="D2" s="531"/>
      <c r="E2" s="531"/>
      <c r="F2" s="531"/>
      <c r="G2" s="531"/>
      <c r="H2" s="531"/>
      <c r="I2" s="531"/>
      <c r="J2" s="531"/>
      <c r="K2" s="531"/>
      <c r="L2" s="532" t="s">
        <v>9381</v>
      </c>
      <c r="M2" s="532"/>
      <c r="N2" s="532"/>
      <c r="O2" s="531" t="s">
        <v>9382</v>
      </c>
      <c r="P2" s="531"/>
      <c r="Q2" s="532" t="s">
        <v>9381</v>
      </c>
      <c r="R2" s="532"/>
      <c r="S2" s="532"/>
      <c r="T2" s="532"/>
      <c r="U2" s="531" t="s">
        <v>9383</v>
      </c>
      <c r="V2" s="531"/>
      <c r="W2" s="531" t="s">
        <v>4388</v>
      </c>
      <c r="X2" s="531"/>
      <c r="Y2" s="531"/>
      <c r="Z2" s="531" t="s">
        <v>9343</v>
      </c>
      <c r="AA2" s="531"/>
      <c r="AB2" s="531"/>
      <c r="AC2" s="531"/>
      <c r="AD2" s="531" t="s">
        <v>9344</v>
      </c>
      <c r="AE2" s="531"/>
      <c r="AF2" s="531"/>
      <c r="AG2" s="531"/>
      <c r="AH2" s="531" t="s">
        <v>9347</v>
      </c>
      <c r="AI2" s="531"/>
      <c r="AJ2" s="531" t="s">
        <v>4389</v>
      </c>
      <c r="AK2" s="531"/>
      <c r="AL2" s="531"/>
      <c r="AM2" s="531" t="s">
        <v>9344</v>
      </c>
      <c r="AN2" s="531"/>
      <c r="AO2" s="531"/>
      <c r="AP2" s="531"/>
      <c r="AQ2" s="531" t="s">
        <v>9348</v>
      </c>
      <c r="AR2" s="531"/>
      <c r="AS2" s="531" t="s">
        <v>4390</v>
      </c>
      <c r="AT2" s="531"/>
      <c r="AU2" s="531"/>
      <c r="AV2" s="531" t="s">
        <v>9344</v>
      </c>
      <c r="AW2" s="531"/>
      <c r="AX2" s="531"/>
      <c r="AY2" s="531"/>
      <c r="AZ2" s="531" t="s">
        <v>9349</v>
      </c>
      <c r="BA2" s="531"/>
      <c r="BB2" s="531" t="s">
        <v>4391</v>
      </c>
      <c r="BC2" s="531"/>
      <c r="BD2" s="531"/>
      <c r="BE2" s="531" t="s">
        <v>9344</v>
      </c>
      <c r="BF2" s="531"/>
      <c r="BG2" s="531"/>
      <c r="BH2" s="531"/>
      <c r="BI2" s="531" t="s">
        <v>9350</v>
      </c>
      <c r="BJ2" s="531"/>
      <c r="BK2" s="531" t="s">
        <v>4392</v>
      </c>
      <c r="BL2" s="531"/>
      <c r="BM2" s="531"/>
      <c r="BN2" s="531" t="s">
        <v>9344</v>
      </c>
      <c r="BO2" s="531"/>
      <c r="BP2" s="531"/>
      <c r="BQ2" s="531"/>
      <c r="BR2" s="531" t="s">
        <v>9351</v>
      </c>
      <c r="BS2" s="531"/>
      <c r="BT2" s="531" t="s">
        <v>4393</v>
      </c>
      <c r="BU2" s="531"/>
      <c r="BV2" s="531"/>
      <c r="BW2" s="531" t="s">
        <v>9344</v>
      </c>
      <c r="BX2" s="531"/>
      <c r="BY2" s="531"/>
      <c r="BZ2" s="531"/>
      <c r="CA2" s="531" t="s">
        <v>9352</v>
      </c>
      <c r="CB2" s="531"/>
      <c r="CC2" s="531" t="s">
        <v>4394</v>
      </c>
      <c r="CD2" s="531"/>
      <c r="CE2" s="531"/>
      <c r="CF2" s="531" t="s">
        <v>9344</v>
      </c>
      <c r="CG2" s="531"/>
      <c r="CH2" s="531"/>
      <c r="CI2" s="531"/>
      <c r="CJ2" s="531" t="s">
        <v>9353</v>
      </c>
      <c r="CK2" s="531"/>
      <c r="CL2" s="531" t="s">
        <v>9357</v>
      </c>
      <c r="CM2" s="531"/>
      <c r="CN2" s="531"/>
      <c r="CO2" s="531"/>
      <c r="CP2" s="531" t="s">
        <v>9354</v>
      </c>
      <c r="CQ2" s="531"/>
      <c r="CR2" s="531" t="s">
        <v>9356</v>
      </c>
      <c r="CS2" s="531"/>
      <c r="CT2" s="531"/>
      <c r="CU2" s="531"/>
      <c r="CV2" s="531" t="s">
        <v>9355</v>
      </c>
      <c r="CW2" s="531"/>
      <c r="CX2" s="531" t="s">
        <v>9358</v>
      </c>
      <c r="CY2" s="531"/>
      <c r="CZ2" s="531"/>
      <c r="DA2" s="531"/>
      <c r="DB2" s="531" t="s">
        <v>9359</v>
      </c>
      <c r="DC2" s="531"/>
      <c r="DD2" s="531" t="s">
        <v>9360</v>
      </c>
      <c r="DE2" s="531"/>
      <c r="DF2" s="531"/>
      <c r="DG2" s="531"/>
      <c r="DH2" s="531" t="s">
        <v>9361</v>
      </c>
      <c r="DI2" s="531"/>
      <c r="DJ2" s="568" t="s">
        <v>4395</v>
      </c>
      <c r="DK2" s="568"/>
      <c r="DL2" s="568"/>
      <c r="DM2" s="521" t="s">
        <v>4396</v>
      </c>
      <c r="DN2" s="521"/>
      <c r="DO2" s="521"/>
      <c r="DP2" s="521"/>
      <c r="DQ2" s="521"/>
      <c r="DR2" s="521"/>
      <c r="DS2" s="521" t="s">
        <v>9362</v>
      </c>
      <c r="DT2" s="521"/>
      <c r="DU2" s="521"/>
      <c r="DV2" s="521"/>
      <c r="DW2" s="521" t="s">
        <v>9345</v>
      </c>
      <c r="DX2" s="521"/>
      <c r="DY2" s="521" t="s">
        <v>4397</v>
      </c>
      <c r="DZ2" s="521"/>
      <c r="EA2" s="521"/>
      <c r="EB2" s="521" t="s">
        <v>9364</v>
      </c>
      <c r="EC2" s="521"/>
      <c r="ED2" s="521"/>
      <c r="EE2" s="521"/>
      <c r="EF2" s="521" t="s">
        <v>9346</v>
      </c>
      <c r="EG2" s="521"/>
      <c r="EH2" s="521" t="s">
        <v>4398</v>
      </c>
      <c r="EI2" s="521"/>
      <c r="EJ2" s="521"/>
      <c r="EK2" s="521" t="s">
        <v>9366</v>
      </c>
      <c r="EL2" s="521"/>
      <c r="EM2" s="521"/>
      <c r="EN2" s="521"/>
      <c r="EO2" s="521" t="s">
        <v>9347</v>
      </c>
      <c r="EP2" s="521"/>
      <c r="EQ2" s="521" t="s">
        <v>5090</v>
      </c>
      <c r="ER2" s="521"/>
      <c r="ES2" s="521"/>
      <c r="ET2" s="565" t="s">
        <v>9368</v>
      </c>
      <c r="EU2" s="565"/>
      <c r="EV2" s="565"/>
      <c r="EW2" s="565"/>
      <c r="EX2" s="565" t="s">
        <v>9348</v>
      </c>
      <c r="EY2" s="565"/>
      <c r="EZ2" s="521" t="s">
        <v>9565</v>
      </c>
      <c r="FA2" s="521"/>
      <c r="FB2" s="521"/>
      <c r="FC2" s="522" t="s">
        <v>9246</v>
      </c>
      <c r="FD2" s="522"/>
      <c r="FE2" s="522"/>
      <c r="FF2" s="523" t="s">
        <v>9440</v>
      </c>
      <c r="FG2" s="523"/>
      <c r="FH2" s="523"/>
      <c r="FI2" s="523"/>
      <c r="FJ2" s="523"/>
      <c r="FK2" s="523"/>
      <c r="FL2" s="482" t="s">
        <v>9441</v>
      </c>
      <c r="FM2" s="482"/>
      <c r="FN2" s="482"/>
      <c r="FO2" s="482" t="s">
        <v>9567</v>
      </c>
      <c r="FP2" s="482"/>
      <c r="FQ2" s="482" t="s">
        <v>9566</v>
      </c>
      <c r="FR2" s="482"/>
      <c r="FS2" s="482"/>
      <c r="FT2" s="482" t="s">
        <v>9568</v>
      </c>
      <c r="FU2" s="482"/>
      <c r="FV2" s="482"/>
      <c r="FW2" s="482" t="s">
        <v>10349</v>
      </c>
      <c r="FX2" s="482"/>
      <c r="FY2" s="482" t="s">
        <v>9915</v>
      </c>
      <c r="FZ2" s="482"/>
      <c r="GA2" s="482"/>
      <c r="GB2" s="482" t="s">
        <v>10350</v>
      </c>
      <c r="GC2" s="482"/>
    </row>
    <row r="3" spans="1:185" s="12" customFormat="1" ht="46.5" customHeight="1">
      <c r="A3" s="533" t="s">
        <v>4399</v>
      </c>
      <c r="B3" s="533" t="s">
        <v>4400</v>
      </c>
      <c r="C3" s="533" t="s">
        <v>4401</v>
      </c>
      <c r="D3" s="533" t="s">
        <v>4402</v>
      </c>
      <c r="E3" s="533" t="s">
        <v>4403</v>
      </c>
      <c r="F3" s="533" t="s">
        <v>4404</v>
      </c>
      <c r="G3" s="533" t="s">
        <v>4405</v>
      </c>
      <c r="H3" s="533"/>
      <c r="I3" s="533" t="s">
        <v>2825</v>
      </c>
      <c r="J3" s="533" t="s">
        <v>4406</v>
      </c>
      <c r="K3" s="533" t="s">
        <v>4407</v>
      </c>
      <c r="L3" s="533" t="s">
        <v>4408</v>
      </c>
      <c r="M3" s="533" t="s">
        <v>4409</v>
      </c>
      <c r="N3" s="534" t="s">
        <v>4410</v>
      </c>
      <c r="O3" s="533" t="s">
        <v>4411</v>
      </c>
      <c r="P3" s="533" t="s">
        <v>4412</v>
      </c>
      <c r="Q3" s="536" t="s">
        <v>4413</v>
      </c>
      <c r="R3" s="536" t="s">
        <v>4413</v>
      </c>
      <c r="S3" s="533" t="s">
        <v>4409</v>
      </c>
      <c r="T3" s="534" t="s">
        <v>4410</v>
      </c>
      <c r="U3" s="533" t="s">
        <v>4414</v>
      </c>
      <c r="V3" s="533" t="s">
        <v>4412</v>
      </c>
      <c r="W3" s="534" t="s">
        <v>4415</v>
      </c>
      <c r="X3" s="534" t="s">
        <v>4416</v>
      </c>
      <c r="Y3" s="535" t="s">
        <v>4417</v>
      </c>
      <c r="Z3" s="534" t="s">
        <v>4415</v>
      </c>
      <c r="AA3" s="534" t="s">
        <v>4416</v>
      </c>
      <c r="AB3" s="533" t="s">
        <v>4409</v>
      </c>
      <c r="AC3" s="534" t="s">
        <v>4410</v>
      </c>
      <c r="AD3" s="533" t="s">
        <v>4413</v>
      </c>
      <c r="AE3" s="533" t="s">
        <v>4413</v>
      </c>
      <c r="AF3" s="533" t="s">
        <v>4409</v>
      </c>
      <c r="AG3" s="534" t="s">
        <v>4410</v>
      </c>
      <c r="AH3" s="533" t="s">
        <v>4414</v>
      </c>
      <c r="AI3" s="533" t="s">
        <v>4412</v>
      </c>
      <c r="AJ3" s="534" t="s">
        <v>4418</v>
      </c>
      <c r="AK3" s="534" t="s">
        <v>4416</v>
      </c>
      <c r="AL3" s="535" t="s">
        <v>4417</v>
      </c>
      <c r="AM3" s="533" t="s">
        <v>4413</v>
      </c>
      <c r="AN3" s="533" t="s">
        <v>4413</v>
      </c>
      <c r="AO3" s="533" t="s">
        <v>4409</v>
      </c>
      <c r="AP3" s="534" t="s">
        <v>4410</v>
      </c>
      <c r="AQ3" s="533" t="s">
        <v>4411</v>
      </c>
      <c r="AR3" s="533" t="s">
        <v>4412</v>
      </c>
      <c r="AS3" s="534" t="s">
        <v>4415</v>
      </c>
      <c r="AT3" s="534" t="s">
        <v>4416</v>
      </c>
      <c r="AU3" s="535" t="s">
        <v>4417</v>
      </c>
      <c r="AV3" s="533" t="s">
        <v>4413</v>
      </c>
      <c r="AW3" s="533" t="s">
        <v>4413</v>
      </c>
      <c r="AX3" s="533" t="s">
        <v>4409</v>
      </c>
      <c r="AY3" s="534" t="s">
        <v>4410</v>
      </c>
      <c r="AZ3" s="533" t="s">
        <v>4411</v>
      </c>
      <c r="BA3" s="533" t="s">
        <v>4412</v>
      </c>
      <c r="BB3" s="534" t="s">
        <v>4415</v>
      </c>
      <c r="BC3" s="534" t="s">
        <v>4416</v>
      </c>
      <c r="BD3" s="535" t="s">
        <v>4417</v>
      </c>
      <c r="BE3" s="533" t="s">
        <v>4413</v>
      </c>
      <c r="BF3" s="533" t="s">
        <v>4413</v>
      </c>
      <c r="BG3" s="533" t="s">
        <v>4409</v>
      </c>
      <c r="BH3" s="534" t="s">
        <v>4410</v>
      </c>
      <c r="BI3" s="533" t="s">
        <v>4411</v>
      </c>
      <c r="BJ3" s="533" t="s">
        <v>4412</v>
      </c>
      <c r="BK3" s="534" t="s">
        <v>4415</v>
      </c>
      <c r="BL3" s="534" t="s">
        <v>4416</v>
      </c>
      <c r="BM3" s="535" t="s">
        <v>4417</v>
      </c>
      <c r="BN3" s="533" t="s">
        <v>4413</v>
      </c>
      <c r="BO3" s="533" t="s">
        <v>4413</v>
      </c>
      <c r="BP3" s="533" t="s">
        <v>4409</v>
      </c>
      <c r="BQ3" s="534" t="s">
        <v>4410</v>
      </c>
      <c r="BR3" s="533" t="s">
        <v>4411</v>
      </c>
      <c r="BS3" s="533" t="s">
        <v>4412</v>
      </c>
      <c r="BT3" s="534" t="s">
        <v>4415</v>
      </c>
      <c r="BU3" s="534" t="s">
        <v>4416</v>
      </c>
      <c r="BV3" s="535" t="s">
        <v>4417</v>
      </c>
      <c r="BW3" s="533" t="s">
        <v>4413</v>
      </c>
      <c r="BX3" s="533" t="s">
        <v>4413</v>
      </c>
      <c r="BY3" s="533" t="s">
        <v>4409</v>
      </c>
      <c r="BZ3" s="534" t="s">
        <v>4410</v>
      </c>
      <c r="CA3" s="533" t="s">
        <v>4411</v>
      </c>
      <c r="CB3" s="533" t="s">
        <v>4412</v>
      </c>
      <c r="CC3" s="534" t="s">
        <v>4415</v>
      </c>
      <c r="CD3" s="534" t="s">
        <v>4416</v>
      </c>
      <c r="CE3" s="535" t="s">
        <v>4417</v>
      </c>
      <c r="CF3" s="533" t="s">
        <v>4413</v>
      </c>
      <c r="CG3" s="533" t="s">
        <v>4413</v>
      </c>
      <c r="CH3" s="533" t="s">
        <v>4409</v>
      </c>
      <c r="CI3" s="534" t="s">
        <v>4410</v>
      </c>
      <c r="CJ3" s="533" t="s">
        <v>4411</v>
      </c>
      <c r="CK3" s="533" t="s">
        <v>4412</v>
      </c>
      <c r="CL3" s="533" t="s">
        <v>4413</v>
      </c>
      <c r="CM3" s="533" t="s">
        <v>4413</v>
      </c>
      <c r="CN3" s="533" t="s">
        <v>4409</v>
      </c>
      <c r="CO3" s="534" t="s">
        <v>4410</v>
      </c>
      <c r="CP3" s="533" t="s">
        <v>4411</v>
      </c>
      <c r="CQ3" s="533" t="s">
        <v>4412</v>
      </c>
      <c r="CR3" s="533" t="s">
        <v>4413</v>
      </c>
      <c r="CS3" s="533" t="s">
        <v>4413</v>
      </c>
      <c r="CT3" s="533" t="s">
        <v>4409</v>
      </c>
      <c r="CU3" s="534" t="s">
        <v>4410</v>
      </c>
      <c r="CV3" s="533" t="s">
        <v>4411</v>
      </c>
      <c r="CW3" s="533" t="s">
        <v>4412</v>
      </c>
      <c r="CX3" s="533" t="s">
        <v>4413</v>
      </c>
      <c r="CY3" s="533" t="s">
        <v>4413</v>
      </c>
      <c r="CZ3" s="533" t="s">
        <v>4409</v>
      </c>
      <c r="DA3" s="534" t="s">
        <v>4410</v>
      </c>
      <c r="DB3" s="533" t="s">
        <v>4411</v>
      </c>
      <c r="DC3" s="533" t="s">
        <v>4412</v>
      </c>
      <c r="DD3" s="533" t="s">
        <v>4413</v>
      </c>
      <c r="DE3" s="533" t="s">
        <v>4413</v>
      </c>
      <c r="DF3" s="533" t="s">
        <v>4409</v>
      </c>
      <c r="DG3" s="534" t="s">
        <v>4410</v>
      </c>
      <c r="DH3" s="533" t="s">
        <v>4411</v>
      </c>
      <c r="DI3" s="533" t="s">
        <v>4412</v>
      </c>
      <c r="DJ3" s="529" t="s">
        <v>4415</v>
      </c>
      <c r="DK3" s="529" t="s">
        <v>4416</v>
      </c>
      <c r="DL3" s="530" t="s">
        <v>4417</v>
      </c>
      <c r="DM3" s="537" t="s">
        <v>4403</v>
      </c>
      <c r="DN3" s="537" t="s">
        <v>4404</v>
      </c>
      <c r="DO3" s="537" t="s">
        <v>4405</v>
      </c>
      <c r="DP3" s="537"/>
      <c r="DQ3" s="537" t="s">
        <v>2825</v>
      </c>
      <c r="DR3" s="537" t="s">
        <v>4407</v>
      </c>
      <c r="DS3" s="537" t="s">
        <v>4419</v>
      </c>
      <c r="DT3" s="537" t="s">
        <v>4797</v>
      </c>
      <c r="DU3" s="537" t="s">
        <v>4409</v>
      </c>
      <c r="DV3" s="529" t="s">
        <v>4410</v>
      </c>
      <c r="DW3" s="537" t="s">
        <v>4411</v>
      </c>
      <c r="DX3" s="537" t="s">
        <v>4412</v>
      </c>
      <c r="DY3" s="529" t="s">
        <v>4415</v>
      </c>
      <c r="DZ3" s="529" t="s">
        <v>4416</v>
      </c>
      <c r="EA3" s="530" t="s">
        <v>4420</v>
      </c>
      <c r="EB3" s="537" t="s">
        <v>4421</v>
      </c>
      <c r="EC3" s="537" t="s">
        <v>4422</v>
      </c>
      <c r="ED3" s="537" t="s">
        <v>4409</v>
      </c>
      <c r="EE3" s="529" t="s">
        <v>4410</v>
      </c>
      <c r="EF3" s="537" t="s">
        <v>4411</v>
      </c>
      <c r="EG3" s="537" t="s">
        <v>4412</v>
      </c>
      <c r="EH3" s="529" t="s">
        <v>4415</v>
      </c>
      <c r="EI3" s="529" t="s">
        <v>4416</v>
      </c>
      <c r="EJ3" s="530" t="s">
        <v>4420</v>
      </c>
      <c r="EK3" s="537" t="s">
        <v>4422</v>
      </c>
      <c r="EL3" s="537" t="s">
        <v>4422</v>
      </c>
      <c r="EM3" s="537" t="s">
        <v>4409</v>
      </c>
      <c r="EN3" s="529" t="s">
        <v>4410</v>
      </c>
      <c r="EO3" s="537" t="s">
        <v>4411</v>
      </c>
      <c r="EP3" s="537" t="s">
        <v>4412</v>
      </c>
      <c r="EQ3" s="529" t="s">
        <v>4415</v>
      </c>
      <c r="ER3" s="529" t="s">
        <v>4416</v>
      </c>
      <c r="ES3" s="530" t="s">
        <v>4420</v>
      </c>
      <c r="ET3" s="537" t="s">
        <v>5092</v>
      </c>
      <c r="EU3" s="537" t="s">
        <v>4422</v>
      </c>
      <c r="EV3" s="537" t="s">
        <v>4409</v>
      </c>
      <c r="EW3" s="529" t="s">
        <v>4410</v>
      </c>
      <c r="EX3" s="537" t="s">
        <v>4411</v>
      </c>
      <c r="EY3" s="537" t="s">
        <v>4412</v>
      </c>
      <c r="EZ3" s="529" t="s">
        <v>4415</v>
      </c>
      <c r="FA3" s="529" t="s">
        <v>4416</v>
      </c>
      <c r="FB3" s="530" t="s">
        <v>4420</v>
      </c>
      <c r="FC3" s="484" t="s">
        <v>4415</v>
      </c>
      <c r="FD3" s="484" t="s">
        <v>9377</v>
      </c>
      <c r="FE3" s="489" t="s">
        <v>4417</v>
      </c>
      <c r="FF3" s="483" t="s">
        <v>4403</v>
      </c>
      <c r="FG3" s="483" t="s">
        <v>4404</v>
      </c>
      <c r="FH3" s="483" t="s">
        <v>4405</v>
      </c>
      <c r="FI3" s="483"/>
      <c r="FJ3" s="483" t="s">
        <v>2825</v>
      </c>
      <c r="FK3" s="483" t="s">
        <v>4407</v>
      </c>
      <c r="FL3" s="483" t="s">
        <v>5092</v>
      </c>
      <c r="FM3" s="483" t="s">
        <v>4409</v>
      </c>
      <c r="FN3" s="484" t="s">
        <v>4410</v>
      </c>
      <c r="FO3" s="483" t="s">
        <v>4411</v>
      </c>
      <c r="FP3" s="483" t="s">
        <v>4412</v>
      </c>
      <c r="FQ3" s="484" t="s">
        <v>4415</v>
      </c>
      <c r="FR3" s="484" t="s">
        <v>4416</v>
      </c>
      <c r="FS3" s="489" t="s">
        <v>4420</v>
      </c>
      <c r="FT3" s="483" t="s">
        <v>5092</v>
      </c>
      <c r="FU3" s="483" t="s">
        <v>4409</v>
      </c>
      <c r="FV3" s="484" t="s">
        <v>4410</v>
      </c>
      <c r="FW3" s="483" t="s">
        <v>4411</v>
      </c>
      <c r="FX3" s="483" t="s">
        <v>4412</v>
      </c>
      <c r="FY3" s="483" t="s">
        <v>5092</v>
      </c>
      <c r="FZ3" s="483" t="s">
        <v>4409</v>
      </c>
      <c r="GA3" s="484" t="s">
        <v>4410</v>
      </c>
      <c r="GB3" s="483" t="s">
        <v>4411</v>
      </c>
      <c r="GC3" s="483" t="s">
        <v>4412</v>
      </c>
    </row>
    <row r="4" spans="1:185" s="12" customFormat="1" ht="32.25" customHeight="1">
      <c r="A4" s="533"/>
      <c r="B4" s="533"/>
      <c r="C4" s="533"/>
      <c r="D4" s="533"/>
      <c r="E4" s="533"/>
      <c r="F4" s="533"/>
      <c r="G4" s="311" t="s">
        <v>4423</v>
      </c>
      <c r="H4" s="311" t="s">
        <v>4424</v>
      </c>
      <c r="I4" s="533"/>
      <c r="J4" s="533"/>
      <c r="K4" s="533"/>
      <c r="L4" s="533"/>
      <c r="M4" s="533"/>
      <c r="N4" s="534"/>
      <c r="O4" s="533"/>
      <c r="P4" s="533"/>
      <c r="Q4" s="536"/>
      <c r="R4" s="536"/>
      <c r="S4" s="533"/>
      <c r="T4" s="534"/>
      <c r="U4" s="533"/>
      <c r="V4" s="533"/>
      <c r="W4" s="534"/>
      <c r="X4" s="534"/>
      <c r="Y4" s="535"/>
      <c r="Z4" s="534"/>
      <c r="AA4" s="534"/>
      <c r="AB4" s="533"/>
      <c r="AC4" s="534"/>
      <c r="AD4" s="533"/>
      <c r="AE4" s="533"/>
      <c r="AF4" s="533"/>
      <c r="AG4" s="534"/>
      <c r="AH4" s="533"/>
      <c r="AI4" s="533"/>
      <c r="AJ4" s="534"/>
      <c r="AK4" s="534"/>
      <c r="AL4" s="535"/>
      <c r="AM4" s="533"/>
      <c r="AN4" s="533"/>
      <c r="AO4" s="533"/>
      <c r="AP4" s="534"/>
      <c r="AQ4" s="533"/>
      <c r="AR4" s="533"/>
      <c r="AS4" s="534"/>
      <c r="AT4" s="534"/>
      <c r="AU4" s="535"/>
      <c r="AV4" s="533"/>
      <c r="AW4" s="533"/>
      <c r="AX4" s="533"/>
      <c r="AY4" s="534"/>
      <c r="AZ4" s="533"/>
      <c r="BA4" s="533"/>
      <c r="BB4" s="534"/>
      <c r="BC4" s="534"/>
      <c r="BD4" s="535"/>
      <c r="BE4" s="533"/>
      <c r="BF4" s="533"/>
      <c r="BG4" s="533"/>
      <c r="BH4" s="534"/>
      <c r="BI4" s="533"/>
      <c r="BJ4" s="533"/>
      <c r="BK4" s="534"/>
      <c r="BL4" s="534"/>
      <c r="BM4" s="535"/>
      <c r="BN4" s="533"/>
      <c r="BO4" s="533"/>
      <c r="BP4" s="533"/>
      <c r="BQ4" s="534"/>
      <c r="BR4" s="533"/>
      <c r="BS4" s="533"/>
      <c r="BT4" s="534"/>
      <c r="BU4" s="534"/>
      <c r="BV4" s="535"/>
      <c r="BW4" s="533"/>
      <c r="BX4" s="533"/>
      <c r="BY4" s="533"/>
      <c r="BZ4" s="534"/>
      <c r="CA4" s="533"/>
      <c r="CB4" s="533"/>
      <c r="CC4" s="534"/>
      <c r="CD4" s="534"/>
      <c r="CE4" s="535"/>
      <c r="CF4" s="533"/>
      <c r="CG4" s="533"/>
      <c r="CH4" s="533"/>
      <c r="CI4" s="534"/>
      <c r="CJ4" s="533"/>
      <c r="CK4" s="533"/>
      <c r="CL4" s="533"/>
      <c r="CM4" s="533"/>
      <c r="CN4" s="533"/>
      <c r="CO4" s="534"/>
      <c r="CP4" s="533"/>
      <c r="CQ4" s="533"/>
      <c r="CR4" s="533"/>
      <c r="CS4" s="533"/>
      <c r="CT4" s="533"/>
      <c r="CU4" s="534"/>
      <c r="CV4" s="533"/>
      <c r="CW4" s="533"/>
      <c r="CX4" s="533"/>
      <c r="CY4" s="533"/>
      <c r="CZ4" s="533"/>
      <c r="DA4" s="534"/>
      <c r="DB4" s="533"/>
      <c r="DC4" s="533"/>
      <c r="DD4" s="533"/>
      <c r="DE4" s="533"/>
      <c r="DF4" s="533"/>
      <c r="DG4" s="534"/>
      <c r="DH4" s="533"/>
      <c r="DI4" s="533"/>
      <c r="DJ4" s="529"/>
      <c r="DK4" s="529"/>
      <c r="DL4" s="530"/>
      <c r="DM4" s="537"/>
      <c r="DN4" s="537"/>
      <c r="DO4" s="314" t="s">
        <v>4423</v>
      </c>
      <c r="DP4" s="314" t="s">
        <v>4424</v>
      </c>
      <c r="DQ4" s="537"/>
      <c r="DR4" s="537"/>
      <c r="DS4" s="537"/>
      <c r="DT4" s="537"/>
      <c r="DU4" s="537"/>
      <c r="DV4" s="529"/>
      <c r="DW4" s="537"/>
      <c r="DX4" s="537"/>
      <c r="DY4" s="529"/>
      <c r="DZ4" s="529"/>
      <c r="EA4" s="530"/>
      <c r="EB4" s="537"/>
      <c r="EC4" s="537"/>
      <c r="ED4" s="537"/>
      <c r="EE4" s="529"/>
      <c r="EF4" s="537"/>
      <c r="EG4" s="537"/>
      <c r="EH4" s="529"/>
      <c r="EI4" s="529"/>
      <c r="EJ4" s="530"/>
      <c r="EK4" s="537"/>
      <c r="EL4" s="537"/>
      <c r="EM4" s="537"/>
      <c r="EN4" s="529"/>
      <c r="EO4" s="537"/>
      <c r="EP4" s="537"/>
      <c r="EQ4" s="529"/>
      <c r="ER4" s="529"/>
      <c r="ES4" s="530"/>
      <c r="ET4" s="537"/>
      <c r="EU4" s="537"/>
      <c r="EV4" s="537"/>
      <c r="EW4" s="529"/>
      <c r="EX4" s="537"/>
      <c r="EY4" s="537"/>
      <c r="EZ4" s="529"/>
      <c r="FA4" s="529"/>
      <c r="FB4" s="530"/>
      <c r="FC4" s="484"/>
      <c r="FD4" s="484"/>
      <c r="FE4" s="489"/>
      <c r="FF4" s="483"/>
      <c r="FG4" s="483"/>
      <c r="FH4" s="313" t="s">
        <v>4423</v>
      </c>
      <c r="FI4" s="313" t="s">
        <v>4424</v>
      </c>
      <c r="FJ4" s="483"/>
      <c r="FK4" s="483"/>
      <c r="FL4" s="483"/>
      <c r="FM4" s="483"/>
      <c r="FN4" s="484"/>
      <c r="FO4" s="483"/>
      <c r="FP4" s="483"/>
      <c r="FQ4" s="484"/>
      <c r="FR4" s="484"/>
      <c r="FS4" s="489"/>
      <c r="FT4" s="483"/>
      <c r="FU4" s="483"/>
      <c r="FV4" s="484"/>
      <c r="FW4" s="483"/>
      <c r="FX4" s="483"/>
      <c r="FY4" s="483"/>
      <c r="FZ4" s="483"/>
      <c r="GA4" s="484"/>
      <c r="GB4" s="483"/>
      <c r="GC4" s="483"/>
    </row>
    <row r="5" spans="1:185" s="54" customFormat="1" ht="50.1" customHeight="1">
      <c r="A5" s="451">
        <v>1</v>
      </c>
      <c r="B5" s="474" t="s">
        <v>9254</v>
      </c>
      <c r="C5" s="538" t="s">
        <v>4425</v>
      </c>
      <c r="D5" s="490" t="s">
        <v>4426</v>
      </c>
      <c r="E5" s="258" t="s">
        <v>4427</v>
      </c>
      <c r="F5" s="33" t="s">
        <v>4428</v>
      </c>
      <c r="G5" s="30">
        <v>43038</v>
      </c>
      <c r="H5" s="45">
        <v>43083</v>
      </c>
      <c r="I5" s="259">
        <f>(H5-G5)/7</f>
        <v>6.4285714285714288</v>
      </c>
      <c r="J5" s="260">
        <v>1</v>
      </c>
      <c r="K5" s="150" t="s">
        <v>4429</v>
      </c>
      <c r="L5" s="539">
        <f>AVERAGE(J5:J7)</f>
        <v>0.66666666666666663</v>
      </c>
      <c r="M5" s="33" t="s">
        <v>4430</v>
      </c>
      <c r="N5" s="261" t="s">
        <v>4431</v>
      </c>
      <c r="O5" s="1" t="s">
        <v>4432</v>
      </c>
      <c r="P5" s="61" t="s">
        <v>4433</v>
      </c>
      <c r="Q5" s="412">
        <v>1</v>
      </c>
      <c r="R5" s="540">
        <f>AVERAGE(Q5:Q7)</f>
        <v>1</v>
      </c>
      <c r="S5" s="33" t="s">
        <v>4434</v>
      </c>
      <c r="T5" s="261" t="s">
        <v>4435</v>
      </c>
      <c r="U5" s="1" t="s">
        <v>4436</v>
      </c>
      <c r="V5" s="262" t="s">
        <v>4437</v>
      </c>
      <c r="W5" s="487">
        <v>43216</v>
      </c>
      <c r="X5" s="488" t="s">
        <v>4438</v>
      </c>
      <c r="Y5" s="490" t="s">
        <v>5039</v>
      </c>
      <c r="Z5" s="487">
        <v>43231</v>
      </c>
      <c r="AA5" s="488">
        <v>20181020341991</v>
      </c>
      <c r="AB5" s="490" t="s">
        <v>4439</v>
      </c>
      <c r="AC5" s="490" t="s">
        <v>4440</v>
      </c>
      <c r="AD5" s="414">
        <v>1</v>
      </c>
      <c r="AE5" s="540">
        <f>AVERAGE(AD5:AD7)</f>
        <v>1</v>
      </c>
      <c r="AF5" s="33" t="s">
        <v>4441</v>
      </c>
      <c r="AG5" s="261" t="s">
        <v>4442</v>
      </c>
      <c r="AH5" s="1" t="s">
        <v>9255</v>
      </c>
      <c r="AI5" s="276" t="s">
        <v>4443</v>
      </c>
      <c r="AJ5" s="487">
        <v>43305</v>
      </c>
      <c r="AK5" s="488" t="s">
        <v>4444</v>
      </c>
      <c r="AL5" s="490" t="s">
        <v>5040</v>
      </c>
      <c r="AM5" s="413">
        <v>1</v>
      </c>
      <c r="AN5" s="540">
        <f>AVERAGE(AM5:AM7)</f>
        <v>0.93333333333333324</v>
      </c>
      <c r="AO5" s="33" t="s">
        <v>4441</v>
      </c>
      <c r="AP5" s="261" t="s">
        <v>4442</v>
      </c>
      <c r="AQ5" s="1" t="s">
        <v>4445</v>
      </c>
      <c r="AR5" s="263" t="s">
        <v>4446</v>
      </c>
      <c r="AS5" s="543">
        <v>43384</v>
      </c>
      <c r="AT5" s="545" t="s">
        <v>4447</v>
      </c>
      <c r="AU5" s="490" t="s">
        <v>5041</v>
      </c>
      <c r="AV5" s="413">
        <v>1</v>
      </c>
      <c r="AW5" s="540">
        <f>AVERAGE(AV5:AV7)</f>
        <v>0.93333333333333324</v>
      </c>
      <c r="AX5" s="49" t="s">
        <v>4441</v>
      </c>
      <c r="AY5" s="261" t="s">
        <v>4431</v>
      </c>
      <c r="AZ5" s="1" t="s">
        <v>4448</v>
      </c>
      <c r="BA5" s="262" t="s">
        <v>4449</v>
      </c>
      <c r="BB5" s="496">
        <v>43504</v>
      </c>
      <c r="BC5" s="542">
        <v>20196200104682</v>
      </c>
      <c r="BD5" s="490" t="s">
        <v>5042</v>
      </c>
      <c r="BE5" s="413">
        <v>1</v>
      </c>
      <c r="BF5" s="540">
        <f>AVERAGE(BE5:BE7)</f>
        <v>0.93333333333333324</v>
      </c>
      <c r="BG5" s="33" t="s">
        <v>4441</v>
      </c>
      <c r="BH5" s="261" t="s">
        <v>4431</v>
      </c>
      <c r="BI5" s="1" t="s">
        <v>4448</v>
      </c>
      <c r="BJ5" s="61" t="s">
        <v>4450</v>
      </c>
      <c r="BK5" s="496">
        <v>43571</v>
      </c>
      <c r="BL5" s="542">
        <v>20196200371912</v>
      </c>
      <c r="BM5" s="490" t="s">
        <v>5043</v>
      </c>
      <c r="BN5" s="413">
        <v>1</v>
      </c>
      <c r="BO5" s="540">
        <f>AVERAGE(BN5:BN7)</f>
        <v>0.93333333333333324</v>
      </c>
      <c r="BP5" s="49" t="s">
        <v>4441</v>
      </c>
      <c r="BQ5" s="261" t="s">
        <v>4431</v>
      </c>
      <c r="BR5" s="1" t="s">
        <v>4448</v>
      </c>
      <c r="BS5" s="61" t="s">
        <v>4960</v>
      </c>
      <c r="BT5" s="487">
        <v>43668</v>
      </c>
      <c r="BU5" s="488">
        <v>20196200766742</v>
      </c>
      <c r="BV5" s="546" t="s">
        <v>4451</v>
      </c>
      <c r="BW5" s="413">
        <v>1</v>
      </c>
      <c r="BX5" s="540">
        <f>AVERAGE(BW5:BW7)</f>
        <v>0.93333333333333324</v>
      </c>
      <c r="BY5" s="49" t="s">
        <v>4441</v>
      </c>
      <c r="BZ5" s="261" t="s">
        <v>4431</v>
      </c>
      <c r="CA5" s="1" t="s">
        <v>4448</v>
      </c>
      <c r="CB5" s="312" t="s">
        <v>4452</v>
      </c>
      <c r="CC5" s="487">
        <v>43763</v>
      </c>
      <c r="CD5" s="488">
        <v>20196201140312</v>
      </c>
      <c r="CE5" s="490" t="s">
        <v>5044</v>
      </c>
      <c r="CF5" s="413">
        <v>1</v>
      </c>
      <c r="CG5" s="540">
        <f>AVERAGE(CF5:CF7)</f>
        <v>0.96666666666666667</v>
      </c>
      <c r="CH5" s="49" t="s">
        <v>4441</v>
      </c>
      <c r="CI5" s="261" t="s">
        <v>4431</v>
      </c>
      <c r="CJ5" s="1" t="s">
        <v>4448</v>
      </c>
      <c r="CK5" s="61" t="s">
        <v>4453</v>
      </c>
      <c r="CL5" s="413">
        <v>1</v>
      </c>
      <c r="CM5" s="540">
        <f>AVERAGE(CL5:CL7)</f>
        <v>0.98333333333333339</v>
      </c>
      <c r="CN5" s="49" t="s">
        <v>4441</v>
      </c>
      <c r="CO5" s="261" t="s">
        <v>4431</v>
      </c>
      <c r="CP5" s="1" t="s">
        <v>4448</v>
      </c>
      <c r="CQ5" s="61" t="s">
        <v>4454</v>
      </c>
      <c r="CR5" s="413">
        <v>1</v>
      </c>
      <c r="CS5" s="540">
        <f>AVERAGE(CR5:CR7)</f>
        <v>1</v>
      </c>
      <c r="CT5" s="49" t="s">
        <v>4441</v>
      </c>
      <c r="CU5" s="261" t="s">
        <v>4431</v>
      </c>
      <c r="CV5" s="1" t="s">
        <v>4448</v>
      </c>
      <c r="CW5" s="61" t="s">
        <v>4455</v>
      </c>
      <c r="CX5" s="413">
        <v>1</v>
      </c>
      <c r="CY5" s="540">
        <f>AVERAGE(CX5:CX7)</f>
        <v>1</v>
      </c>
      <c r="CZ5" s="49" t="s">
        <v>4441</v>
      </c>
      <c r="DA5" s="261" t="s">
        <v>4431</v>
      </c>
      <c r="DB5" s="1" t="s">
        <v>4448</v>
      </c>
      <c r="DC5" s="61" t="s">
        <v>4456</v>
      </c>
      <c r="DD5" s="413">
        <v>1</v>
      </c>
      <c r="DE5" s="540">
        <f>AVERAGE(DD5:DD7)</f>
        <v>1</v>
      </c>
      <c r="DF5" s="49" t="s">
        <v>4441</v>
      </c>
      <c r="DG5" s="261" t="s">
        <v>4431</v>
      </c>
      <c r="DH5" s="1" t="s">
        <v>4448</v>
      </c>
      <c r="DI5" s="61" t="s">
        <v>4457</v>
      </c>
      <c r="DJ5" s="487">
        <v>44134</v>
      </c>
      <c r="DK5" s="488"/>
      <c r="DL5" s="490" t="s">
        <v>5045</v>
      </c>
      <c r="DM5" s="517" t="s">
        <v>4506</v>
      </c>
      <c r="DN5" s="517"/>
      <c r="DO5" s="517"/>
      <c r="DP5" s="517"/>
      <c r="DQ5" s="517"/>
      <c r="DR5" s="517"/>
      <c r="DS5" s="547" t="s">
        <v>4506</v>
      </c>
      <c r="DT5" s="547"/>
      <c r="DU5" s="547"/>
      <c r="DV5" s="547"/>
      <c r="DW5" s="547"/>
      <c r="DX5" s="548" t="s">
        <v>9256</v>
      </c>
      <c r="DY5" s="487">
        <v>43216</v>
      </c>
      <c r="DZ5" s="488" t="s">
        <v>4438</v>
      </c>
      <c r="EA5" s="490" t="s">
        <v>5039</v>
      </c>
      <c r="EB5" s="547" t="s">
        <v>4506</v>
      </c>
      <c r="EC5" s="547"/>
      <c r="ED5" s="547"/>
      <c r="EE5" s="547"/>
      <c r="EF5" s="547"/>
      <c r="EG5" s="548" t="s">
        <v>9256</v>
      </c>
      <c r="EH5" s="487">
        <v>43216</v>
      </c>
      <c r="EI5" s="488" t="s">
        <v>4438</v>
      </c>
      <c r="EJ5" s="490" t="s">
        <v>5039</v>
      </c>
      <c r="EK5" s="547" t="s">
        <v>4506</v>
      </c>
      <c r="EL5" s="547"/>
      <c r="EM5" s="547"/>
      <c r="EN5" s="547"/>
      <c r="EO5" s="547"/>
      <c r="EP5" s="548" t="s">
        <v>9256</v>
      </c>
      <c r="EQ5" s="487">
        <v>43216</v>
      </c>
      <c r="ER5" s="488" t="s">
        <v>4438</v>
      </c>
      <c r="ES5" s="490" t="s">
        <v>5039</v>
      </c>
      <c r="ET5" s="547" t="s">
        <v>4506</v>
      </c>
      <c r="EU5" s="547"/>
      <c r="EV5" s="547"/>
      <c r="EW5" s="547"/>
      <c r="EX5" s="547"/>
      <c r="EY5" s="548" t="s">
        <v>9256</v>
      </c>
      <c r="EZ5" s="487">
        <v>43216</v>
      </c>
      <c r="FA5" s="488" t="s">
        <v>4438</v>
      </c>
      <c r="FB5" s="490" t="s">
        <v>5039</v>
      </c>
      <c r="FC5" s="487">
        <v>44134</v>
      </c>
      <c r="FD5" s="488"/>
      <c r="FE5" s="490" t="s">
        <v>5045</v>
      </c>
      <c r="FF5" s="517" t="s">
        <v>4506</v>
      </c>
      <c r="FG5" s="517"/>
      <c r="FH5" s="517"/>
      <c r="FI5" s="517"/>
      <c r="FJ5" s="517"/>
      <c r="FK5" s="517"/>
      <c r="FL5" s="463" t="s">
        <v>4506</v>
      </c>
      <c r="FM5" s="464"/>
      <c r="FN5" s="464"/>
      <c r="FO5" s="465"/>
      <c r="FP5" s="470" t="s">
        <v>9256</v>
      </c>
      <c r="FQ5" s="487">
        <v>43216</v>
      </c>
      <c r="FR5" s="488" t="s">
        <v>4438</v>
      </c>
      <c r="FS5" s="490" t="s">
        <v>5039</v>
      </c>
      <c r="FT5" s="463" t="s">
        <v>4506</v>
      </c>
      <c r="FU5" s="464"/>
      <c r="FV5" s="464"/>
      <c r="FW5" s="465"/>
      <c r="FX5" s="470" t="s">
        <v>9256</v>
      </c>
      <c r="FY5" s="463" t="s">
        <v>4506</v>
      </c>
      <c r="FZ5" s="464"/>
      <c r="GA5" s="464"/>
      <c r="GB5" s="465"/>
      <c r="GC5" s="470" t="s">
        <v>9256</v>
      </c>
    </row>
    <row r="6" spans="1:185" s="54" customFormat="1" ht="50.1" customHeight="1">
      <c r="A6" s="510"/>
      <c r="B6" s="474"/>
      <c r="C6" s="538"/>
      <c r="D6" s="490"/>
      <c r="E6" s="264" t="s">
        <v>4458</v>
      </c>
      <c r="F6" s="33" t="s">
        <v>5046</v>
      </c>
      <c r="G6" s="30">
        <v>43070</v>
      </c>
      <c r="H6" s="45">
        <v>43130</v>
      </c>
      <c r="I6" s="259">
        <f t="shared" ref="I6:I23" si="0">(H6-G6)/7</f>
        <v>8.5714285714285712</v>
      </c>
      <c r="J6" s="260">
        <v>1</v>
      </c>
      <c r="K6" s="265" t="s">
        <v>4459</v>
      </c>
      <c r="L6" s="539"/>
      <c r="M6" s="33" t="s">
        <v>4460</v>
      </c>
      <c r="N6" s="266" t="s">
        <v>4461</v>
      </c>
      <c r="O6" s="1" t="s">
        <v>5047</v>
      </c>
      <c r="P6" s="61" t="s">
        <v>4433</v>
      </c>
      <c r="Q6" s="412">
        <v>1</v>
      </c>
      <c r="R6" s="540"/>
      <c r="S6" s="33" t="s">
        <v>4462</v>
      </c>
      <c r="T6" s="266" t="s">
        <v>4461</v>
      </c>
      <c r="U6" s="1" t="s">
        <v>4463</v>
      </c>
      <c r="V6" s="262" t="s">
        <v>4437</v>
      </c>
      <c r="W6" s="487"/>
      <c r="X6" s="488"/>
      <c r="Y6" s="490"/>
      <c r="Z6" s="487"/>
      <c r="AA6" s="488"/>
      <c r="AB6" s="490"/>
      <c r="AC6" s="490" t="s">
        <v>4461</v>
      </c>
      <c r="AD6" s="414">
        <v>1</v>
      </c>
      <c r="AE6" s="540"/>
      <c r="AF6" s="33" t="s">
        <v>4441</v>
      </c>
      <c r="AG6" s="266" t="s">
        <v>4461</v>
      </c>
      <c r="AH6" s="1" t="s">
        <v>9255</v>
      </c>
      <c r="AI6" s="276" t="s">
        <v>4443</v>
      </c>
      <c r="AJ6" s="487"/>
      <c r="AK6" s="488"/>
      <c r="AL6" s="490"/>
      <c r="AM6" s="413">
        <v>1</v>
      </c>
      <c r="AN6" s="540"/>
      <c r="AO6" s="33" t="s">
        <v>4441</v>
      </c>
      <c r="AP6" s="266" t="s">
        <v>4461</v>
      </c>
      <c r="AQ6" s="1" t="s">
        <v>4464</v>
      </c>
      <c r="AR6" s="263" t="s">
        <v>4446</v>
      </c>
      <c r="AS6" s="544"/>
      <c r="AT6" s="545"/>
      <c r="AU6" s="541"/>
      <c r="AV6" s="413">
        <v>1</v>
      </c>
      <c r="AW6" s="540"/>
      <c r="AX6" s="49" t="s">
        <v>4441</v>
      </c>
      <c r="AY6" s="267" t="s">
        <v>4461</v>
      </c>
      <c r="AZ6" s="1" t="s">
        <v>4465</v>
      </c>
      <c r="BA6" s="262" t="s">
        <v>4449</v>
      </c>
      <c r="BB6" s="496"/>
      <c r="BC6" s="542"/>
      <c r="BD6" s="541"/>
      <c r="BE6" s="413">
        <v>1</v>
      </c>
      <c r="BF6" s="540"/>
      <c r="BG6" s="33" t="s">
        <v>4441</v>
      </c>
      <c r="BH6" s="266" t="s">
        <v>4461</v>
      </c>
      <c r="BI6" s="1" t="s">
        <v>4465</v>
      </c>
      <c r="BJ6" s="61" t="s">
        <v>4450</v>
      </c>
      <c r="BK6" s="496"/>
      <c r="BL6" s="542"/>
      <c r="BM6" s="541"/>
      <c r="BN6" s="413">
        <v>1</v>
      </c>
      <c r="BO6" s="540"/>
      <c r="BP6" s="49" t="s">
        <v>4441</v>
      </c>
      <c r="BQ6" s="267" t="s">
        <v>4461</v>
      </c>
      <c r="BR6" s="1" t="s">
        <v>4465</v>
      </c>
      <c r="BS6" s="61" t="s">
        <v>4960</v>
      </c>
      <c r="BT6" s="487"/>
      <c r="BU6" s="488"/>
      <c r="BV6" s="546"/>
      <c r="BW6" s="413">
        <v>1</v>
      </c>
      <c r="BX6" s="540"/>
      <c r="BY6" s="49" t="s">
        <v>4441</v>
      </c>
      <c r="BZ6" s="267" t="s">
        <v>4461</v>
      </c>
      <c r="CA6" s="1" t="s">
        <v>4465</v>
      </c>
      <c r="CB6" s="61" t="s">
        <v>4452</v>
      </c>
      <c r="CC6" s="487"/>
      <c r="CD6" s="488"/>
      <c r="CE6" s="490"/>
      <c r="CF6" s="413">
        <v>1</v>
      </c>
      <c r="CG6" s="540"/>
      <c r="CH6" s="49" t="s">
        <v>4441</v>
      </c>
      <c r="CI6" s="267" t="s">
        <v>4461</v>
      </c>
      <c r="CJ6" s="1" t="s">
        <v>4465</v>
      </c>
      <c r="CK6" s="61" t="s">
        <v>4453</v>
      </c>
      <c r="CL6" s="413">
        <v>1</v>
      </c>
      <c r="CM6" s="540"/>
      <c r="CN6" s="49" t="s">
        <v>4441</v>
      </c>
      <c r="CO6" s="267" t="s">
        <v>4461</v>
      </c>
      <c r="CP6" s="1" t="s">
        <v>4465</v>
      </c>
      <c r="CQ6" s="61" t="s">
        <v>4454</v>
      </c>
      <c r="CR6" s="413">
        <v>1</v>
      </c>
      <c r="CS6" s="540"/>
      <c r="CT6" s="49" t="s">
        <v>4441</v>
      </c>
      <c r="CU6" s="267" t="s">
        <v>4461</v>
      </c>
      <c r="CV6" s="1" t="s">
        <v>4465</v>
      </c>
      <c r="CW6" s="61" t="s">
        <v>4455</v>
      </c>
      <c r="CX6" s="413">
        <v>1</v>
      </c>
      <c r="CY6" s="540"/>
      <c r="CZ6" s="49" t="s">
        <v>4441</v>
      </c>
      <c r="DA6" s="267" t="s">
        <v>4461</v>
      </c>
      <c r="DB6" s="1" t="s">
        <v>4465</v>
      </c>
      <c r="DC6" s="61" t="s">
        <v>4456</v>
      </c>
      <c r="DD6" s="413">
        <v>1</v>
      </c>
      <c r="DE6" s="540"/>
      <c r="DF6" s="49" t="s">
        <v>4441</v>
      </c>
      <c r="DG6" s="267" t="s">
        <v>4461</v>
      </c>
      <c r="DH6" s="1" t="s">
        <v>4465</v>
      </c>
      <c r="DI6" s="61" t="s">
        <v>4457</v>
      </c>
      <c r="DJ6" s="487"/>
      <c r="DK6" s="488"/>
      <c r="DL6" s="490"/>
      <c r="DM6" s="517"/>
      <c r="DN6" s="517"/>
      <c r="DO6" s="517"/>
      <c r="DP6" s="517"/>
      <c r="DQ6" s="517"/>
      <c r="DR6" s="517"/>
      <c r="DS6" s="547"/>
      <c r="DT6" s="547"/>
      <c r="DU6" s="547"/>
      <c r="DV6" s="547"/>
      <c r="DW6" s="547"/>
      <c r="DX6" s="548"/>
      <c r="DY6" s="487"/>
      <c r="DZ6" s="488"/>
      <c r="EA6" s="490"/>
      <c r="EB6" s="547"/>
      <c r="EC6" s="547"/>
      <c r="ED6" s="547"/>
      <c r="EE6" s="547"/>
      <c r="EF6" s="547"/>
      <c r="EG6" s="548"/>
      <c r="EH6" s="487"/>
      <c r="EI6" s="488"/>
      <c r="EJ6" s="490"/>
      <c r="EK6" s="547"/>
      <c r="EL6" s="547"/>
      <c r="EM6" s="547"/>
      <c r="EN6" s="547"/>
      <c r="EO6" s="547"/>
      <c r="EP6" s="548"/>
      <c r="EQ6" s="487"/>
      <c r="ER6" s="488"/>
      <c r="ES6" s="490"/>
      <c r="ET6" s="547"/>
      <c r="EU6" s="547"/>
      <c r="EV6" s="547"/>
      <c r="EW6" s="547"/>
      <c r="EX6" s="547"/>
      <c r="EY6" s="548"/>
      <c r="EZ6" s="487"/>
      <c r="FA6" s="488"/>
      <c r="FB6" s="490"/>
      <c r="FC6" s="487"/>
      <c r="FD6" s="488"/>
      <c r="FE6" s="490"/>
      <c r="FF6" s="517"/>
      <c r="FG6" s="517"/>
      <c r="FH6" s="517"/>
      <c r="FI6" s="517"/>
      <c r="FJ6" s="517"/>
      <c r="FK6" s="517"/>
      <c r="FL6" s="466"/>
      <c r="FM6" s="467"/>
      <c r="FN6" s="467"/>
      <c r="FO6" s="468"/>
      <c r="FP6" s="471"/>
      <c r="FQ6" s="487"/>
      <c r="FR6" s="488"/>
      <c r="FS6" s="490"/>
      <c r="FT6" s="466"/>
      <c r="FU6" s="467"/>
      <c r="FV6" s="467"/>
      <c r="FW6" s="468"/>
      <c r="FX6" s="471"/>
      <c r="FY6" s="466"/>
      <c r="FZ6" s="467"/>
      <c r="GA6" s="467"/>
      <c r="GB6" s="468"/>
      <c r="GC6" s="471"/>
    </row>
    <row r="7" spans="1:185" s="54" customFormat="1" ht="50.1" customHeight="1">
      <c r="A7" s="510"/>
      <c r="B7" s="474"/>
      <c r="C7" s="538"/>
      <c r="D7" s="490"/>
      <c r="E7" s="264" t="s">
        <v>4466</v>
      </c>
      <c r="F7" s="33" t="s">
        <v>4467</v>
      </c>
      <c r="G7" s="30">
        <v>43101</v>
      </c>
      <c r="H7" s="45">
        <v>43189</v>
      </c>
      <c r="I7" s="259">
        <f t="shared" si="0"/>
        <v>12.571428571428571</v>
      </c>
      <c r="J7" s="260">
        <v>0</v>
      </c>
      <c r="K7" s="265" t="s">
        <v>4468</v>
      </c>
      <c r="L7" s="539"/>
      <c r="M7" s="1" t="s">
        <v>4469</v>
      </c>
      <c r="N7" s="1"/>
      <c r="O7" s="1" t="s">
        <v>4470</v>
      </c>
      <c r="P7" s="61" t="s">
        <v>4433</v>
      </c>
      <c r="Q7" s="412">
        <v>1</v>
      </c>
      <c r="R7" s="540"/>
      <c r="S7" s="1" t="s">
        <v>4471</v>
      </c>
      <c r="T7" s="1" t="s">
        <v>4472</v>
      </c>
      <c r="U7" s="1" t="s">
        <v>4473</v>
      </c>
      <c r="V7" s="262" t="s">
        <v>4437</v>
      </c>
      <c r="W7" s="487"/>
      <c r="X7" s="488"/>
      <c r="Y7" s="490"/>
      <c r="Z7" s="487"/>
      <c r="AA7" s="488"/>
      <c r="AB7" s="490"/>
      <c r="AC7" s="490" t="s">
        <v>4472</v>
      </c>
      <c r="AD7" s="414">
        <v>1</v>
      </c>
      <c r="AE7" s="540"/>
      <c r="AF7" s="1" t="s">
        <v>4471</v>
      </c>
      <c r="AG7" s="1" t="s">
        <v>4472</v>
      </c>
      <c r="AH7" s="1"/>
      <c r="AI7" s="276" t="s">
        <v>4443</v>
      </c>
      <c r="AJ7" s="487"/>
      <c r="AK7" s="488"/>
      <c r="AL7" s="490"/>
      <c r="AM7" s="413">
        <v>0.8</v>
      </c>
      <c r="AN7" s="540"/>
      <c r="AO7" s="1" t="s">
        <v>4474</v>
      </c>
      <c r="AP7" s="1" t="s">
        <v>4475</v>
      </c>
      <c r="AQ7" s="1" t="s">
        <v>4476</v>
      </c>
      <c r="AR7" s="263" t="s">
        <v>4446</v>
      </c>
      <c r="AS7" s="544"/>
      <c r="AT7" s="545"/>
      <c r="AU7" s="541"/>
      <c r="AV7" s="413">
        <v>0.8</v>
      </c>
      <c r="AW7" s="540"/>
      <c r="AX7" s="1" t="s">
        <v>4477</v>
      </c>
      <c r="AY7" s="1" t="s">
        <v>4478</v>
      </c>
      <c r="AZ7" s="1" t="s">
        <v>9257</v>
      </c>
      <c r="BA7" s="262" t="s">
        <v>4449</v>
      </c>
      <c r="BB7" s="496"/>
      <c r="BC7" s="542"/>
      <c r="BD7" s="541"/>
      <c r="BE7" s="413">
        <v>0.8</v>
      </c>
      <c r="BF7" s="540"/>
      <c r="BG7" s="1" t="s">
        <v>4479</v>
      </c>
      <c r="BH7" s="1"/>
      <c r="BI7" s="1" t="s">
        <v>4480</v>
      </c>
      <c r="BJ7" s="61" t="s">
        <v>4450</v>
      </c>
      <c r="BK7" s="496"/>
      <c r="BL7" s="542"/>
      <c r="BM7" s="541"/>
      <c r="BN7" s="413">
        <v>0.8</v>
      </c>
      <c r="BO7" s="540"/>
      <c r="BP7" s="1" t="s">
        <v>5048</v>
      </c>
      <c r="BQ7" s="1" t="s">
        <v>5049</v>
      </c>
      <c r="BR7" s="1" t="s">
        <v>4481</v>
      </c>
      <c r="BS7" s="61" t="s">
        <v>4960</v>
      </c>
      <c r="BT7" s="487"/>
      <c r="BU7" s="488"/>
      <c r="BV7" s="546"/>
      <c r="BW7" s="413">
        <v>0.8</v>
      </c>
      <c r="BX7" s="540"/>
      <c r="BY7" s="1" t="s">
        <v>4482</v>
      </c>
      <c r="BZ7" s="1" t="s">
        <v>4483</v>
      </c>
      <c r="CA7" s="1" t="s">
        <v>9258</v>
      </c>
      <c r="CB7" s="61" t="s">
        <v>4452</v>
      </c>
      <c r="CC7" s="487"/>
      <c r="CD7" s="488"/>
      <c r="CE7" s="490"/>
      <c r="CF7" s="413">
        <v>0.9</v>
      </c>
      <c r="CG7" s="540"/>
      <c r="CH7" s="1" t="s">
        <v>4484</v>
      </c>
      <c r="CI7" s="1" t="s">
        <v>4485</v>
      </c>
      <c r="CJ7" s="1" t="s">
        <v>4486</v>
      </c>
      <c r="CK7" s="61" t="s">
        <v>4453</v>
      </c>
      <c r="CL7" s="413">
        <v>0.95</v>
      </c>
      <c r="CM7" s="540"/>
      <c r="CN7" s="1" t="s">
        <v>5050</v>
      </c>
      <c r="CO7" s="1" t="s">
        <v>4487</v>
      </c>
      <c r="CP7" s="1" t="s">
        <v>9259</v>
      </c>
      <c r="CQ7" s="61" t="s">
        <v>4454</v>
      </c>
      <c r="CR7" s="413">
        <v>1</v>
      </c>
      <c r="CS7" s="540"/>
      <c r="CT7" s="1" t="s">
        <v>5051</v>
      </c>
      <c r="CU7" s="1" t="s">
        <v>5052</v>
      </c>
      <c r="CV7" s="1" t="s">
        <v>4488</v>
      </c>
      <c r="CW7" s="61" t="s">
        <v>4455</v>
      </c>
      <c r="CX7" s="413">
        <v>1</v>
      </c>
      <c r="CY7" s="540"/>
      <c r="CZ7" s="1" t="s">
        <v>5053</v>
      </c>
      <c r="DA7" s="1" t="s">
        <v>4489</v>
      </c>
      <c r="DB7" s="1" t="s">
        <v>9260</v>
      </c>
      <c r="DC7" s="61" t="s">
        <v>4456</v>
      </c>
      <c r="DD7" s="413">
        <v>1</v>
      </c>
      <c r="DE7" s="540"/>
      <c r="DF7" s="1" t="s">
        <v>5053</v>
      </c>
      <c r="DG7" s="1" t="s">
        <v>4489</v>
      </c>
      <c r="DH7" s="1" t="s">
        <v>9260</v>
      </c>
      <c r="DI7" s="61" t="s">
        <v>4457</v>
      </c>
      <c r="DJ7" s="487"/>
      <c r="DK7" s="488"/>
      <c r="DL7" s="490"/>
      <c r="DM7" s="517"/>
      <c r="DN7" s="517"/>
      <c r="DO7" s="517"/>
      <c r="DP7" s="517"/>
      <c r="DQ7" s="517"/>
      <c r="DR7" s="517"/>
      <c r="DS7" s="547"/>
      <c r="DT7" s="547"/>
      <c r="DU7" s="547"/>
      <c r="DV7" s="547"/>
      <c r="DW7" s="547"/>
      <c r="DX7" s="548"/>
      <c r="DY7" s="487"/>
      <c r="DZ7" s="488"/>
      <c r="EA7" s="490"/>
      <c r="EB7" s="547"/>
      <c r="EC7" s="547"/>
      <c r="ED7" s="547"/>
      <c r="EE7" s="547"/>
      <c r="EF7" s="547"/>
      <c r="EG7" s="548"/>
      <c r="EH7" s="487"/>
      <c r="EI7" s="488"/>
      <c r="EJ7" s="490"/>
      <c r="EK7" s="547"/>
      <c r="EL7" s="547"/>
      <c r="EM7" s="547"/>
      <c r="EN7" s="547"/>
      <c r="EO7" s="547"/>
      <c r="EP7" s="548"/>
      <c r="EQ7" s="487"/>
      <c r="ER7" s="488"/>
      <c r="ES7" s="490"/>
      <c r="ET7" s="547"/>
      <c r="EU7" s="547"/>
      <c r="EV7" s="547"/>
      <c r="EW7" s="547"/>
      <c r="EX7" s="547"/>
      <c r="EY7" s="548"/>
      <c r="EZ7" s="487"/>
      <c r="FA7" s="488"/>
      <c r="FB7" s="490"/>
      <c r="FC7" s="487"/>
      <c r="FD7" s="488"/>
      <c r="FE7" s="490"/>
      <c r="FF7" s="517"/>
      <c r="FG7" s="517"/>
      <c r="FH7" s="517"/>
      <c r="FI7" s="517"/>
      <c r="FJ7" s="517"/>
      <c r="FK7" s="517"/>
      <c r="FL7" s="469"/>
      <c r="FM7" s="485"/>
      <c r="FN7" s="485"/>
      <c r="FO7" s="486"/>
      <c r="FP7" s="472"/>
      <c r="FQ7" s="487"/>
      <c r="FR7" s="488"/>
      <c r="FS7" s="490"/>
      <c r="FT7" s="469"/>
      <c r="FU7" s="485"/>
      <c r="FV7" s="485"/>
      <c r="FW7" s="486"/>
      <c r="FX7" s="472"/>
      <c r="FY7" s="469"/>
      <c r="FZ7" s="485"/>
      <c r="GA7" s="485"/>
      <c r="GB7" s="486"/>
      <c r="GC7" s="472"/>
    </row>
    <row r="8" spans="1:185" s="54" customFormat="1" ht="50.1" customHeight="1">
      <c r="A8" s="451">
        <v>2</v>
      </c>
      <c r="B8" s="474" t="s">
        <v>9261</v>
      </c>
      <c r="C8" s="538" t="s">
        <v>4490</v>
      </c>
      <c r="D8" s="549" t="s">
        <v>4491</v>
      </c>
      <c r="E8" s="258" t="s">
        <v>4427</v>
      </c>
      <c r="F8" s="33" t="s">
        <v>4492</v>
      </c>
      <c r="G8" s="30">
        <v>43024</v>
      </c>
      <c r="H8" s="45">
        <v>43055</v>
      </c>
      <c r="I8" s="259">
        <f t="shared" si="0"/>
        <v>4.4285714285714288</v>
      </c>
      <c r="J8" s="260">
        <v>1</v>
      </c>
      <c r="K8" s="150" t="s">
        <v>4493</v>
      </c>
      <c r="L8" s="539">
        <f>AVERAGE(J8:J10)</f>
        <v>0.66666666666666663</v>
      </c>
      <c r="M8" s="33" t="s">
        <v>4494</v>
      </c>
      <c r="N8" s="261" t="s">
        <v>4495</v>
      </c>
      <c r="O8" s="1" t="s">
        <v>4496</v>
      </c>
      <c r="P8" s="61" t="s">
        <v>4433</v>
      </c>
      <c r="Q8" s="412">
        <v>1</v>
      </c>
      <c r="R8" s="540">
        <f>AVERAGE(Q8:Q10)</f>
        <v>1</v>
      </c>
      <c r="S8" s="33" t="s">
        <v>4494</v>
      </c>
      <c r="T8" s="261" t="s">
        <v>4497</v>
      </c>
      <c r="U8" s="1" t="s">
        <v>4498</v>
      </c>
      <c r="V8" s="262" t="s">
        <v>4437</v>
      </c>
      <c r="W8" s="487">
        <v>43216</v>
      </c>
      <c r="X8" s="488" t="s">
        <v>4438</v>
      </c>
      <c r="Y8" s="490" t="s">
        <v>5054</v>
      </c>
      <c r="Z8" s="487">
        <v>43231</v>
      </c>
      <c r="AA8" s="488">
        <v>20181020341991</v>
      </c>
      <c r="AB8" s="490" t="s">
        <v>4494</v>
      </c>
      <c r="AC8" s="490" t="s">
        <v>4499</v>
      </c>
      <c r="AD8" s="414">
        <v>1</v>
      </c>
      <c r="AE8" s="540">
        <f>AVERAGE(AD8:AD10)</f>
        <v>1</v>
      </c>
      <c r="AF8" s="33" t="s">
        <v>4441</v>
      </c>
      <c r="AG8" s="261" t="s">
        <v>4500</v>
      </c>
      <c r="AH8" s="1" t="s">
        <v>9262</v>
      </c>
      <c r="AI8" s="276" t="s">
        <v>4443</v>
      </c>
      <c r="AJ8" s="487">
        <v>43305</v>
      </c>
      <c r="AK8" s="488" t="s">
        <v>4444</v>
      </c>
      <c r="AL8" s="541" t="s">
        <v>4501</v>
      </c>
      <c r="AM8" s="415">
        <v>1</v>
      </c>
      <c r="AN8" s="540">
        <f>AVERAGE(AM8:AM10)</f>
        <v>1</v>
      </c>
      <c r="AO8" s="33" t="s">
        <v>4502</v>
      </c>
      <c r="AP8" s="261" t="s">
        <v>4500</v>
      </c>
      <c r="AQ8" s="1" t="s">
        <v>4503</v>
      </c>
      <c r="AR8" s="263" t="s">
        <v>4446</v>
      </c>
      <c r="AS8" s="487">
        <v>43305</v>
      </c>
      <c r="AT8" s="488" t="s">
        <v>4444</v>
      </c>
      <c r="AU8" s="541" t="s">
        <v>4501</v>
      </c>
      <c r="AV8" s="415">
        <v>1</v>
      </c>
      <c r="AW8" s="540">
        <f>AVERAGE(AV8:AV10)</f>
        <v>1</v>
      </c>
      <c r="AX8" s="49" t="s">
        <v>4502</v>
      </c>
      <c r="AY8" s="261" t="s">
        <v>4500</v>
      </c>
      <c r="AZ8" s="37" t="s">
        <v>4504</v>
      </c>
      <c r="BA8" s="61" t="s">
        <v>4449</v>
      </c>
      <c r="BB8" s="487">
        <v>43305</v>
      </c>
      <c r="BC8" s="488" t="s">
        <v>4444</v>
      </c>
      <c r="BD8" s="541" t="s">
        <v>4501</v>
      </c>
      <c r="BE8" s="415">
        <v>1</v>
      </c>
      <c r="BF8" s="540">
        <f>AVERAGE(BE8:BE10)</f>
        <v>1</v>
      </c>
      <c r="BG8" s="33" t="s">
        <v>4502</v>
      </c>
      <c r="BH8" s="261" t="s">
        <v>4500</v>
      </c>
      <c r="BI8" s="1" t="s">
        <v>4504</v>
      </c>
      <c r="BJ8" s="61" t="s">
        <v>4450</v>
      </c>
      <c r="BK8" s="487">
        <v>43305</v>
      </c>
      <c r="BL8" s="488" t="s">
        <v>4444</v>
      </c>
      <c r="BM8" s="541" t="s">
        <v>4501</v>
      </c>
      <c r="BN8" s="415">
        <v>1</v>
      </c>
      <c r="BO8" s="540">
        <f>AVERAGE(BN8:BN10)</f>
        <v>1</v>
      </c>
      <c r="BP8" s="49" t="s">
        <v>4502</v>
      </c>
      <c r="BQ8" s="261" t="s">
        <v>4500</v>
      </c>
      <c r="BR8" s="37" t="s">
        <v>4505</v>
      </c>
      <c r="BS8" s="61" t="s">
        <v>4960</v>
      </c>
      <c r="BT8" s="487">
        <v>43305</v>
      </c>
      <c r="BU8" s="488" t="s">
        <v>4444</v>
      </c>
      <c r="BV8" s="541" t="s">
        <v>4501</v>
      </c>
      <c r="BW8" s="415">
        <v>1</v>
      </c>
      <c r="BX8" s="540">
        <f>AVERAGE(BW8:BW10)</f>
        <v>1</v>
      </c>
      <c r="BY8" s="49" t="s">
        <v>4502</v>
      </c>
      <c r="BZ8" s="261" t="s">
        <v>4500</v>
      </c>
      <c r="CA8" s="37" t="s">
        <v>4505</v>
      </c>
      <c r="CB8" s="61" t="s">
        <v>4452</v>
      </c>
      <c r="CC8" s="487">
        <v>43305</v>
      </c>
      <c r="CD8" s="488" t="s">
        <v>4444</v>
      </c>
      <c r="CE8" s="541" t="s">
        <v>5055</v>
      </c>
      <c r="CF8" s="415">
        <v>1</v>
      </c>
      <c r="CG8" s="540">
        <f>AVERAGE(CF8:CF10)</f>
        <v>1</v>
      </c>
      <c r="CH8" s="49" t="s">
        <v>4502</v>
      </c>
      <c r="CI8" s="261" t="s">
        <v>4500</v>
      </c>
      <c r="CJ8" s="37" t="s">
        <v>4505</v>
      </c>
      <c r="CK8" s="61" t="s">
        <v>4453</v>
      </c>
      <c r="CL8" s="415">
        <v>1</v>
      </c>
      <c r="CM8" s="540">
        <f>AVERAGE(CL8:CL10)</f>
        <v>1</v>
      </c>
      <c r="CN8" s="33" t="s">
        <v>4502</v>
      </c>
      <c r="CO8" s="261" t="s">
        <v>4500</v>
      </c>
      <c r="CP8" s="37" t="s">
        <v>4505</v>
      </c>
      <c r="CQ8" s="61" t="s">
        <v>4454</v>
      </c>
      <c r="CR8" s="415">
        <v>1</v>
      </c>
      <c r="CS8" s="540">
        <f>AVERAGE(CR8:CR10)</f>
        <v>1</v>
      </c>
      <c r="CT8" s="33" t="s">
        <v>4502</v>
      </c>
      <c r="CU8" s="261" t="s">
        <v>4500</v>
      </c>
      <c r="CV8" s="37" t="s">
        <v>4505</v>
      </c>
      <c r="CW8" s="61" t="s">
        <v>4455</v>
      </c>
      <c r="CX8" s="415">
        <v>1</v>
      </c>
      <c r="CY8" s="540">
        <f>AVERAGE(CX8:CX10)</f>
        <v>1</v>
      </c>
      <c r="CZ8" s="33" t="s">
        <v>4502</v>
      </c>
      <c r="DA8" s="261" t="s">
        <v>4500</v>
      </c>
      <c r="DB8" s="63" t="s">
        <v>4505</v>
      </c>
      <c r="DC8" s="61" t="s">
        <v>4456</v>
      </c>
      <c r="DD8" s="415">
        <v>1</v>
      </c>
      <c r="DE8" s="540">
        <f>AVERAGE(DD8:DD10)</f>
        <v>1</v>
      </c>
      <c r="DF8" s="33" t="s">
        <v>4502</v>
      </c>
      <c r="DG8" s="261" t="s">
        <v>4500</v>
      </c>
      <c r="DH8" s="63" t="s">
        <v>4505</v>
      </c>
      <c r="DI8" s="61" t="s">
        <v>4457</v>
      </c>
      <c r="DJ8" s="487">
        <v>44134</v>
      </c>
      <c r="DK8" s="488"/>
      <c r="DL8" s="490" t="s">
        <v>5056</v>
      </c>
      <c r="DM8" s="517" t="s">
        <v>4506</v>
      </c>
      <c r="DN8" s="517"/>
      <c r="DO8" s="517"/>
      <c r="DP8" s="517"/>
      <c r="DQ8" s="517"/>
      <c r="DR8" s="517"/>
      <c r="DS8" s="547" t="s">
        <v>4506</v>
      </c>
      <c r="DT8" s="547"/>
      <c r="DU8" s="547"/>
      <c r="DV8" s="547"/>
      <c r="DW8" s="547"/>
      <c r="DX8" s="548" t="s">
        <v>9256</v>
      </c>
      <c r="DY8" s="487">
        <v>43216</v>
      </c>
      <c r="DZ8" s="488" t="s">
        <v>4438</v>
      </c>
      <c r="EA8" s="490" t="s">
        <v>5054</v>
      </c>
      <c r="EB8" s="547" t="s">
        <v>4506</v>
      </c>
      <c r="EC8" s="547"/>
      <c r="ED8" s="547"/>
      <c r="EE8" s="547"/>
      <c r="EF8" s="547"/>
      <c r="EG8" s="548" t="s">
        <v>9256</v>
      </c>
      <c r="EH8" s="487">
        <v>43216</v>
      </c>
      <c r="EI8" s="488" t="s">
        <v>4438</v>
      </c>
      <c r="EJ8" s="490" t="s">
        <v>5054</v>
      </c>
      <c r="EK8" s="547" t="s">
        <v>4506</v>
      </c>
      <c r="EL8" s="547"/>
      <c r="EM8" s="547"/>
      <c r="EN8" s="547"/>
      <c r="EO8" s="547"/>
      <c r="EP8" s="548" t="s">
        <v>9256</v>
      </c>
      <c r="EQ8" s="487">
        <v>43216</v>
      </c>
      <c r="ER8" s="488" t="s">
        <v>4438</v>
      </c>
      <c r="ES8" s="490" t="s">
        <v>5054</v>
      </c>
      <c r="ET8" s="547" t="s">
        <v>4506</v>
      </c>
      <c r="EU8" s="547"/>
      <c r="EV8" s="547"/>
      <c r="EW8" s="547"/>
      <c r="EX8" s="547"/>
      <c r="EY8" s="548" t="s">
        <v>9256</v>
      </c>
      <c r="EZ8" s="487">
        <v>43216</v>
      </c>
      <c r="FA8" s="488" t="s">
        <v>4438</v>
      </c>
      <c r="FB8" s="490" t="s">
        <v>5054</v>
      </c>
      <c r="FC8" s="487">
        <v>44134</v>
      </c>
      <c r="FD8" s="488"/>
      <c r="FE8" s="490" t="s">
        <v>5056</v>
      </c>
      <c r="FF8" s="517" t="s">
        <v>4506</v>
      </c>
      <c r="FG8" s="517"/>
      <c r="FH8" s="517"/>
      <c r="FI8" s="517"/>
      <c r="FJ8" s="517"/>
      <c r="FK8" s="517"/>
      <c r="FL8" s="463" t="s">
        <v>4506</v>
      </c>
      <c r="FM8" s="464"/>
      <c r="FN8" s="464"/>
      <c r="FO8" s="465"/>
      <c r="FP8" s="470" t="s">
        <v>9256</v>
      </c>
      <c r="FQ8" s="487">
        <v>43216</v>
      </c>
      <c r="FR8" s="488" t="s">
        <v>4438</v>
      </c>
      <c r="FS8" s="490" t="s">
        <v>5054</v>
      </c>
      <c r="FT8" s="463" t="s">
        <v>4506</v>
      </c>
      <c r="FU8" s="464"/>
      <c r="FV8" s="464"/>
      <c r="FW8" s="465"/>
      <c r="FX8" s="470" t="s">
        <v>9256</v>
      </c>
      <c r="FY8" s="463" t="s">
        <v>4506</v>
      </c>
      <c r="FZ8" s="464"/>
      <c r="GA8" s="464"/>
      <c r="GB8" s="465"/>
      <c r="GC8" s="470" t="s">
        <v>9256</v>
      </c>
    </row>
    <row r="9" spans="1:185" s="54" customFormat="1" ht="50.1" customHeight="1">
      <c r="A9" s="510"/>
      <c r="B9" s="474"/>
      <c r="C9" s="538"/>
      <c r="D9" s="549"/>
      <c r="E9" s="264" t="s">
        <v>4458</v>
      </c>
      <c r="F9" s="33" t="s">
        <v>5057</v>
      </c>
      <c r="G9" s="30">
        <v>43055</v>
      </c>
      <c r="H9" s="45">
        <v>43100</v>
      </c>
      <c r="I9" s="259">
        <f t="shared" si="0"/>
        <v>6.4285714285714288</v>
      </c>
      <c r="J9" s="260">
        <v>1</v>
      </c>
      <c r="K9" s="265" t="s">
        <v>4507</v>
      </c>
      <c r="L9" s="539"/>
      <c r="M9" s="33" t="s">
        <v>4508</v>
      </c>
      <c r="N9" s="266" t="s">
        <v>4461</v>
      </c>
      <c r="O9" s="1" t="s">
        <v>4509</v>
      </c>
      <c r="P9" s="61" t="s">
        <v>4433</v>
      </c>
      <c r="Q9" s="412">
        <v>1</v>
      </c>
      <c r="R9" s="540"/>
      <c r="S9" s="33" t="s">
        <v>4508</v>
      </c>
      <c r="T9" s="266" t="s">
        <v>4461</v>
      </c>
      <c r="U9" s="1" t="s">
        <v>4510</v>
      </c>
      <c r="V9" s="262" t="s">
        <v>4437</v>
      </c>
      <c r="W9" s="487"/>
      <c r="X9" s="488"/>
      <c r="Y9" s="490"/>
      <c r="Z9" s="487"/>
      <c r="AA9" s="488"/>
      <c r="AB9" s="490" t="s">
        <v>4508</v>
      </c>
      <c r="AC9" s="490" t="s">
        <v>4511</v>
      </c>
      <c r="AD9" s="414">
        <v>1</v>
      </c>
      <c r="AE9" s="540"/>
      <c r="AF9" s="33" t="s">
        <v>4441</v>
      </c>
      <c r="AG9" s="266" t="s">
        <v>5058</v>
      </c>
      <c r="AH9" s="1" t="s">
        <v>9262</v>
      </c>
      <c r="AI9" s="276" t="s">
        <v>4443</v>
      </c>
      <c r="AJ9" s="487"/>
      <c r="AK9" s="488"/>
      <c r="AL9" s="541"/>
      <c r="AM9" s="415">
        <v>1</v>
      </c>
      <c r="AN9" s="540"/>
      <c r="AO9" s="33" t="s">
        <v>4502</v>
      </c>
      <c r="AP9" s="266" t="s">
        <v>5058</v>
      </c>
      <c r="AQ9" s="1" t="s">
        <v>4503</v>
      </c>
      <c r="AR9" s="263" t="s">
        <v>4446</v>
      </c>
      <c r="AS9" s="487"/>
      <c r="AT9" s="488"/>
      <c r="AU9" s="541"/>
      <c r="AV9" s="415">
        <v>1</v>
      </c>
      <c r="AW9" s="540"/>
      <c r="AX9" s="49" t="s">
        <v>4502</v>
      </c>
      <c r="AY9" s="268" t="s">
        <v>5058</v>
      </c>
      <c r="AZ9" s="37" t="s">
        <v>4504</v>
      </c>
      <c r="BA9" s="61" t="s">
        <v>4449</v>
      </c>
      <c r="BB9" s="487"/>
      <c r="BC9" s="488"/>
      <c r="BD9" s="541"/>
      <c r="BE9" s="415">
        <v>1</v>
      </c>
      <c r="BF9" s="540"/>
      <c r="BG9" s="33" t="s">
        <v>4502</v>
      </c>
      <c r="BH9" s="266" t="s">
        <v>5058</v>
      </c>
      <c r="BI9" s="1" t="s">
        <v>4504</v>
      </c>
      <c r="BJ9" s="61" t="s">
        <v>4450</v>
      </c>
      <c r="BK9" s="487"/>
      <c r="BL9" s="488"/>
      <c r="BM9" s="541"/>
      <c r="BN9" s="415">
        <v>1</v>
      </c>
      <c r="BO9" s="540"/>
      <c r="BP9" s="49" t="s">
        <v>4502</v>
      </c>
      <c r="BQ9" s="268" t="s">
        <v>5058</v>
      </c>
      <c r="BR9" s="37" t="s">
        <v>4505</v>
      </c>
      <c r="BS9" s="61" t="s">
        <v>4960</v>
      </c>
      <c r="BT9" s="487"/>
      <c r="BU9" s="488"/>
      <c r="BV9" s="541"/>
      <c r="BW9" s="415">
        <v>1</v>
      </c>
      <c r="BX9" s="540"/>
      <c r="BY9" s="49" t="s">
        <v>4502</v>
      </c>
      <c r="BZ9" s="268" t="s">
        <v>5058</v>
      </c>
      <c r="CA9" s="37" t="s">
        <v>4505</v>
      </c>
      <c r="CB9" s="61" t="s">
        <v>4452</v>
      </c>
      <c r="CC9" s="487"/>
      <c r="CD9" s="488"/>
      <c r="CE9" s="541"/>
      <c r="CF9" s="415">
        <v>1</v>
      </c>
      <c r="CG9" s="540"/>
      <c r="CH9" s="49" t="s">
        <v>4502</v>
      </c>
      <c r="CI9" s="268" t="s">
        <v>5058</v>
      </c>
      <c r="CJ9" s="37" t="s">
        <v>4505</v>
      </c>
      <c r="CK9" s="61" t="s">
        <v>4453</v>
      </c>
      <c r="CL9" s="415">
        <v>1</v>
      </c>
      <c r="CM9" s="540"/>
      <c r="CN9" s="33" t="s">
        <v>4502</v>
      </c>
      <c r="CO9" s="266" t="s">
        <v>5058</v>
      </c>
      <c r="CP9" s="37" t="s">
        <v>4505</v>
      </c>
      <c r="CQ9" s="61" t="s">
        <v>4454</v>
      </c>
      <c r="CR9" s="415">
        <v>1</v>
      </c>
      <c r="CS9" s="540"/>
      <c r="CT9" s="33" t="s">
        <v>4502</v>
      </c>
      <c r="CU9" s="266" t="s">
        <v>5058</v>
      </c>
      <c r="CV9" s="37" t="s">
        <v>4505</v>
      </c>
      <c r="CW9" s="61" t="s">
        <v>4455</v>
      </c>
      <c r="CX9" s="415">
        <v>1</v>
      </c>
      <c r="CY9" s="540"/>
      <c r="CZ9" s="33" t="s">
        <v>4502</v>
      </c>
      <c r="DA9" s="266" t="s">
        <v>5058</v>
      </c>
      <c r="DB9" s="63" t="s">
        <v>4505</v>
      </c>
      <c r="DC9" s="61" t="s">
        <v>4456</v>
      </c>
      <c r="DD9" s="415">
        <v>1</v>
      </c>
      <c r="DE9" s="540"/>
      <c r="DF9" s="33" t="s">
        <v>4502</v>
      </c>
      <c r="DG9" s="266" t="s">
        <v>5058</v>
      </c>
      <c r="DH9" s="63" t="s">
        <v>4505</v>
      </c>
      <c r="DI9" s="61" t="s">
        <v>4457</v>
      </c>
      <c r="DJ9" s="487"/>
      <c r="DK9" s="488"/>
      <c r="DL9" s="490"/>
      <c r="DM9" s="517"/>
      <c r="DN9" s="517"/>
      <c r="DO9" s="517"/>
      <c r="DP9" s="517"/>
      <c r="DQ9" s="517"/>
      <c r="DR9" s="517"/>
      <c r="DS9" s="547"/>
      <c r="DT9" s="547"/>
      <c r="DU9" s="547"/>
      <c r="DV9" s="547"/>
      <c r="DW9" s="547"/>
      <c r="DX9" s="548"/>
      <c r="DY9" s="487"/>
      <c r="DZ9" s="488"/>
      <c r="EA9" s="490"/>
      <c r="EB9" s="547"/>
      <c r="EC9" s="547"/>
      <c r="ED9" s="547"/>
      <c r="EE9" s="547"/>
      <c r="EF9" s="547"/>
      <c r="EG9" s="548"/>
      <c r="EH9" s="487"/>
      <c r="EI9" s="488"/>
      <c r="EJ9" s="490"/>
      <c r="EK9" s="547"/>
      <c r="EL9" s="547"/>
      <c r="EM9" s="547"/>
      <c r="EN9" s="547"/>
      <c r="EO9" s="547"/>
      <c r="EP9" s="548"/>
      <c r="EQ9" s="487"/>
      <c r="ER9" s="488"/>
      <c r="ES9" s="490"/>
      <c r="ET9" s="547"/>
      <c r="EU9" s="547"/>
      <c r="EV9" s="547"/>
      <c r="EW9" s="547"/>
      <c r="EX9" s="547"/>
      <c r="EY9" s="548"/>
      <c r="EZ9" s="487"/>
      <c r="FA9" s="488"/>
      <c r="FB9" s="490"/>
      <c r="FC9" s="487"/>
      <c r="FD9" s="488"/>
      <c r="FE9" s="490"/>
      <c r="FF9" s="517"/>
      <c r="FG9" s="517"/>
      <c r="FH9" s="517"/>
      <c r="FI9" s="517"/>
      <c r="FJ9" s="517"/>
      <c r="FK9" s="517"/>
      <c r="FL9" s="466"/>
      <c r="FM9" s="467"/>
      <c r="FN9" s="467"/>
      <c r="FO9" s="468"/>
      <c r="FP9" s="471"/>
      <c r="FQ9" s="487"/>
      <c r="FR9" s="488"/>
      <c r="FS9" s="490"/>
      <c r="FT9" s="466"/>
      <c r="FU9" s="467"/>
      <c r="FV9" s="467"/>
      <c r="FW9" s="468"/>
      <c r="FX9" s="471"/>
      <c r="FY9" s="466"/>
      <c r="FZ9" s="467"/>
      <c r="GA9" s="467"/>
      <c r="GB9" s="468"/>
      <c r="GC9" s="471"/>
    </row>
    <row r="10" spans="1:185" s="54" customFormat="1" ht="50.1" customHeight="1">
      <c r="A10" s="510"/>
      <c r="B10" s="474"/>
      <c r="C10" s="538"/>
      <c r="D10" s="549"/>
      <c r="E10" s="264" t="s">
        <v>4466</v>
      </c>
      <c r="F10" s="33" t="s">
        <v>4512</v>
      </c>
      <c r="G10" s="45">
        <v>43109</v>
      </c>
      <c r="H10" s="45">
        <v>43130</v>
      </c>
      <c r="I10" s="259">
        <f t="shared" si="0"/>
        <v>3</v>
      </c>
      <c r="J10" s="260">
        <v>0</v>
      </c>
      <c r="K10" s="265" t="s">
        <v>4513</v>
      </c>
      <c r="L10" s="539"/>
      <c r="M10" s="1" t="s">
        <v>4469</v>
      </c>
      <c r="N10" s="1"/>
      <c r="O10" s="1" t="s">
        <v>4470</v>
      </c>
      <c r="P10" s="312" t="s">
        <v>4433</v>
      </c>
      <c r="Q10" s="412">
        <v>1</v>
      </c>
      <c r="R10" s="540"/>
      <c r="S10" s="1" t="s">
        <v>4514</v>
      </c>
      <c r="T10" s="1" t="s">
        <v>4515</v>
      </c>
      <c r="U10" s="1" t="s">
        <v>4516</v>
      </c>
      <c r="V10" s="262" t="s">
        <v>4437</v>
      </c>
      <c r="W10" s="487"/>
      <c r="X10" s="488"/>
      <c r="Y10" s="490"/>
      <c r="Z10" s="487"/>
      <c r="AA10" s="488"/>
      <c r="AB10" s="490" t="s">
        <v>4514</v>
      </c>
      <c r="AC10" s="490" t="s">
        <v>4517</v>
      </c>
      <c r="AD10" s="414">
        <v>1</v>
      </c>
      <c r="AE10" s="540"/>
      <c r="AF10" s="1" t="s">
        <v>4441</v>
      </c>
      <c r="AG10" s="1" t="s">
        <v>4518</v>
      </c>
      <c r="AH10" s="1" t="s">
        <v>9262</v>
      </c>
      <c r="AI10" s="276" t="s">
        <v>4443</v>
      </c>
      <c r="AJ10" s="487"/>
      <c r="AK10" s="488"/>
      <c r="AL10" s="541"/>
      <c r="AM10" s="415">
        <v>1</v>
      </c>
      <c r="AN10" s="540"/>
      <c r="AO10" s="1" t="s">
        <v>4502</v>
      </c>
      <c r="AP10" s="1" t="s">
        <v>4518</v>
      </c>
      <c r="AQ10" s="1" t="s">
        <v>4503</v>
      </c>
      <c r="AR10" s="263" t="s">
        <v>4446</v>
      </c>
      <c r="AS10" s="487"/>
      <c r="AT10" s="488"/>
      <c r="AU10" s="541"/>
      <c r="AV10" s="415">
        <v>1</v>
      </c>
      <c r="AW10" s="540"/>
      <c r="AX10" s="49" t="s">
        <v>4502</v>
      </c>
      <c r="AY10" s="1" t="s">
        <v>4518</v>
      </c>
      <c r="AZ10" s="37" t="s">
        <v>4504</v>
      </c>
      <c r="BA10" s="61" t="s">
        <v>4449</v>
      </c>
      <c r="BB10" s="487"/>
      <c r="BC10" s="488"/>
      <c r="BD10" s="541"/>
      <c r="BE10" s="415">
        <v>1</v>
      </c>
      <c r="BF10" s="540"/>
      <c r="BG10" s="1" t="s">
        <v>4502</v>
      </c>
      <c r="BH10" s="1" t="s">
        <v>4518</v>
      </c>
      <c r="BI10" s="1" t="s">
        <v>4504</v>
      </c>
      <c r="BJ10" s="61" t="s">
        <v>4450</v>
      </c>
      <c r="BK10" s="487"/>
      <c r="BL10" s="488"/>
      <c r="BM10" s="541"/>
      <c r="BN10" s="415">
        <v>1</v>
      </c>
      <c r="BO10" s="540"/>
      <c r="BP10" s="49" t="s">
        <v>4502</v>
      </c>
      <c r="BQ10" s="1" t="s">
        <v>4518</v>
      </c>
      <c r="BR10" s="37" t="s">
        <v>4505</v>
      </c>
      <c r="BS10" s="61" t="s">
        <v>4960</v>
      </c>
      <c r="BT10" s="487"/>
      <c r="BU10" s="488"/>
      <c r="BV10" s="541"/>
      <c r="BW10" s="415">
        <v>1</v>
      </c>
      <c r="BX10" s="540"/>
      <c r="BY10" s="49" t="s">
        <v>4502</v>
      </c>
      <c r="BZ10" s="1" t="s">
        <v>4518</v>
      </c>
      <c r="CA10" s="37" t="s">
        <v>4505</v>
      </c>
      <c r="CB10" s="61" t="s">
        <v>4452</v>
      </c>
      <c r="CC10" s="487"/>
      <c r="CD10" s="488"/>
      <c r="CE10" s="541"/>
      <c r="CF10" s="415">
        <v>1</v>
      </c>
      <c r="CG10" s="540"/>
      <c r="CH10" s="49" t="s">
        <v>4502</v>
      </c>
      <c r="CI10" s="1" t="s">
        <v>4518</v>
      </c>
      <c r="CJ10" s="37" t="s">
        <v>4505</v>
      </c>
      <c r="CK10" s="61" t="s">
        <v>4453</v>
      </c>
      <c r="CL10" s="415">
        <v>1</v>
      </c>
      <c r="CM10" s="540"/>
      <c r="CN10" s="33" t="s">
        <v>4502</v>
      </c>
      <c r="CO10" s="1" t="s">
        <v>4518</v>
      </c>
      <c r="CP10" s="37" t="s">
        <v>4505</v>
      </c>
      <c r="CQ10" s="61" t="s">
        <v>4454</v>
      </c>
      <c r="CR10" s="415">
        <v>1</v>
      </c>
      <c r="CS10" s="540"/>
      <c r="CT10" s="33" t="s">
        <v>4502</v>
      </c>
      <c r="CU10" s="1" t="s">
        <v>4518</v>
      </c>
      <c r="CV10" s="37" t="s">
        <v>4505</v>
      </c>
      <c r="CW10" s="61" t="s">
        <v>4455</v>
      </c>
      <c r="CX10" s="415">
        <v>1</v>
      </c>
      <c r="CY10" s="540"/>
      <c r="CZ10" s="33" t="s">
        <v>4502</v>
      </c>
      <c r="DA10" s="1" t="s">
        <v>4518</v>
      </c>
      <c r="DB10" s="63" t="s">
        <v>4505</v>
      </c>
      <c r="DC10" s="61" t="s">
        <v>4456</v>
      </c>
      <c r="DD10" s="415">
        <v>1</v>
      </c>
      <c r="DE10" s="540"/>
      <c r="DF10" s="33" t="s">
        <v>4502</v>
      </c>
      <c r="DG10" s="1" t="s">
        <v>4518</v>
      </c>
      <c r="DH10" s="63" t="s">
        <v>4505</v>
      </c>
      <c r="DI10" s="61" t="s">
        <v>4457</v>
      </c>
      <c r="DJ10" s="487"/>
      <c r="DK10" s="488"/>
      <c r="DL10" s="490"/>
      <c r="DM10" s="517"/>
      <c r="DN10" s="517"/>
      <c r="DO10" s="517"/>
      <c r="DP10" s="517"/>
      <c r="DQ10" s="517"/>
      <c r="DR10" s="517"/>
      <c r="DS10" s="547"/>
      <c r="DT10" s="547"/>
      <c r="DU10" s="547"/>
      <c r="DV10" s="547"/>
      <c r="DW10" s="547"/>
      <c r="DX10" s="548"/>
      <c r="DY10" s="487"/>
      <c r="DZ10" s="488"/>
      <c r="EA10" s="490"/>
      <c r="EB10" s="547"/>
      <c r="EC10" s="547"/>
      <c r="ED10" s="547"/>
      <c r="EE10" s="547"/>
      <c r="EF10" s="547"/>
      <c r="EG10" s="548"/>
      <c r="EH10" s="487"/>
      <c r="EI10" s="488"/>
      <c r="EJ10" s="490"/>
      <c r="EK10" s="547"/>
      <c r="EL10" s="547"/>
      <c r="EM10" s="547"/>
      <c r="EN10" s="547"/>
      <c r="EO10" s="547"/>
      <c r="EP10" s="548"/>
      <c r="EQ10" s="487"/>
      <c r="ER10" s="488"/>
      <c r="ES10" s="490"/>
      <c r="ET10" s="547"/>
      <c r="EU10" s="547"/>
      <c r="EV10" s="547"/>
      <c r="EW10" s="547"/>
      <c r="EX10" s="547"/>
      <c r="EY10" s="548"/>
      <c r="EZ10" s="487"/>
      <c r="FA10" s="488"/>
      <c r="FB10" s="490"/>
      <c r="FC10" s="487"/>
      <c r="FD10" s="488"/>
      <c r="FE10" s="490"/>
      <c r="FF10" s="517"/>
      <c r="FG10" s="517"/>
      <c r="FH10" s="517"/>
      <c r="FI10" s="517"/>
      <c r="FJ10" s="517"/>
      <c r="FK10" s="517"/>
      <c r="FL10" s="469"/>
      <c r="FM10" s="485"/>
      <c r="FN10" s="485"/>
      <c r="FO10" s="486"/>
      <c r="FP10" s="472"/>
      <c r="FQ10" s="487"/>
      <c r="FR10" s="488"/>
      <c r="FS10" s="490"/>
      <c r="FT10" s="469"/>
      <c r="FU10" s="485"/>
      <c r="FV10" s="485"/>
      <c r="FW10" s="486"/>
      <c r="FX10" s="472"/>
      <c r="FY10" s="469"/>
      <c r="FZ10" s="467"/>
      <c r="GA10" s="467"/>
      <c r="GB10" s="468"/>
      <c r="GC10" s="472"/>
    </row>
    <row r="11" spans="1:185" s="54" customFormat="1" ht="104.1" customHeight="1">
      <c r="A11" s="451">
        <v>3</v>
      </c>
      <c r="B11" s="474" t="s">
        <v>9263</v>
      </c>
      <c r="C11" s="538" t="s">
        <v>4519</v>
      </c>
      <c r="D11" s="549" t="s">
        <v>4520</v>
      </c>
      <c r="E11" s="258" t="s">
        <v>4427</v>
      </c>
      <c r="F11" s="33" t="s">
        <v>4521</v>
      </c>
      <c r="G11" s="45">
        <v>42979</v>
      </c>
      <c r="H11" s="45">
        <v>43008</v>
      </c>
      <c r="I11" s="259">
        <f t="shared" si="0"/>
        <v>4.1428571428571432</v>
      </c>
      <c r="J11" s="260">
        <v>0</v>
      </c>
      <c r="K11" s="150" t="s">
        <v>4522</v>
      </c>
      <c r="L11" s="539">
        <f>AVERAGE(J11:J12)</f>
        <v>0</v>
      </c>
      <c r="M11" s="33" t="s">
        <v>4523</v>
      </c>
      <c r="N11" s="1"/>
      <c r="O11" s="1" t="s">
        <v>4524</v>
      </c>
      <c r="P11" s="61" t="s">
        <v>4433</v>
      </c>
      <c r="Q11" s="412">
        <v>1</v>
      </c>
      <c r="R11" s="550">
        <f>AVERAGE(Q11:Q12)</f>
        <v>0.625</v>
      </c>
      <c r="S11" s="33" t="s">
        <v>4525</v>
      </c>
      <c r="T11" s="1" t="s">
        <v>4526</v>
      </c>
      <c r="U11" s="1" t="s">
        <v>4527</v>
      </c>
      <c r="V11" s="262" t="s">
        <v>4437</v>
      </c>
      <c r="W11" s="487">
        <v>43216</v>
      </c>
      <c r="X11" s="488" t="s">
        <v>4438</v>
      </c>
      <c r="Y11" s="490" t="s">
        <v>4528</v>
      </c>
      <c r="Z11" s="487">
        <v>43231</v>
      </c>
      <c r="AA11" s="488">
        <v>20181020341991</v>
      </c>
      <c r="AB11" s="490" t="s">
        <v>4529</v>
      </c>
      <c r="AC11" s="490" t="s">
        <v>4530</v>
      </c>
      <c r="AD11" s="414">
        <v>1</v>
      </c>
      <c r="AE11" s="550">
        <f>AVERAGE(AD11:AD12)</f>
        <v>0.625</v>
      </c>
      <c r="AF11" s="33" t="s">
        <v>4525</v>
      </c>
      <c r="AG11" s="1" t="s">
        <v>4531</v>
      </c>
      <c r="AH11" s="1" t="s">
        <v>9264</v>
      </c>
      <c r="AI11" s="276" t="s">
        <v>4443</v>
      </c>
      <c r="AJ11" s="487">
        <v>43305</v>
      </c>
      <c r="AK11" s="488" t="s">
        <v>4444</v>
      </c>
      <c r="AL11" s="490" t="s">
        <v>4532</v>
      </c>
      <c r="AM11" s="417">
        <v>1</v>
      </c>
      <c r="AN11" s="550">
        <f>AVERAGE(AM11:AM12)</f>
        <v>0.66664999999999996</v>
      </c>
      <c r="AO11" s="33" t="s">
        <v>4441</v>
      </c>
      <c r="AP11" s="1" t="s">
        <v>4526</v>
      </c>
      <c r="AQ11" s="1" t="s">
        <v>9264</v>
      </c>
      <c r="AR11" s="263" t="s">
        <v>4446</v>
      </c>
      <c r="AS11" s="543">
        <v>43384</v>
      </c>
      <c r="AT11" s="544" t="s">
        <v>4447</v>
      </c>
      <c r="AU11" s="474" t="s">
        <v>9265</v>
      </c>
      <c r="AV11" s="415">
        <v>1</v>
      </c>
      <c r="AW11" s="551">
        <f>AVERAGE(AV11:AV12)</f>
        <v>0.72</v>
      </c>
      <c r="AX11" s="49" t="s">
        <v>4441</v>
      </c>
      <c r="AY11" s="1" t="s">
        <v>4526</v>
      </c>
      <c r="AZ11" s="63" t="s">
        <v>9266</v>
      </c>
      <c r="BA11" s="61" t="s">
        <v>4449</v>
      </c>
      <c r="BB11" s="496">
        <v>43504</v>
      </c>
      <c r="BC11" s="542">
        <v>20196200104682</v>
      </c>
      <c r="BD11" s="490" t="s">
        <v>4533</v>
      </c>
      <c r="BE11" s="415">
        <v>1</v>
      </c>
      <c r="BF11" s="551">
        <f>AVERAGE(BE11:BE12)</f>
        <v>0.77500000000000002</v>
      </c>
      <c r="BG11" s="33" t="s">
        <v>4441</v>
      </c>
      <c r="BH11" s="1" t="s">
        <v>4526</v>
      </c>
      <c r="BI11" s="1" t="s">
        <v>9267</v>
      </c>
      <c r="BJ11" s="61" t="s">
        <v>4450</v>
      </c>
      <c r="BK11" s="496">
        <v>43571</v>
      </c>
      <c r="BL11" s="542">
        <v>20196200371912</v>
      </c>
      <c r="BM11" s="490" t="s">
        <v>4534</v>
      </c>
      <c r="BN11" s="415">
        <v>1</v>
      </c>
      <c r="BO11" s="551">
        <f>AVERAGE(BN11:BN12)</f>
        <v>0.83000000000000007</v>
      </c>
      <c r="BP11" s="49" t="s">
        <v>4441</v>
      </c>
      <c r="BQ11" s="1" t="s">
        <v>4526</v>
      </c>
      <c r="BR11" s="63" t="s">
        <v>9267</v>
      </c>
      <c r="BS11" s="61" t="s">
        <v>4960</v>
      </c>
      <c r="BT11" s="487">
        <v>43668</v>
      </c>
      <c r="BU11" s="488" t="s">
        <v>4535</v>
      </c>
      <c r="BV11" s="546" t="s">
        <v>4536</v>
      </c>
      <c r="BW11" s="415">
        <v>1</v>
      </c>
      <c r="BX11" s="551">
        <f>AVERAGE(BW11:BW12)</f>
        <v>0.83000000000000007</v>
      </c>
      <c r="BY11" s="49" t="s">
        <v>4441</v>
      </c>
      <c r="BZ11" s="1" t="s">
        <v>4526</v>
      </c>
      <c r="CA11" s="63" t="s">
        <v>9267</v>
      </c>
      <c r="CB11" s="61" t="s">
        <v>4452</v>
      </c>
      <c r="CC11" s="487">
        <v>43763</v>
      </c>
      <c r="CD11" s="488">
        <v>20196201140312</v>
      </c>
      <c r="CE11" s="518" t="s">
        <v>4537</v>
      </c>
      <c r="CF11" s="415">
        <v>1</v>
      </c>
      <c r="CG11" s="551">
        <f>AVERAGE(CF11:CF12)</f>
        <v>0.85</v>
      </c>
      <c r="CH11" s="49" t="s">
        <v>4441</v>
      </c>
      <c r="CI11" s="1" t="s">
        <v>4526</v>
      </c>
      <c r="CJ11" s="63" t="s">
        <v>9267</v>
      </c>
      <c r="CK11" s="61" t="s">
        <v>4453</v>
      </c>
      <c r="CL11" s="415">
        <v>1</v>
      </c>
      <c r="CM11" s="551">
        <f>AVERAGE(CL11:CL12)</f>
        <v>0.90999999999999992</v>
      </c>
      <c r="CN11" s="33" t="s">
        <v>4441</v>
      </c>
      <c r="CO11" s="1" t="s">
        <v>4526</v>
      </c>
      <c r="CP11" s="63" t="s">
        <v>9267</v>
      </c>
      <c r="CQ11" s="61" t="s">
        <v>4454</v>
      </c>
      <c r="CR11" s="415">
        <v>1</v>
      </c>
      <c r="CS11" s="551">
        <f>AVERAGE(CR11:CR12)</f>
        <v>0.92500000000000004</v>
      </c>
      <c r="CT11" s="33" t="s">
        <v>4441</v>
      </c>
      <c r="CU11" s="1" t="s">
        <v>4526</v>
      </c>
      <c r="CV11" s="63" t="s">
        <v>9267</v>
      </c>
      <c r="CW11" s="61" t="s">
        <v>4455</v>
      </c>
      <c r="CX11" s="415">
        <v>1</v>
      </c>
      <c r="CY11" s="551">
        <f>AVERAGE(CX11:CX12)</f>
        <v>0.92500000000000004</v>
      </c>
      <c r="CZ11" s="33" t="s">
        <v>4441</v>
      </c>
      <c r="DA11" s="1" t="s">
        <v>4526</v>
      </c>
      <c r="DB11" s="63" t="s">
        <v>9267</v>
      </c>
      <c r="DC11" s="61" t="s">
        <v>4456</v>
      </c>
      <c r="DD11" s="415">
        <v>1</v>
      </c>
      <c r="DE11" s="551">
        <f>AVERAGE(DD11:DD12)</f>
        <v>0.92500000000000004</v>
      </c>
      <c r="DF11" s="33" t="s">
        <v>4441</v>
      </c>
      <c r="DG11" s="1" t="s">
        <v>4526</v>
      </c>
      <c r="DH11" s="63" t="s">
        <v>9267</v>
      </c>
      <c r="DI11" s="61" t="s">
        <v>4457</v>
      </c>
      <c r="DJ11" s="487">
        <v>44134</v>
      </c>
      <c r="DK11" s="488"/>
      <c r="DL11" s="518" t="s">
        <v>9268</v>
      </c>
      <c r="DM11" s="524" t="s">
        <v>4427</v>
      </c>
      <c r="DN11" s="549" t="s">
        <v>4538</v>
      </c>
      <c r="DO11" s="526">
        <v>42979</v>
      </c>
      <c r="DP11" s="526">
        <v>44865</v>
      </c>
      <c r="DQ11" s="527">
        <f>(DP11-DO11)/7</f>
        <v>269.42857142857144</v>
      </c>
      <c r="DR11" s="528" t="s">
        <v>4539</v>
      </c>
      <c r="DS11" s="552">
        <v>7.0000000000000007E-2</v>
      </c>
      <c r="DT11" s="552">
        <f>+DS11</f>
        <v>7.0000000000000007E-2</v>
      </c>
      <c r="DU11" s="474" t="s">
        <v>4540</v>
      </c>
      <c r="DV11" s="475" t="s">
        <v>4541</v>
      </c>
      <c r="DW11" s="553" t="s">
        <v>9269</v>
      </c>
      <c r="DX11" s="460" t="s">
        <v>9363</v>
      </c>
      <c r="DY11" s="487">
        <v>44367</v>
      </c>
      <c r="DZ11" s="488">
        <v>20216200666152</v>
      </c>
      <c r="EA11" s="490" t="s">
        <v>9270</v>
      </c>
      <c r="EB11" s="552">
        <v>7.4999999999999997E-2</v>
      </c>
      <c r="EC11" s="552">
        <f>+EB11</f>
        <v>7.4999999999999997E-2</v>
      </c>
      <c r="ED11" s="474" t="s">
        <v>4542</v>
      </c>
      <c r="EE11" s="475" t="s">
        <v>4543</v>
      </c>
      <c r="EF11" s="553" t="s">
        <v>9271</v>
      </c>
      <c r="EG11" s="460" t="s">
        <v>9365</v>
      </c>
      <c r="EH11" s="487">
        <v>44553</v>
      </c>
      <c r="EI11" s="488">
        <v>20216201595212</v>
      </c>
      <c r="EJ11" s="490" t="s">
        <v>4544</v>
      </c>
      <c r="EK11" s="552">
        <v>0.25</v>
      </c>
      <c r="EL11" s="552">
        <f>+EK11</f>
        <v>0.25</v>
      </c>
      <c r="EM11" s="474" t="s">
        <v>4545</v>
      </c>
      <c r="EN11" s="475" t="s">
        <v>4546</v>
      </c>
      <c r="EO11" s="553" t="s">
        <v>9272</v>
      </c>
      <c r="EP11" s="460" t="s">
        <v>9367</v>
      </c>
      <c r="EQ11" s="487">
        <v>44781</v>
      </c>
      <c r="ER11" s="488">
        <v>20226200915182</v>
      </c>
      <c r="ES11" s="490" t="s">
        <v>5091</v>
      </c>
      <c r="ET11" s="552">
        <v>0.5</v>
      </c>
      <c r="EU11" s="552">
        <f>+ET11</f>
        <v>0.5</v>
      </c>
      <c r="EV11" s="474" t="s">
        <v>9273</v>
      </c>
      <c r="EW11" s="475" t="s">
        <v>9274</v>
      </c>
      <c r="EX11" s="553" t="s">
        <v>9275</v>
      </c>
      <c r="EY11" s="460" t="s">
        <v>9369</v>
      </c>
      <c r="EZ11" s="487">
        <v>44931</v>
      </c>
      <c r="FA11" s="488">
        <v>20236200008392</v>
      </c>
      <c r="FB11" s="518" t="s">
        <v>9371</v>
      </c>
      <c r="FC11" s="487">
        <v>44931</v>
      </c>
      <c r="FD11" s="488">
        <v>20236200008392</v>
      </c>
      <c r="FE11" s="518" t="s">
        <v>9371</v>
      </c>
      <c r="FF11" s="524" t="s">
        <v>4427</v>
      </c>
      <c r="FG11" s="525" t="s">
        <v>9442</v>
      </c>
      <c r="FH11" s="526">
        <v>44946</v>
      </c>
      <c r="FI11" s="526">
        <v>45493</v>
      </c>
      <c r="FJ11" s="527">
        <v>78</v>
      </c>
      <c r="FK11" s="528" t="s">
        <v>9443</v>
      </c>
      <c r="FL11" s="455">
        <v>0.64</v>
      </c>
      <c r="FM11" s="474" t="s">
        <v>9444</v>
      </c>
      <c r="FN11" s="475" t="s">
        <v>9445</v>
      </c>
      <c r="FO11" s="474" t="s">
        <v>9446</v>
      </c>
      <c r="FP11" s="460" t="s">
        <v>9370</v>
      </c>
      <c r="FQ11" s="487">
        <v>45057</v>
      </c>
      <c r="FR11" s="488">
        <v>20236201121892</v>
      </c>
      <c r="FS11" s="458" t="s">
        <v>9570</v>
      </c>
      <c r="FT11" s="455">
        <v>0.64</v>
      </c>
      <c r="FU11" s="474" t="s">
        <v>9700</v>
      </c>
      <c r="FV11" s="475" t="s">
        <v>9701</v>
      </c>
      <c r="FW11" s="491" t="s">
        <v>9702</v>
      </c>
      <c r="FX11" s="460" t="s">
        <v>9569</v>
      </c>
      <c r="FY11" s="473">
        <v>0.9</v>
      </c>
      <c r="FZ11" s="462" t="s">
        <v>10254</v>
      </c>
      <c r="GA11" s="457" t="s">
        <v>10255</v>
      </c>
      <c r="GB11" s="476" t="s">
        <v>10357</v>
      </c>
      <c r="GC11" s="460" t="s">
        <v>10351</v>
      </c>
    </row>
    <row r="12" spans="1:185" s="54" customFormat="1" ht="104.1" customHeight="1">
      <c r="A12" s="510"/>
      <c r="B12" s="474"/>
      <c r="C12" s="538"/>
      <c r="D12" s="549"/>
      <c r="E12" s="264" t="s">
        <v>4458</v>
      </c>
      <c r="F12" s="33" t="s">
        <v>4547</v>
      </c>
      <c r="G12" s="45">
        <v>43028</v>
      </c>
      <c r="H12" s="45">
        <v>43819</v>
      </c>
      <c r="I12" s="259">
        <f t="shared" si="0"/>
        <v>113</v>
      </c>
      <c r="J12" s="260">
        <v>0</v>
      </c>
      <c r="K12" s="265" t="s">
        <v>4548</v>
      </c>
      <c r="L12" s="539"/>
      <c r="M12" s="33" t="s">
        <v>4549</v>
      </c>
      <c r="N12" s="1"/>
      <c r="O12" s="1" t="s">
        <v>4550</v>
      </c>
      <c r="P12" s="61" t="s">
        <v>4433</v>
      </c>
      <c r="Q12" s="412">
        <v>0.25</v>
      </c>
      <c r="R12" s="550"/>
      <c r="S12" s="33" t="s">
        <v>4551</v>
      </c>
      <c r="T12" s="1" t="s">
        <v>4552</v>
      </c>
      <c r="U12" s="1" t="s">
        <v>9276</v>
      </c>
      <c r="V12" s="262" t="s">
        <v>4437</v>
      </c>
      <c r="W12" s="487"/>
      <c r="X12" s="488"/>
      <c r="Y12" s="490"/>
      <c r="Z12" s="487"/>
      <c r="AA12" s="488"/>
      <c r="AB12" s="490"/>
      <c r="AC12" s="490"/>
      <c r="AD12" s="419">
        <v>0.25</v>
      </c>
      <c r="AE12" s="550"/>
      <c r="AF12" s="33" t="s">
        <v>4553</v>
      </c>
      <c r="AG12" s="1" t="s">
        <v>9277</v>
      </c>
      <c r="AH12" s="1" t="s">
        <v>4554</v>
      </c>
      <c r="AI12" s="276" t="s">
        <v>4443</v>
      </c>
      <c r="AJ12" s="487"/>
      <c r="AK12" s="488"/>
      <c r="AL12" s="490"/>
      <c r="AM12" s="420">
        <f>(0.1111)*3</f>
        <v>0.33330000000000004</v>
      </c>
      <c r="AN12" s="550"/>
      <c r="AO12" s="33" t="s">
        <v>4959</v>
      </c>
      <c r="AP12" s="1" t="s">
        <v>4555</v>
      </c>
      <c r="AQ12" s="1" t="s">
        <v>4556</v>
      </c>
      <c r="AR12" s="263" t="s">
        <v>4446</v>
      </c>
      <c r="AS12" s="544"/>
      <c r="AT12" s="544"/>
      <c r="AU12" s="474"/>
      <c r="AV12" s="421">
        <v>0.44</v>
      </c>
      <c r="AW12" s="551"/>
      <c r="AX12" s="1" t="s">
        <v>4557</v>
      </c>
      <c r="AY12" s="1" t="s">
        <v>4558</v>
      </c>
      <c r="AZ12" s="1" t="s">
        <v>4559</v>
      </c>
      <c r="BA12" s="61" t="s">
        <v>4449</v>
      </c>
      <c r="BB12" s="496"/>
      <c r="BC12" s="542"/>
      <c r="BD12" s="490"/>
      <c r="BE12" s="421">
        <v>0.55000000000000004</v>
      </c>
      <c r="BF12" s="551"/>
      <c r="BG12" s="33" t="s">
        <v>4560</v>
      </c>
      <c r="BH12" s="1" t="s">
        <v>4561</v>
      </c>
      <c r="BI12" s="1" t="s">
        <v>9278</v>
      </c>
      <c r="BJ12" s="61" t="s">
        <v>4450</v>
      </c>
      <c r="BK12" s="496"/>
      <c r="BL12" s="542"/>
      <c r="BM12" s="490"/>
      <c r="BN12" s="421">
        <v>0.66</v>
      </c>
      <c r="BO12" s="551"/>
      <c r="BP12" s="63" t="s">
        <v>4562</v>
      </c>
      <c r="BQ12" s="4" t="s">
        <v>4563</v>
      </c>
      <c r="BR12" s="63" t="s">
        <v>4564</v>
      </c>
      <c r="BS12" s="61" t="s">
        <v>4960</v>
      </c>
      <c r="BT12" s="487"/>
      <c r="BU12" s="488"/>
      <c r="BV12" s="546"/>
      <c r="BW12" s="421">
        <v>0.66</v>
      </c>
      <c r="BX12" s="551"/>
      <c r="BY12" s="1" t="s">
        <v>4565</v>
      </c>
      <c r="BZ12" s="1" t="s">
        <v>4566</v>
      </c>
      <c r="CA12" s="1" t="s">
        <v>4567</v>
      </c>
      <c r="CB12" s="61" t="s">
        <v>4452</v>
      </c>
      <c r="CC12" s="487"/>
      <c r="CD12" s="488"/>
      <c r="CE12" s="518"/>
      <c r="CF12" s="421">
        <v>0.7</v>
      </c>
      <c r="CG12" s="551"/>
      <c r="CH12" s="1" t="s">
        <v>4568</v>
      </c>
      <c r="CI12" s="1" t="s">
        <v>4569</v>
      </c>
      <c r="CJ12" s="1" t="s">
        <v>4570</v>
      </c>
      <c r="CK12" s="61" t="s">
        <v>4453</v>
      </c>
      <c r="CL12" s="421">
        <v>0.82</v>
      </c>
      <c r="CM12" s="551"/>
      <c r="CN12" s="1" t="s">
        <v>4961</v>
      </c>
      <c r="CO12" s="1" t="s">
        <v>4571</v>
      </c>
      <c r="CP12" s="1" t="s">
        <v>9279</v>
      </c>
      <c r="CQ12" s="61" t="s">
        <v>4454</v>
      </c>
      <c r="CR12" s="421">
        <v>0.85</v>
      </c>
      <c r="CS12" s="551"/>
      <c r="CT12" s="1" t="s">
        <v>4572</v>
      </c>
      <c r="CU12" s="1" t="s">
        <v>4573</v>
      </c>
      <c r="CV12" s="1" t="s">
        <v>4574</v>
      </c>
      <c r="CW12" s="61" t="s">
        <v>4455</v>
      </c>
      <c r="CX12" s="421">
        <v>0.85</v>
      </c>
      <c r="CY12" s="551"/>
      <c r="CZ12" s="1" t="s">
        <v>4962</v>
      </c>
      <c r="DA12" s="1" t="s">
        <v>4575</v>
      </c>
      <c r="DB12" s="63" t="s">
        <v>4576</v>
      </c>
      <c r="DC12" s="61" t="s">
        <v>4456</v>
      </c>
      <c r="DD12" s="421">
        <v>0.85</v>
      </c>
      <c r="DE12" s="551"/>
      <c r="DF12" s="1" t="s">
        <v>4577</v>
      </c>
      <c r="DG12" s="1" t="s">
        <v>4578</v>
      </c>
      <c r="DH12" s="63"/>
      <c r="DI12" s="61" t="s">
        <v>4457</v>
      </c>
      <c r="DJ12" s="487"/>
      <c r="DK12" s="488"/>
      <c r="DL12" s="518"/>
      <c r="DM12" s="524"/>
      <c r="DN12" s="549"/>
      <c r="DO12" s="526"/>
      <c r="DP12" s="526"/>
      <c r="DQ12" s="527"/>
      <c r="DR12" s="528"/>
      <c r="DS12" s="552"/>
      <c r="DT12" s="552"/>
      <c r="DU12" s="474"/>
      <c r="DV12" s="475"/>
      <c r="DW12" s="553"/>
      <c r="DX12" s="460"/>
      <c r="DY12" s="487"/>
      <c r="DZ12" s="488"/>
      <c r="EA12" s="490"/>
      <c r="EB12" s="552"/>
      <c r="EC12" s="552"/>
      <c r="ED12" s="474"/>
      <c r="EE12" s="475"/>
      <c r="EF12" s="553"/>
      <c r="EG12" s="460"/>
      <c r="EH12" s="487"/>
      <c r="EI12" s="488"/>
      <c r="EJ12" s="490"/>
      <c r="EK12" s="552"/>
      <c r="EL12" s="552"/>
      <c r="EM12" s="474"/>
      <c r="EN12" s="475"/>
      <c r="EO12" s="553"/>
      <c r="EP12" s="460"/>
      <c r="EQ12" s="487"/>
      <c r="ER12" s="488"/>
      <c r="ES12" s="490"/>
      <c r="ET12" s="552"/>
      <c r="EU12" s="552"/>
      <c r="EV12" s="474"/>
      <c r="EW12" s="475"/>
      <c r="EX12" s="553"/>
      <c r="EY12" s="460"/>
      <c r="EZ12" s="487"/>
      <c r="FA12" s="488"/>
      <c r="FB12" s="518"/>
      <c r="FC12" s="487"/>
      <c r="FD12" s="488"/>
      <c r="FE12" s="518"/>
      <c r="FF12" s="524"/>
      <c r="FG12" s="525"/>
      <c r="FH12" s="526"/>
      <c r="FI12" s="526"/>
      <c r="FJ12" s="527"/>
      <c r="FK12" s="528"/>
      <c r="FL12" s="455"/>
      <c r="FM12" s="474"/>
      <c r="FN12" s="475"/>
      <c r="FO12" s="474"/>
      <c r="FP12" s="460"/>
      <c r="FQ12" s="487"/>
      <c r="FR12" s="488"/>
      <c r="FS12" s="458"/>
      <c r="FT12" s="455"/>
      <c r="FU12" s="474"/>
      <c r="FV12" s="475"/>
      <c r="FW12" s="474"/>
      <c r="FX12" s="460"/>
      <c r="FY12" s="473"/>
      <c r="FZ12" s="474"/>
      <c r="GA12" s="475"/>
      <c r="GB12" s="474"/>
      <c r="GC12" s="460"/>
    </row>
    <row r="13" spans="1:185" s="54" customFormat="1" ht="50.1" customHeight="1">
      <c r="A13" s="451">
        <v>4</v>
      </c>
      <c r="B13" s="474" t="s">
        <v>9280</v>
      </c>
      <c r="C13" s="538" t="s">
        <v>4579</v>
      </c>
      <c r="D13" s="549" t="s">
        <v>4580</v>
      </c>
      <c r="E13" s="258" t="s">
        <v>4427</v>
      </c>
      <c r="F13" s="33" t="s">
        <v>4581</v>
      </c>
      <c r="G13" s="45">
        <v>43101</v>
      </c>
      <c r="H13" s="45">
        <v>43220</v>
      </c>
      <c r="I13" s="259">
        <f t="shared" si="0"/>
        <v>17</v>
      </c>
      <c r="J13" s="260">
        <v>0</v>
      </c>
      <c r="K13" s="150" t="s">
        <v>4582</v>
      </c>
      <c r="L13" s="260">
        <f>AVERAGE(J13:J13)</f>
        <v>0</v>
      </c>
      <c r="M13" s="1" t="s">
        <v>4469</v>
      </c>
      <c r="N13" s="1"/>
      <c r="O13" s="1" t="s">
        <v>4470</v>
      </c>
      <c r="P13" s="61" t="s">
        <v>4433</v>
      </c>
      <c r="Q13" s="412">
        <v>1</v>
      </c>
      <c r="R13" s="550">
        <f>AVERAGE(Q13:Q14)</f>
        <v>0.5</v>
      </c>
      <c r="S13" s="1" t="s">
        <v>4583</v>
      </c>
      <c r="T13" s="1" t="s">
        <v>4584</v>
      </c>
      <c r="U13" s="1" t="s">
        <v>4585</v>
      </c>
      <c r="V13" s="262" t="s">
        <v>4437</v>
      </c>
      <c r="W13" s="487">
        <v>43216</v>
      </c>
      <c r="X13" s="488" t="s">
        <v>4438</v>
      </c>
      <c r="Y13" s="490" t="s">
        <v>4963</v>
      </c>
      <c r="Z13" s="487">
        <v>43231</v>
      </c>
      <c r="AA13" s="488">
        <v>20181020341991</v>
      </c>
      <c r="AB13" s="490" t="s">
        <v>4583</v>
      </c>
      <c r="AC13" s="490" t="s">
        <v>4584</v>
      </c>
      <c r="AD13" s="422">
        <v>1</v>
      </c>
      <c r="AE13" s="550">
        <f>AVERAGE(AD13:AD14)</f>
        <v>0.75</v>
      </c>
      <c r="AF13" s="1" t="s">
        <v>4586</v>
      </c>
      <c r="AG13" s="1" t="s">
        <v>4584</v>
      </c>
      <c r="AH13" s="1" t="s">
        <v>4585</v>
      </c>
      <c r="AI13" s="276" t="s">
        <v>4443</v>
      </c>
      <c r="AJ13" s="487">
        <v>43305</v>
      </c>
      <c r="AK13" s="488" t="s">
        <v>4444</v>
      </c>
      <c r="AL13" s="490" t="s">
        <v>4964</v>
      </c>
      <c r="AM13" s="417">
        <v>1</v>
      </c>
      <c r="AN13" s="550">
        <f>AVERAGE(AM13:AM14)</f>
        <v>0.85</v>
      </c>
      <c r="AO13" s="1" t="s">
        <v>4441</v>
      </c>
      <c r="AP13" s="1" t="s">
        <v>4587</v>
      </c>
      <c r="AQ13" s="1" t="s">
        <v>4588</v>
      </c>
      <c r="AR13" s="263" t="s">
        <v>4446</v>
      </c>
      <c r="AS13" s="543">
        <v>43384</v>
      </c>
      <c r="AT13" s="544" t="s">
        <v>4447</v>
      </c>
      <c r="AU13" s="474" t="s">
        <v>4589</v>
      </c>
      <c r="AV13" s="415">
        <v>1</v>
      </c>
      <c r="AW13" s="551">
        <f>AVERAGE(AV13:AV14)</f>
        <v>1</v>
      </c>
      <c r="AX13" s="49" t="s">
        <v>4441</v>
      </c>
      <c r="AY13" s="49" t="s">
        <v>4587</v>
      </c>
      <c r="AZ13" s="1" t="s">
        <v>4590</v>
      </c>
      <c r="BA13" s="61" t="s">
        <v>4449</v>
      </c>
      <c r="BB13" s="496">
        <v>43504</v>
      </c>
      <c r="BC13" s="542">
        <v>20196200104682</v>
      </c>
      <c r="BD13" s="490" t="s">
        <v>4591</v>
      </c>
      <c r="BE13" s="415">
        <v>1</v>
      </c>
      <c r="BF13" s="551">
        <f>AVERAGE(BE13:BE14)</f>
        <v>1</v>
      </c>
      <c r="BG13" s="1" t="s">
        <v>4441</v>
      </c>
      <c r="BH13" s="1" t="s">
        <v>4587</v>
      </c>
      <c r="BI13" s="1" t="s">
        <v>9281</v>
      </c>
      <c r="BJ13" s="61" t="s">
        <v>4450</v>
      </c>
      <c r="BK13" s="496">
        <v>43571</v>
      </c>
      <c r="BL13" s="542">
        <v>20196200371912</v>
      </c>
      <c r="BM13" s="490" t="s">
        <v>4965</v>
      </c>
      <c r="BN13" s="415">
        <v>1</v>
      </c>
      <c r="BO13" s="551">
        <f>AVERAGE(BN13:BN14)</f>
        <v>1</v>
      </c>
      <c r="BP13" s="63" t="s">
        <v>4592</v>
      </c>
      <c r="BQ13" s="49" t="s">
        <v>4587</v>
      </c>
      <c r="BR13" s="63" t="s">
        <v>4593</v>
      </c>
      <c r="BS13" s="61" t="s">
        <v>4960</v>
      </c>
      <c r="BT13" s="487">
        <v>43668</v>
      </c>
      <c r="BU13" s="488" t="s">
        <v>4594</v>
      </c>
      <c r="BV13" s="490" t="s">
        <v>4595</v>
      </c>
      <c r="BW13" s="415">
        <v>1</v>
      </c>
      <c r="BX13" s="551">
        <f>AVERAGE(BW13:BW14)</f>
        <v>1</v>
      </c>
      <c r="BY13" s="4" t="s">
        <v>4596</v>
      </c>
      <c r="BZ13" s="49" t="s">
        <v>4587</v>
      </c>
      <c r="CA13" s="1" t="s">
        <v>4597</v>
      </c>
      <c r="CB13" s="61" t="s">
        <v>4452</v>
      </c>
      <c r="CC13" s="487">
        <v>43668</v>
      </c>
      <c r="CD13" s="488">
        <v>20196200766742</v>
      </c>
      <c r="CE13" s="490" t="s">
        <v>4966</v>
      </c>
      <c r="CF13" s="415">
        <v>1</v>
      </c>
      <c r="CG13" s="551">
        <f>AVERAGE(CF13:CF14)</f>
        <v>1</v>
      </c>
      <c r="CH13" s="4" t="s">
        <v>4596</v>
      </c>
      <c r="CI13" s="49" t="s">
        <v>4587</v>
      </c>
      <c r="CJ13" s="1" t="s">
        <v>4597</v>
      </c>
      <c r="CK13" s="61" t="s">
        <v>4453</v>
      </c>
      <c r="CL13" s="415">
        <v>1</v>
      </c>
      <c r="CM13" s="551">
        <f>AVERAGE(CL13:CL14)</f>
        <v>1</v>
      </c>
      <c r="CN13" s="4" t="s">
        <v>4596</v>
      </c>
      <c r="CO13" s="33" t="s">
        <v>4587</v>
      </c>
      <c r="CP13" s="1" t="s">
        <v>4597</v>
      </c>
      <c r="CQ13" s="61" t="s">
        <v>4454</v>
      </c>
      <c r="CR13" s="415">
        <v>1</v>
      </c>
      <c r="CS13" s="551">
        <f>AVERAGE(CR13:CR14)</f>
        <v>1</v>
      </c>
      <c r="CT13" s="4" t="s">
        <v>4596</v>
      </c>
      <c r="CU13" s="33" t="s">
        <v>4587</v>
      </c>
      <c r="CV13" s="1" t="s">
        <v>4597</v>
      </c>
      <c r="CW13" s="61" t="s">
        <v>4455</v>
      </c>
      <c r="CX13" s="415">
        <v>1</v>
      </c>
      <c r="CY13" s="551">
        <f>AVERAGE(CX13:CX14)</f>
        <v>1</v>
      </c>
      <c r="CZ13" s="1" t="s">
        <v>4596</v>
      </c>
      <c r="DA13" s="33" t="s">
        <v>4587</v>
      </c>
      <c r="DB13" s="1" t="s">
        <v>4597</v>
      </c>
      <c r="DC13" s="61" t="s">
        <v>4456</v>
      </c>
      <c r="DD13" s="415">
        <v>1</v>
      </c>
      <c r="DE13" s="551">
        <f>AVERAGE(DD13:DD14)</f>
        <v>1</v>
      </c>
      <c r="DF13" s="1" t="s">
        <v>4596</v>
      </c>
      <c r="DG13" s="33" t="s">
        <v>4587</v>
      </c>
      <c r="DH13" s="1" t="s">
        <v>4597</v>
      </c>
      <c r="DI13" s="61" t="s">
        <v>4457</v>
      </c>
      <c r="DJ13" s="487" t="s">
        <v>9379</v>
      </c>
      <c r="DK13" s="488" t="s">
        <v>9380</v>
      </c>
      <c r="DL13" s="490" t="s">
        <v>9378</v>
      </c>
      <c r="DM13" s="517" t="s">
        <v>4506</v>
      </c>
      <c r="DN13" s="517"/>
      <c r="DO13" s="517"/>
      <c r="DP13" s="517"/>
      <c r="DQ13" s="517"/>
      <c r="DR13" s="517"/>
      <c r="DS13" s="554" t="s">
        <v>4506</v>
      </c>
      <c r="DT13" s="554"/>
      <c r="DU13" s="554"/>
      <c r="DV13" s="554"/>
      <c r="DW13" s="554"/>
      <c r="DX13" s="451" t="s">
        <v>9282</v>
      </c>
      <c r="DY13" s="458" t="s">
        <v>4506</v>
      </c>
      <c r="DZ13" s="458"/>
      <c r="EA13" s="458"/>
      <c r="EB13" s="554" t="s">
        <v>4506</v>
      </c>
      <c r="EC13" s="554"/>
      <c r="ED13" s="554"/>
      <c r="EE13" s="554"/>
      <c r="EF13" s="554"/>
      <c r="EG13" s="451" t="s">
        <v>9282</v>
      </c>
      <c r="EH13" s="458" t="s">
        <v>4506</v>
      </c>
      <c r="EI13" s="458"/>
      <c r="EJ13" s="458"/>
      <c r="EK13" s="554" t="s">
        <v>4506</v>
      </c>
      <c r="EL13" s="554"/>
      <c r="EM13" s="554"/>
      <c r="EN13" s="554"/>
      <c r="EO13" s="553" t="s">
        <v>9283</v>
      </c>
      <c r="EP13" s="451" t="s">
        <v>9282</v>
      </c>
      <c r="EQ13" s="458" t="s">
        <v>4506</v>
      </c>
      <c r="ER13" s="458"/>
      <c r="ES13" s="458"/>
      <c r="ET13" s="554" t="s">
        <v>4506</v>
      </c>
      <c r="EU13" s="554"/>
      <c r="EV13" s="554"/>
      <c r="EW13" s="554"/>
      <c r="EX13" s="554"/>
      <c r="EY13" s="451" t="s">
        <v>9282</v>
      </c>
      <c r="EZ13" s="458" t="s">
        <v>4506</v>
      </c>
      <c r="FA13" s="458"/>
      <c r="FB13" s="458"/>
      <c r="FC13" s="487">
        <v>44134</v>
      </c>
      <c r="FD13" s="488"/>
      <c r="FE13" s="490" t="s">
        <v>4967</v>
      </c>
      <c r="FF13" s="517" t="s">
        <v>4506</v>
      </c>
      <c r="FG13" s="517"/>
      <c r="FH13" s="517"/>
      <c r="FI13" s="517"/>
      <c r="FJ13" s="517"/>
      <c r="FK13" s="517"/>
      <c r="FL13" s="477" t="s">
        <v>4506</v>
      </c>
      <c r="FM13" s="477"/>
      <c r="FN13" s="477"/>
      <c r="FO13" s="492"/>
      <c r="FP13" s="451" t="s">
        <v>9282</v>
      </c>
      <c r="FQ13" s="458" t="s">
        <v>4506</v>
      </c>
      <c r="FR13" s="458"/>
      <c r="FS13" s="458"/>
      <c r="FT13" s="477" t="s">
        <v>4506</v>
      </c>
      <c r="FU13" s="477"/>
      <c r="FV13" s="477"/>
      <c r="FW13" s="492"/>
      <c r="FX13" s="451" t="s">
        <v>9282</v>
      </c>
      <c r="FY13" s="477" t="s">
        <v>4506</v>
      </c>
      <c r="FZ13" s="478"/>
      <c r="GA13" s="478"/>
      <c r="GB13" s="479"/>
      <c r="GC13" s="451" t="s">
        <v>10352</v>
      </c>
    </row>
    <row r="14" spans="1:185" s="54" customFormat="1" ht="50.1" customHeight="1">
      <c r="A14" s="451"/>
      <c r="B14" s="474"/>
      <c r="C14" s="538"/>
      <c r="D14" s="549"/>
      <c r="E14" s="264" t="s">
        <v>4458</v>
      </c>
      <c r="F14" s="33" t="s">
        <v>4598</v>
      </c>
      <c r="G14" s="45">
        <v>43220</v>
      </c>
      <c r="H14" s="45">
        <v>43465</v>
      </c>
      <c r="I14" s="259">
        <f t="shared" si="0"/>
        <v>35</v>
      </c>
      <c r="J14" s="260">
        <v>0</v>
      </c>
      <c r="K14" s="150" t="s">
        <v>352</v>
      </c>
      <c r="L14" s="260"/>
      <c r="M14" s="1" t="s">
        <v>4469</v>
      </c>
      <c r="N14" s="1"/>
      <c r="O14" s="1" t="s">
        <v>4470</v>
      </c>
      <c r="P14" s="61" t="s">
        <v>4433</v>
      </c>
      <c r="Q14" s="412">
        <v>0</v>
      </c>
      <c r="R14" s="550"/>
      <c r="S14" s="1" t="s">
        <v>4469</v>
      </c>
      <c r="T14" s="1"/>
      <c r="U14" s="1" t="s">
        <v>4470</v>
      </c>
      <c r="V14" s="262" t="s">
        <v>4437</v>
      </c>
      <c r="W14" s="487"/>
      <c r="X14" s="488"/>
      <c r="Y14" s="490"/>
      <c r="Z14" s="487"/>
      <c r="AA14" s="488"/>
      <c r="AB14" s="490" t="s">
        <v>4599</v>
      </c>
      <c r="AC14" s="490" t="s">
        <v>4600</v>
      </c>
      <c r="AD14" s="419">
        <v>0.5</v>
      </c>
      <c r="AE14" s="550"/>
      <c r="AF14" s="1" t="s">
        <v>4968</v>
      </c>
      <c r="AG14" s="1" t="s">
        <v>4601</v>
      </c>
      <c r="AH14" s="1" t="s">
        <v>4602</v>
      </c>
      <c r="AI14" s="276" t="s">
        <v>4443</v>
      </c>
      <c r="AJ14" s="487"/>
      <c r="AK14" s="488"/>
      <c r="AL14" s="490"/>
      <c r="AM14" s="417">
        <v>0.7</v>
      </c>
      <c r="AN14" s="550"/>
      <c r="AO14" s="1" t="s">
        <v>4603</v>
      </c>
      <c r="AP14" s="1" t="s">
        <v>4604</v>
      </c>
      <c r="AQ14" s="1" t="s">
        <v>4605</v>
      </c>
      <c r="AR14" s="263" t="s">
        <v>4446</v>
      </c>
      <c r="AS14" s="544"/>
      <c r="AT14" s="544"/>
      <c r="AU14" s="474"/>
      <c r="AV14" s="415">
        <v>1</v>
      </c>
      <c r="AW14" s="551"/>
      <c r="AX14" s="81" t="s">
        <v>4606</v>
      </c>
      <c r="AY14" s="81" t="s">
        <v>4607</v>
      </c>
      <c r="AZ14" s="1" t="s">
        <v>4608</v>
      </c>
      <c r="BA14" s="61" t="s">
        <v>4449</v>
      </c>
      <c r="BB14" s="496"/>
      <c r="BC14" s="542"/>
      <c r="BD14" s="490"/>
      <c r="BE14" s="415">
        <v>1</v>
      </c>
      <c r="BF14" s="551"/>
      <c r="BG14" s="1" t="s">
        <v>4969</v>
      </c>
      <c r="BH14" s="1" t="s">
        <v>4970</v>
      </c>
      <c r="BI14" s="1" t="s">
        <v>4609</v>
      </c>
      <c r="BJ14" s="61" t="s">
        <v>4450</v>
      </c>
      <c r="BK14" s="496"/>
      <c r="BL14" s="542"/>
      <c r="BM14" s="490"/>
      <c r="BN14" s="415">
        <v>1</v>
      </c>
      <c r="BO14" s="551"/>
      <c r="BP14" s="1" t="s">
        <v>4610</v>
      </c>
      <c r="BQ14" s="63" t="s">
        <v>4971</v>
      </c>
      <c r="BR14" s="49" t="s">
        <v>4611</v>
      </c>
      <c r="BS14" s="61" t="s">
        <v>4960</v>
      </c>
      <c r="BT14" s="487"/>
      <c r="BU14" s="488"/>
      <c r="BV14" s="490"/>
      <c r="BW14" s="415">
        <v>1</v>
      </c>
      <c r="BX14" s="551"/>
      <c r="BY14" s="4" t="s">
        <v>4596</v>
      </c>
      <c r="BZ14" s="63" t="s">
        <v>4971</v>
      </c>
      <c r="CA14" s="1" t="s">
        <v>4597</v>
      </c>
      <c r="CB14" s="61" t="s">
        <v>4452</v>
      </c>
      <c r="CC14" s="487"/>
      <c r="CD14" s="488"/>
      <c r="CE14" s="490"/>
      <c r="CF14" s="415">
        <v>1</v>
      </c>
      <c r="CG14" s="551"/>
      <c r="CH14" s="4" t="s">
        <v>4596</v>
      </c>
      <c r="CI14" s="63" t="s">
        <v>4971</v>
      </c>
      <c r="CJ14" s="1" t="s">
        <v>4597</v>
      </c>
      <c r="CK14" s="61" t="s">
        <v>4453</v>
      </c>
      <c r="CL14" s="415">
        <v>1</v>
      </c>
      <c r="CM14" s="551"/>
      <c r="CN14" s="4" t="s">
        <v>4596</v>
      </c>
      <c r="CO14" s="1" t="s">
        <v>4971</v>
      </c>
      <c r="CP14" s="1" t="s">
        <v>4597</v>
      </c>
      <c r="CQ14" s="61" t="s">
        <v>4454</v>
      </c>
      <c r="CR14" s="415">
        <v>1</v>
      </c>
      <c r="CS14" s="551"/>
      <c r="CT14" s="4" t="s">
        <v>4596</v>
      </c>
      <c r="CU14" s="1" t="s">
        <v>4971</v>
      </c>
      <c r="CV14" s="1" t="s">
        <v>4597</v>
      </c>
      <c r="CW14" s="61" t="s">
        <v>4455</v>
      </c>
      <c r="CX14" s="415">
        <v>1</v>
      </c>
      <c r="CY14" s="551"/>
      <c r="CZ14" s="1" t="s">
        <v>4596</v>
      </c>
      <c r="DA14" s="1" t="s">
        <v>4971</v>
      </c>
      <c r="DB14" s="1" t="s">
        <v>4597</v>
      </c>
      <c r="DC14" s="61" t="s">
        <v>4456</v>
      </c>
      <c r="DD14" s="415">
        <v>1</v>
      </c>
      <c r="DE14" s="551"/>
      <c r="DF14" s="1" t="s">
        <v>4596</v>
      </c>
      <c r="DG14" s="1" t="s">
        <v>4971</v>
      </c>
      <c r="DH14" s="1" t="s">
        <v>4597</v>
      </c>
      <c r="DI14" s="61" t="s">
        <v>4457</v>
      </c>
      <c r="DJ14" s="487"/>
      <c r="DK14" s="488"/>
      <c r="DL14" s="490"/>
      <c r="DM14" s="517"/>
      <c r="DN14" s="517"/>
      <c r="DO14" s="517"/>
      <c r="DP14" s="517"/>
      <c r="DQ14" s="517"/>
      <c r="DR14" s="517"/>
      <c r="DS14" s="554"/>
      <c r="DT14" s="554"/>
      <c r="DU14" s="554"/>
      <c r="DV14" s="554"/>
      <c r="DW14" s="554"/>
      <c r="DX14" s="451"/>
      <c r="DY14" s="458"/>
      <c r="DZ14" s="458"/>
      <c r="EA14" s="458"/>
      <c r="EB14" s="554"/>
      <c r="EC14" s="554"/>
      <c r="ED14" s="554"/>
      <c r="EE14" s="554"/>
      <c r="EF14" s="554"/>
      <c r="EG14" s="451"/>
      <c r="EH14" s="458"/>
      <c r="EI14" s="458"/>
      <c r="EJ14" s="458"/>
      <c r="EK14" s="554"/>
      <c r="EL14" s="554"/>
      <c r="EM14" s="554"/>
      <c r="EN14" s="554"/>
      <c r="EO14" s="553"/>
      <c r="EP14" s="451"/>
      <c r="EQ14" s="458"/>
      <c r="ER14" s="458"/>
      <c r="ES14" s="458"/>
      <c r="ET14" s="554"/>
      <c r="EU14" s="554"/>
      <c r="EV14" s="554"/>
      <c r="EW14" s="554"/>
      <c r="EX14" s="554"/>
      <c r="EY14" s="451"/>
      <c r="EZ14" s="458"/>
      <c r="FA14" s="458"/>
      <c r="FB14" s="458"/>
      <c r="FC14" s="487"/>
      <c r="FD14" s="488"/>
      <c r="FE14" s="490"/>
      <c r="FF14" s="517"/>
      <c r="FG14" s="517"/>
      <c r="FH14" s="517"/>
      <c r="FI14" s="517"/>
      <c r="FJ14" s="517"/>
      <c r="FK14" s="517"/>
      <c r="FL14" s="480"/>
      <c r="FM14" s="480"/>
      <c r="FN14" s="480"/>
      <c r="FO14" s="481"/>
      <c r="FP14" s="451"/>
      <c r="FQ14" s="458"/>
      <c r="FR14" s="458"/>
      <c r="FS14" s="458"/>
      <c r="FT14" s="480"/>
      <c r="FU14" s="480"/>
      <c r="FV14" s="480"/>
      <c r="FW14" s="481"/>
      <c r="FX14" s="451"/>
      <c r="FY14" s="480"/>
      <c r="FZ14" s="480"/>
      <c r="GA14" s="480"/>
      <c r="GB14" s="481"/>
      <c r="GC14" s="451"/>
    </row>
    <row r="15" spans="1:185" s="54" customFormat="1" ht="104.1" customHeight="1">
      <c r="A15" s="29">
        <v>5</v>
      </c>
      <c r="B15" s="33" t="s">
        <v>9284</v>
      </c>
      <c r="C15" s="428" t="s">
        <v>4612</v>
      </c>
      <c r="D15" s="49" t="s">
        <v>4613</v>
      </c>
      <c r="E15" s="258" t="s">
        <v>4427</v>
      </c>
      <c r="F15" s="33" t="s">
        <v>4972</v>
      </c>
      <c r="G15" s="30">
        <v>42979</v>
      </c>
      <c r="H15" s="30">
        <v>43830</v>
      </c>
      <c r="I15" s="259">
        <f>(H15-G15)/7</f>
        <v>121.57142857142857</v>
      </c>
      <c r="J15" s="260">
        <v>0</v>
      </c>
      <c r="K15" s="150" t="s">
        <v>4614</v>
      </c>
      <c r="L15" s="260">
        <f>AVERAGE(J15:J15)</f>
        <v>0</v>
      </c>
      <c r="M15" s="1" t="s">
        <v>4469</v>
      </c>
      <c r="N15" s="1"/>
      <c r="O15" s="1" t="s">
        <v>4470</v>
      </c>
      <c r="P15" s="61" t="s">
        <v>4433</v>
      </c>
      <c r="Q15" s="412">
        <v>0</v>
      </c>
      <c r="R15" s="416">
        <f>AVERAGE(Q15)</f>
        <v>0</v>
      </c>
      <c r="S15" s="1" t="s">
        <v>9285</v>
      </c>
      <c r="T15" s="1"/>
      <c r="U15" s="1" t="s">
        <v>4615</v>
      </c>
      <c r="V15" s="262" t="s">
        <v>4437</v>
      </c>
      <c r="W15" s="77">
        <v>43216</v>
      </c>
      <c r="X15" s="171" t="s">
        <v>4438</v>
      </c>
      <c r="Y15" s="1" t="s">
        <v>4616</v>
      </c>
      <c r="Z15" s="77">
        <v>43231</v>
      </c>
      <c r="AA15" s="171">
        <v>20181020341991</v>
      </c>
      <c r="AB15" s="1" t="s">
        <v>9285</v>
      </c>
      <c r="AC15" s="1" t="s">
        <v>4617</v>
      </c>
      <c r="AD15" s="423">
        <v>0</v>
      </c>
      <c r="AE15" s="416">
        <f>AVERAGE(AD15)</f>
        <v>0</v>
      </c>
      <c r="AF15" s="1" t="s">
        <v>4618</v>
      </c>
      <c r="AG15" s="1" t="s">
        <v>4619</v>
      </c>
      <c r="AH15" s="1" t="s">
        <v>4620</v>
      </c>
      <c r="AI15" s="276" t="s">
        <v>4443</v>
      </c>
      <c r="AJ15" s="77">
        <v>43305</v>
      </c>
      <c r="AK15" s="171" t="s">
        <v>4444</v>
      </c>
      <c r="AL15" s="1" t="s">
        <v>4616</v>
      </c>
      <c r="AM15" s="423">
        <v>1</v>
      </c>
      <c r="AN15" s="416">
        <f>AVERAGE(AM15)</f>
        <v>1</v>
      </c>
      <c r="AO15" s="1" t="s">
        <v>4973</v>
      </c>
      <c r="AP15" s="1" t="s">
        <v>4621</v>
      </c>
      <c r="AQ15" s="1" t="s">
        <v>4622</v>
      </c>
      <c r="AR15" s="263" t="s">
        <v>4446</v>
      </c>
      <c r="AS15" s="270">
        <v>43384</v>
      </c>
      <c r="AT15" s="157" t="s">
        <v>4447</v>
      </c>
      <c r="AU15" s="33" t="s">
        <v>4974</v>
      </c>
      <c r="AV15" s="415">
        <v>1</v>
      </c>
      <c r="AW15" s="418">
        <f>AVERAGE(AV15)</f>
        <v>1</v>
      </c>
      <c r="AX15" s="81" t="s">
        <v>4623</v>
      </c>
      <c r="AY15" s="81"/>
      <c r="AZ15" s="1" t="s">
        <v>4624</v>
      </c>
      <c r="BA15" s="262" t="s">
        <v>4449</v>
      </c>
      <c r="BB15" s="85">
        <v>43504</v>
      </c>
      <c r="BC15" s="271">
        <v>20196200104682</v>
      </c>
      <c r="BD15" s="1" t="s">
        <v>4975</v>
      </c>
      <c r="BE15" s="424">
        <v>0.39700000000000002</v>
      </c>
      <c r="BF15" s="418">
        <f>AVERAGE(BE15)</f>
        <v>0.39700000000000002</v>
      </c>
      <c r="BG15" s="1" t="s">
        <v>4625</v>
      </c>
      <c r="BH15" s="1" t="s">
        <v>4626</v>
      </c>
      <c r="BI15" s="1" t="s">
        <v>4627</v>
      </c>
      <c r="BJ15" s="61" t="s">
        <v>4450</v>
      </c>
      <c r="BK15" s="85">
        <v>43571</v>
      </c>
      <c r="BL15" s="271">
        <v>20196200371912</v>
      </c>
      <c r="BM15" s="1" t="s">
        <v>4628</v>
      </c>
      <c r="BN15" s="424">
        <v>0.39700000000000002</v>
      </c>
      <c r="BO15" s="418">
        <f>AVERAGE(BN15)</f>
        <v>0.39700000000000002</v>
      </c>
      <c r="BP15" s="1" t="s">
        <v>4976</v>
      </c>
      <c r="BQ15" s="63" t="s">
        <v>4629</v>
      </c>
      <c r="BR15" s="49" t="s">
        <v>4630</v>
      </c>
      <c r="BS15" s="61" t="s">
        <v>4960</v>
      </c>
      <c r="BT15" s="77">
        <v>43668</v>
      </c>
      <c r="BU15" s="171" t="s">
        <v>4631</v>
      </c>
      <c r="BV15" s="1" t="s">
        <v>4632</v>
      </c>
      <c r="BW15" s="424">
        <v>0.39700000000000002</v>
      </c>
      <c r="BX15" s="418">
        <f>AVERAGE(BW15)</f>
        <v>0.39700000000000002</v>
      </c>
      <c r="BY15" s="1" t="s">
        <v>4977</v>
      </c>
      <c r="BZ15" s="63" t="s">
        <v>4633</v>
      </c>
      <c r="CA15" s="33" t="s">
        <v>9286</v>
      </c>
      <c r="CB15" s="61" t="s">
        <v>4452</v>
      </c>
      <c r="CC15" s="77">
        <v>43763</v>
      </c>
      <c r="CD15" s="171">
        <v>20196201140312</v>
      </c>
      <c r="CE15" s="1" t="s">
        <v>4978</v>
      </c>
      <c r="CF15" s="424">
        <v>0.39700000000000002</v>
      </c>
      <c r="CG15" s="418">
        <f>AVERAGE(CF15)</f>
        <v>0.39700000000000002</v>
      </c>
      <c r="CH15" s="1" t="s">
        <v>4634</v>
      </c>
      <c r="CI15" s="1" t="s">
        <v>4635</v>
      </c>
      <c r="CJ15" s="33" t="s">
        <v>4636</v>
      </c>
      <c r="CK15" s="61" t="s">
        <v>4453</v>
      </c>
      <c r="CL15" s="424">
        <v>0.39700000000000002</v>
      </c>
      <c r="CM15" s="418">
        <f>AVERAGE(CL15)</f>
        <v>0.39700000000000002</v>
      </c>
      <c r="CN15" s="1" t="s">
        <v>4979</v>
      </c>
      <c r="CO15" s="1" t="s">
        <v>4637</v>
      </c>
      <c r="CP15" s="33" t="s">
        <v>4638</v>
      </c>
      <c r="CQ15" s="61" t="s">
        <v>4454</v>
      </c>
      <c r="CR15" s="424">
        <v>0.41</v>
      </c>
      <c r="CS15" s="418">
        <f>AVERAGE(CR15)</f>
        <v>0.41</v>
      </c>
      <c r="CT15" s="1" t="s">
        <v>4980</v>
      </c>
      <c r="CU15" s="1" t="s">
        <v>4639</v>
      </c>
      <c r="CV15" s="33" t="s">
        <v>4640</v>
      </c>
      <c r="CW15" s="61" t="s">
        <v>4455</v>
      </c>
      <c r="CX15" s="424">
        <v>0.41</v>
      </c>
      <c r="CY15" s="418">
        <f>AVERAGE(CX15)</f>
        <v>0.41</v>
      </c>
      <c r="CZ15" s="123" t="s">
        <v>4641</v>
      </c>
      <c r="DA15" s="1" t="s">
        <v>4642</v>
      </c>
      <c r="DB15" s="33" t="s">
        <v>4643</v>
      </c>
      <c r="DC15" s="61" t="s">
        <v>4456</v>
      </c>
      <c r="DD15" s="424">
        <v>1</v>
      </c>
      <c r="DE15" s="418">
        <f>AVERAGE(DD15)</f>
        <v>1</v>
      </c>
      <c r="DF15" s="123" t="s">
        <v>4981</v>
      </c>
      <c r="DG15" s="1" t="s">
        <v>4644</v>
      </c>
      <c r="DH15" s="33"/>
      <c r="DI15" s="61" t="s">
        <v>4457</v>
      </c>
      <c r="DJ15" s="77">
        <v>44134</v>
      </c>
      <c r="DK15" s="171"/>
      <c r="DL15" s="1" t="s">
        <v>9287</v>
      </c>
      <c r="DM15" s="258" t="s">
        <v>4427</v>
      </c>
      <c r="DN15" s="33" t="s">
        <v>4645</v>
      </c>
      <c r="DO15" s="30">
        <v>42979</v>
      </c>
      <c r="DP15" s="30">
        <v>44500</v>
      </c>
      <c r="DQ15" s="102">
        <f t="shared" ref="DQ15:DQ18" si="1">(DP15-DO15)/7</f>
        <v>217.28571428571428</v>
      </c>
      <c r="DR15" s="71" t="s">
        <v>4646</v>
      </c>
      <c r="DS15" s="269">
        <v>1</v>
      </c>
      <c r="DT15" s="269">
        <f>+DS15</f>
        <v>1</v>
      </c>
      <c r="DU15" s="123" t="s">
        <v>4981</v>
      </c>
      <c r="DV15" s="123" t="s">
        <v>4644</v>
      </c>
      <c r="DW15" s="1" t="s">
        <v>9288</v>
      </c>
      <c r="DX15" s="61" t="s">
        <v>9363</v>
      </c>
      <c r="DY15" s="77">
        <v>44367</v>
      </c>
      <c r="DZ15" s="171">
        <v>20216200666152</v>
      </c>
      <c r="EA15" s="1" t="s">
        <v>9289</v>
      </c>
      <c r="EB15" s="269">
        <v>1</v>
      </c>
      <c r="EC15" s="269">
        <f>+EB15</f>
        <v>1</v>
      </c>
      <c r="ED15" s="272" t="s">
        <v>4982</v>
      </c>
      <c r="EE15" s="1" t="s">
        <v>4647</v>
      </c>
      <c r="EF15" s="145" t="s">
        <v>9290</v>
      </c>
      <c r="EG15" s="273" t="s">
        <v>9365</v>
      </c>
      <c r="EH15" s="77">
        <v>44553</v>
      </c>
      <c r="EI15" s="171">
        <v>20216201595212</v>
      </c>
      <c r="EJ15" s="1" t="s">
        <v>4648</v>
      </c>
      <c r="EK15" s="269">
        <v>1</v>
      </c>
      <c r="EL15" s="269">
        <f>+EK15</f>
        <v>1</v>
      </c>
      <c r="EM15" s="4" t="s">
        <v>4649</v>
      </c>
      <c r="EN15" s="1" t="s">
        <v>4983</v>
      </c>
      <c r="EO15" s="78" t="s">
        <v>9291</v>
      </c>
      <c r="EP15" s="61" t="s">
        <v>9367</v>
      </c>
      <c r="EQ15" s="77">
        <v>44781</v>
      </c>
      <c r="ER15" s="171">
        <v>20226200915182</v>
      </c>
      <c r="ES15" s="1" t="s">
        <v>9292</v>
      </c>
      <c r="ET15" s="458" t="s">
        <v>5095</v>
      </c>
      <c r="EU15" s="458"/>
      <c r="EV15" s="458"/>
      <c r="EW15" s="458"/>
      <c r="EX15" s="458"/>
      <c r="EY15" s="61" t="s">
        <v>9293</v>
      </c>
      <c r="EZ15" s="77">
        <v>44781</v>
      </c>
      <c r="FA15" s="171">
        <v>20226200915182</v>
      </c>
      <c r="FB15" s="1" t="s">
        <v>9292</v>
      </c>
      <c r="FC15" s="315">
        <v>44842</v>
      </c>
      <c r="FD15" s="171">
        <v>20226200915182</v>
      </c>
      <c r="FE15" s="315" t="s">
        <v>9376</v>
      </c>
      <c r="FF15" s="458" t="s">
        <v>9376</v>
      </c>
      <c r="FG15" s="458"/>
      <c r="FH15" s="458"/>
      <c r="FI15" s="458"/>
      <c r="FJ15" s="458"/>
      <c r="FK15" s="458"/>
      <c r="FL15" s="453" t="s">
        <v>9376</v>
      </c>
      <c r="FM15" s="453"/>
      <c r="FN15" s="453"/>
      <c r="FO15" s="454"/>
      <c r="FP15" s="61" t="s">
        <v>9293</v>
      </c>
      <c r="FQ15" s="77">
        <v>44781</v>
      </c>
      <c r="FR15" s="171">
        <v>20226200915182</v>
      </c>
      <c r="FS15" s="1" t="s">
        <v>9292</v>
      </c>
      <c r="FT15" s="453" t="s">
        <v>9376</v>
      </c>
      <c r="FU15" s="453"/>
      <c r="FV15" s="453"/>
      <c r="FW15" s="454"/>
      <c r="FX15" s="61" t="s">
        <v>9293</v>
      </c>
      <c r="FY15" s="453" t="s">
        <v>9376</v>
      </c>
      <c r="FZ15" s="453"/>
      <c r="GA15" s="453"/>
      <c r="GB15" s="454"/>
      <c r="GC15" s="61" t="s">
        <v>9293</v>
      </c>
    </row>
    <row r="16" spans="1:185" s="54" customFormat="1" ht="104.1" customHeight="1">
      <c r="A16" s="451">
        <v>6</v>
      </c>
      <c r="B16" s="462" t="s">
        <v>9294</v>
      </c>
      <c r="C16" s="538" t="s">
        <v>4650</v>
      </c>
      <c r="D16" s="555" t="s">
        <v>4984</v>
      </c>
      <c r="E16" s="258" t="s">
        <v>4427</v>
      </c>
      <c r="F16" s="33" t="s">
        <v>4651</v>
      </c>
      <c r="G16" s="30">
        <v>42979</v>
      </c>
      <c r="H16" s="30">
        <v>43038</v>
      </c>
      <c r="I16" s="102">
        <f>(H16-G16)/7</f>
        <v>8.4285714285714288</v>
      </c>
      <c r="J16" s="260">
        <v>0.85</v>
      </c>
      <c r="K16" s="274" t="s">
        <v>532</v>
      </c>
      <c r="L16" s="425">
        <f>AVERAGE(J16:J17)</f>
        <v>0.42499999999999999</v>
      </c>
      <c r="M16" s="33" t="s">
        <v>4652</v>
      </c>
      <c r="N16" s="1" t="s">
        <v>4653</v>
      </c>
      <c r="O16" s="1" t="s">
        <v>4654</v>
      </c>
      <c r="P16" s="61" t="s">
        <v>4433</v>
      </c>
      <c r="Q16" s="412">
        <v>1</v>
      </c>
      <c r="R16" s="550">
        <f>AVERAGE(Q16:Q17)</f>
        <v>0.75</v>
      </c>
      <c r="S16" s="33" t="s">
        <v>4655</v>
      </c>
      <c r="T16" s="1" t="s">
        <v>4653</v>
      </c>
      <c r="U16" s="1" t="s">
        <v>4656</v>
      </c>
      <c r="V16" s="262" t="s">
        <v>4437</v>
      </c>
      <c r="W16" s="487">
        <v>43216</v>
      </c>
      <c r="X16" s="488" t="s">
        <v>4438</v>
      </c>
      <c r="Y16" s="507" t="s">
        <v>4985</v>
      </c>
      <c r="Z16" s="487">
        <v>43231</v>
      </c>
      <c r="AA16" s="488">
        <v>20181020341991</v>
      </c>
      <c r="AB16" s="507" t="s">
        <v>9384</v>
      </c>
      <c r="AC16" s="507" t="s">
        <v>9385</v>
      </c>
      <c r="AD16" s="422">
        <v>1</v>
      </c>
      <c r="AE16" s="550">
        <f>AVERAGE(AD16:AD17)</f>
        <v>0.75</v>
      </c>
      <c r="AF16" s="33" t="s">
        <v>4657</v>
      </c>
      <c r="AG16" s="1" t="s">
        <v>4658</v>
      </c>
      <c r="AH16" s="1" t="s">
        <v>4987</v>
      </c>
      <c r="AI16" s="276" t="s">
        <v>4443</v>
      </c>
      <c r="AJ16" s="487">
        <v>43305</v>
      </c>
      <c r="AK16" s="488" t="s">
        <v>4444</v>
      </c>
      <c r="AL16" s="507" t="s">
        <v>4988</v>
      </c>
      <c r="AM16" s="422">
        <v>1</v>
      </c>
      <c r="AN16" s="550">
        <f>AVERAGE(AM16:AM17)</f>
        <v>0.875</v>
      </c>
      <c r="AO16" s="33" t="s">
        <v>4659</v>
      </c>
      <c r="AP16" s="1" t="s">
        <v>4660</v>
      </c>
      <c r="AQ16" s="1" t="s">
        <v>4665</v>
      </c>
      <c r="AR16" s="263" t="s">
        <v>4446</v>
      </c>
      <c r="AS16" s="543">
        <v>43384</v>
      </c>
      <c r="AT16" s="544" t="s">
        <v>4447</v>
      </c>
      <c r="AU16" s="462" t="s">
        <v>4661</v>
      </c>
      <c r="AV16" s="269">
        <v>1</v>
      </c>
      <c r="AW16" s="551">
        <f>AVERAGE(AV16:AV17)</f>
        <v>1</v>
      </c>
      <c r="AX16" s="1" t="s">
        <v>4659</v>
      </c>
      <c r="AY16" s="1" t="s">
        <v>4660</v>
      </c>
      <c r="AZ16" s="1" t="s">
        <v>4665</v>
      </c>
      <c r="BA16" s="262" t="s">
        <v>4449</v>
      </c>
      <c r="BB16" s="496">
        <v>43504</v>
      </c>
      <c r="BC16" s="542">
        <v>20196200104682</v>
      </c>
      <c r="BD16" s="507" t="s">
        <v>4662</v>
      </c>
      <c r="BE16" s="269">
        <v>1</v>
      </c>
      <c r="BF16" s="551">
        <f>AVERAGE(BE16:BE17)</f>
        <v>1</v>
      </c>
      <c r="BG16" s="33" t="s">
        <v>4659</v>
      </c>
      <c r="BH16" s="1" t="s">
        <v>4660</v>
      </c>
      <c r="BI16" s="1" t="s">
        <v>4665</v>
      </c>
      <c r="BJ16" s="61" t="s">
        <v>4450</v>
      </c>
      <c r="BK16" s="496">
        <v>43571</v>
      </c>
      <c r="BL16" s="542">
        <v>20196200371912</v>
      </c>
      <c r="BM16" s="507" t="s">
        <v>4989</v>
      </c>
      <c r="BN16" s="269">
        <v>1</v>
      </c>
      <c r="BO16" s="551">
        <f>AVERAGE(BN16:BN17)</f>
        <v>0.83000000000000007</v>
      </c>
      <c r="BP16" s="1" t="s">
        <v>4659</v>
      </c>
      <c r="BQ16" s="1" t="s">
        <v>4660</v>
      </c>
      <c r="BR16" s="1" t="s">
        <v>4665</v>
      </c>
      <c r="BS16" s="61" t="s">
        <v>4960</v>
      </c>
      <c r="BT16" s="487">
        <v>43668</v>
      </c>
      <c r="BU16" s="510" t="s">
        <v>4663</v>
      </c>
      <c r="BV16" s="507" t="s">
        <v>4664</v>
      </c>
      <c r="BW16" s="269">
        <v>1</v>
      </c>
      <c r="BX16" s="551">
        <f>AVERAGE(BW16:BW17)</f>
        <v>0.83000000000000007</v>
      </c>
      <c r="BY16" s="1" t="s">
        <v>4659</v>
      </c>
      <c r="BZ16" s="1" t="s">
        <v>4660</v>
      </c>
      <c r="CA16" s="1" t="s">
        <v>4665</v>
      </c>
      <c r="CB16" s="61" t="s">
        <v>4452</v>
      </c>
      <c r="CC16" s="487">
        <v>43763</v>
      </c>
      <c r="CD16" s="488">
        <v>20196201140312</v>
      </c>
      <c r="CE16" s="507" t="s">
        <v>4990</v>
      </c>
      <c r="CF16" s="269">
        <v>1</v>
      </c>
      <c r="CG16" s="551">
        <f>AVERAGE(CF16:CF17)</f>
        <v>0.83000000000000007</v>
      </c>
      <c r="CH16" s="1" t="s">
        <v>4659</v>
      </c>
      <c r="CI16" s="1" t="s">
        <v>4660</v>
      </c>
      <c r="CJ16" s="1" t="s">
        <v>4665</v>
      </c>
      <c r="CK16" s="61" t="s">
        <v>4453</v>
      </c>
      <c r="CL16" s="269">
        <v>1</v>
      </c>
      <c r="CM16" s="551">
        <f>AVERAGE(CL16:CL17)</f>
        <v>0.90999999999999992</v>
      </c>
      <c r="CN16" s="1" t="s">
        <v>4659</v>
      </c>
      <c r="CO16" s="1" t="s">
        <v>4660</v>
      </c>
      <c r="CP16" s="1" t="s">
        <v>4665</v>
      </c>
      <c r="CQ16" s="61" t="s">
        <v>4454</v>
      </c>
      <c r="CR16" s="269">
        <v>1</v>
      </c>
      <c r="CS16" s="551">
        <f>AVERAGE(CR16:CR17)</f>
        <v>0.90999999999999992</v>
      </c>
      <c r="CT16" s="1" t="s">
        <v>4659</v>
      </c>
      <c r="CU16" s="1" t="s">
        <v>4660</v>
      </c>
      <c r="CV16" s="1" t="s">
        <v>4665</v>
      </c>
      <c r="CW16" s="61" t="s">
        <v>4455</v>
      </c>
      <c r="CX16" s="269">
        <v>1</v>
      </c>
      <c r="CY16" s="551">
        <f>AVERAGE(CX16:CX17)</f>
        <v>0.90999999999999992</v>
      </c>
      <c r="CZ16" s="1" t="s">
        <v>4659</v>
      </c>
      <c r="DA16" s="1" t="s">
        <v>4660</v>
      </c>
      <c r="DB16" s="1" t="s">
        <v>4665</v>
      </c>
      <c r="DC16" s="61" t="s">
        <v>4456</v>
      </c>
      <c r="DD16" s="269">
        <v>1</v>
      </c>
      <c r="DE16" s="551">
        <f>AVERAGE(DD16:DD17)</f>
        <v>0.90999999999999992</v>
      </c>
      <c r="DF16" s="1" t="s">
        <v>4659</v>
      </c>
      <c r="DG16" s="1" t="s">
        <v>4660</v>
      </c>
      <c r="DH16" s="1" t="s">
        <v>4665</v>
      </c>
      <c r="DI16" s="61" t="s">
        <v>4457</v>
      </c>
      <c r="DJ16" s="487">
        <v>44134</v>
      </c>
      <c r="DK16" s="487"/>
      <c r="DL16" s="458" t="s">
        <v>9295</v>
      </c>
      <c r="DM16" s="258" t="s">
        <v>4427</v>
      </c>
      <c r="DN16" s="33" t="s">
        <v>4666</v>
      </c>
      <c r="DO16" s="30">
        <v>42979</v>
      </c>
      <c r="DP16" s="30">
        <v>44500</v>
      </c>
      <c r="DQ16" s="102">
        <f t="shared" si="1"/>
        <v>217.28571428571428</v>
      </c>
      <c r="DR16" s="274" t="s">
        <v>697</v>
      </c>
      <c r="DS16" s="269">
        <v>0.09</v>
      </c>
      <c r="DT16" s="269">
        <f>+DS16</f>
        <v>0.09</v>
      </c>
      <c r="DU16" s="33" t="s">
        <v>4991</v>
      </c>
      <c r="DV16" s="66" t="s">
        <v>4667</v>
      </c>
      <c r="DW16" s="33" t="s">
        <v>9296</v>
      </c>
      <c r="DX16" s="61" t="s">
        <v>9363</v>
      </c>
      <c r="DY16" s="496">
        <v>44367</v>
      </c>
      <c r="DZ16" s="488">
        <v>20216200666152</v>
      </c>
      <c r="EA16" s="507" t="s">
        <v>9297</v>
      </c>
      <c r="EB16" s="269">
        <v>0.09</v>
      </c>
      <c r="EC16" s="552">
        <f>+EB16+EB17+EB18+EB19</f>
        <v>0.36</v>
      </c>
      <c r="ED16" s="1" t="s">
        <v>4668</v>
      </c>
      <c r="EE16" s="1" t="s">
        <v>4669</v>
      </c>
      <c r="EF16" s="145" t="s">
        <v>9298</v>
      </c>
      <c r="EG16" s="273" t="s">
        <v>9365</v>
      </c>
      <c r="EH16" s="496">
        <v>44553</v>
      </c>
      <c r="EI16" s="488">
        <v>20216201595212</v>
      </c>
      <c r="EJ16" s="507" t="s">
        <v>4670</v>
      </c>
      <c r="EK16" s="269">
        <v>0.09</v>
      </c>
      <c r="EL16" s="552">
        <f>AVERAGE(EK16:EK19)</f>
        <v>0.32250000000000001</v>
      </c>
      <c r="EM16" s="1" t="s">
        <v>4668</v>
      </c>
      <c r="EN16" s="1" t="s">
        <v>4669</v>
      </c>
      <c r="EO16" s="145" t="s">
        <v>9299</v>
      </c>
      <c r="EP16" s="61" t="s">
        <v>9367</v>
      </c>
      <c r="EQ16" s="496">
        <v>44781</v>
      </c>
      <c r="ER16" s="488">
        <v>20226200915182</v>
      </c>
      <c r="ES16" s="507" t="s">
        <v>5094</v>
      </c>
      <c r="ET16" s="269">
        <v>0.09</v>
      </c>
      <c r="EU16" s="552">
        <f>AVERAGE(ET16:ET19)</f>
        <v>0.38500000000000001</v>
      </c>
      <c r="EV16" s="1" t="s">
        <v>9300</v>
      </c>
      <c r="EW16" s="1" t="s">
        <v>9301</v>
      </c>
      <c r="EX16" s="145" t="s">
        <v>9302</v>
      </c>
      <c r="EY16" s="61" t="s">
        <v>9369</v>
      </c>
      <c r="EZ16" s="487">
        <v>44931</v>
      </c>
      <c r="FA16" s="488">
        <v>20236200008392</v>
      </c>
      <c r="FB16" s="458" t="s">
        <v>9371</v>
      </c>
      <c r="FC16" s="487">
        <v>44931</v>
      </c>
      <c r="FD16" s="488">
        <v>20236200008392</v>
      </c>
      <c r="FE16" s="458" t="s">
        <v>9371</v>
      </c>
      <c r="FF16" s="574" t="s">
        <v>4427</v>
      </c>
      <c r="FG16" s="576" t="s">
        <v>9447</v>
      </c>
      <c r="FH16" s="578">
        <v>44946</v>
      </c>
      <c r="FI16" s="578">
        <v>45493</v>
      </c>
      <c r="FJ16" s="580">
        <v>78</v>
      </c>
      <c r="FK16" s="582" t="s">
        <v>9448</v>
      </c>
      <c r="FL16" s="497">
        <v>0.57999999999999996</v>
      </c>
      <c r="FM16" s="499" t="s">
        <v>9449</v>
      </c>
      <c r="FN16" s="500" t="s">
        <v>9450</v>
      </c>
      <c r="FO16" s="502" t="s">
        <v>9451</v>
      </c>
      <c r="FP16" s="515" t="s">
        <v>9370</v>
      </c>
      <c r="FQ16" s="487">
        <v>45057</v>
      </c>
      <c r="FR16" s="488">
        <v>20236201121892</v>
      </c>
      <c r="FS16" s="493" t="s">
        <v>9571</v>
      </c>
      <c r="FT16" s="497">
        <v>0.57999999999999996</v>
      </c>
      <c r="FU16" s="499" t="s">
        <v>9703</v>
      </c>
      <c r="FV16" s="500" t="s">
        <v>9704</v>
      </c>
      <c r="FW16" s="502" t="s">
        <v>9705</v>
      </c>
      <c r="FX16" s="460" t="s">
        <v>9569</v>
      </c>
      <c r="FY16" s="455">
        <v>0.5</v>
      </c>
      <c r="FZ16" s="456" t="s">
        <v>10256</v>
      </c>
      <c r="GA16" s="457" t="s">
        <v>10257</v>
      </c>
      <c r="GB16" s="458" t="s">
        <v>10356</v>
      </c>
      <c r="GC16" s="460" t="s">
        <v>10353</v>
      </c>
    </row>
    <row r="17" spans="1:185" s="54" customFormat="1" ht="104.1" customHeight="1">
      <c r="A17" s="451"/>
      <c r="B17" s="462"/>
      <c r="C17" s="538"/>
      <c r="D17" s="556"/>
      <c r="E17" s="558" t="s">
        <v>4458</v>
      </c>
      <c r="F17" s="462" t="s">
        <v>4671</v>
      </c>
      <c r="G17" s="50">
        <v>43028</v>
      </c>
      <c r="H17" s="45">
        <v>43364</v>
      </c>
      <c r="I17" s="316">
        <f>(H17-G17)/7</f>
        <v>48</v>
      </c>
      <c r="J17" s="539">
        <v>0</v>
      </c>
      <c r="K17" s="317" t="s">
        <v>4672</v>
      </c>
      <c r="L17" s="539"/>
      <c r="M17" s="462" t="s">
        <v>4673</v>
      </c>
      <c r="N17" s="510"/>
      <c r="O17" s="507" t="s">
        <v>4469</v>
      </c>
      <c r="P17" s="460" t="s">
        <v>4433</v>
      </c>
      <c r="Q17" s="569">
        <v>0.5</v>
      </c>
      <c r="R17" s="550"/>
      <c r="S17" s="462" t="s">
        <v>4674</v>
      </c>
      <c r="T17" s="507" t="s">
        <v>4675</v>
      </c>
      <c r="U17" s="507" t="s">
        <v>4676</v>
      </c>
      <c r="V17" s="570" t="s">
        <v>4437</v>
      </c>
      <c r="W17" s="487"/>
      <c r="X17" s="488"/>
      <c r="Y17" s="507"/>
      <c r="Z17" s="487"/>
      <c r="AA17" s="488"/>
      <c r="AB17" s="507"/>
      <c r="AC17" s="507"/>
      <c r="AD17" s="561">
        <v>0.5</v>
      </c>
      <c r="AE17" s="550"/>
      <c r="AF17" s="462" t="s">
        <v>4677</v>
      </c>
      <c r="AG17" s="507" t="s">
        <v>4678</v>
      </c>
      <c r="AH17" s="507" t="s">
        <v>4676</v>
      </c>
      <c r="AI17" s="560" t="s">
        <v>4443</v>
      </c>
      <c r="AJ17" s="487"/>
      <c r="AK17" s="488"/>
      <c r="AL17" s="507"/>
      <c r="AM17" s="561">
        <v>0.75</v>
      </c>
      <c r="AN17" s="550"/>
      <c r="AO17" s="462" t="s">
        <v>4992</v>
      </c>
      <c r="AP17" s="507" t="s">
        <v>4679</v>
      </c>
      <c r="AQ17" s="507" t="s">
        <v>9303</v>
      </c>
      <c r="AR17" s="571" t="s">
        <v>4446</v>
      </c>
      <c r="AS17" s="543"/>
      <c r="AT17" s="544"/>
      <c r="AU17" s="462"/>
      <c r="AV17" s="552">
        <v>1</v>
      </c>
      <c r="AW17" s="551"/>
      <c r="AX17" s="507" t="s">
        <v>4680</v>
      </c>
      <c r="AY17" s="507" t="s">
        <v>4681</v>
      </c>
      <c r="AZ17" s="507" t="s">
        <v>4682</v>
      </c>
      <c r="BA17" s="570" t="s">
        <v>4449</v>
      </c>
      <c r="BB17" s="496"/>
      <c r="BC17" s="542"/>
      <c r="BD17" s="507"/>
      <c r="BE17" s="552">
        <v>1</v>
      </c>
      <c r="BF17" s="551"/>
      <c r="BG17" s="462" t="s">
        <v>4683</v>
      </c>
      <c r="BH17" s="507" t="s">
        <v>4561</v>
      </c>
      <c r="BI17" s="507" t="s">
        <v>9304</v>
      </c>
      <c r="BJ17" s="460" t="s">
        <v>4450</v>
      </c>
      <c r="BK17" s="496"/>
      <c r="BL17" s="542"/>
      <c r="BM17" s="507"/>
      <c r="BN17" s="559">
        <v>0.66</v>
      </c>
      <c r="BO17" s="551"/>
      <c r="BP17" s="507" t="s">
        <v>4562</v>
      </c>
      <c r="BQ17" s="572" t="s">
        <v>4563</v>
      </c>
      <c r="BR17" s="572" t="s">
        <v>4564</v>
      </c>
      <c r="BS17" s="460" t="s">
        <v>4960</v>
      </c>
      <c r="BT17" s="487"/>
      <c r="BU17" s="510"/>
      <c r="BV17" s="507"/>
      <c r="BW17" s="559">
        <v>0.66</v>
      </c>
      <c r="BX17" s="551"/>
      <c r="BY17" s="507" t="s">
        <v>4993</v>
      </c>
      <c r="BZ17" s="572" t="s">
        <v>4684</v>
      </c>
      <c r="CA17" s="507" t="s">
        <v>4685</v>
      </c>
      <c r="CB17" s="460" t="s">
        <v>4452</v>
      </c>
      <c r="CC17" s="487"/>
      <c r="CD17" s="488"/>
      <c r="CE17" s="507"/>
      <c r="CF17" s="559">
        <v>0.66</v>
      </c>
      <c r="CG17" s="551"/>
      <c r="CH17" s="507" t="s">
        <v>4994</v>
      </c>
      <c r="CI17" s="507" t="s">
        <v>4686</v>
      </c>
      <c r="CJ17" s="507" t="s">
        <v>9305</v>
      </c>
      <c r="CK17" s="460" t="s">
        <v>4453</v>
      </c>
      <c r="CL17" s="559">
        <v>0.82</v>
      </c>
      <c r="CM17" s="551"/>
      <c r="CN17" s="507" t="s">
        <v>4995</v>
      </c>
      <c r="CO17" s="507" t="s">
        <v>4687</v>
      </c>
      <c r="CP17" s="507" t="s">
        <v>9279</v>
      </c>
      <c r="CQ17" s="460" t="s">
        <v>4454</v>
      </c>
      <c r="CR17" s="559">
        <v>0.82</v>
      </c>
      <c r="CS17" s="551"/>
      <c r="CT17" s="507" t="s">
        <v>4688</v>
      </c>
      <c r="CU17" s="507" t="s">
        <v>1152</v>
      </c>
      <c r="CV17" s="507" t="s">
        <v>9306</v>
      </c>
      <c r="CW17" s="460" t="s">
        <v>4455</v>
      </c>
      <c r="CX17" s="559">
        <v>0.82</v>
      </c>
      <c r="CY17" s="551"/>
      <c r="CZ17" s="507" t="s">
        <v>4962</v>
      </c>
      <c r="DA17" s="573" t="s">
        <v>4642</v>
      </c>
      <c r="DB17" s="572" t="s">
        <v>4996</v>
      </c>
      <c r="DC17" s="460" t="s">
        <v>4456</v>
      </c>
      <c r="DD17" s="559">
        <v>0.82</v>
      </c>
      <c r="DE17" s="551"/>
      <c r="DF17" s="507" t="s">
        <v>4689</v>
      </c>
      <c r="DG17" s="507" t="s">
        <v>4690</v>
      </c>
      <c r="DH17" s="562"/>
      <c r="DI17" s="460" t="s">
        <v>4457</v>
      </c>
      <c r="DJ17" s="487"/>
      <c r="DK17" s="487"/>
      <c r="DL17" s="458"/>
      <c r="DM17" s="258" t="s">
        <v>4458</v>
      </c>
      <c r="DN17" s="33" t="s">
        <v>4691</v>
      </c>
      <c r="DO17" s="30">
        <v>42979</v>
      </c>
      <c r="DP17" s="30">
        <v>44500</v>
      </c>
      <c r="DQ17" s="102">
        <f t="shared" si="1"/>
        <v>217.28571428571428</v>
      </c>
      <c r="DR17" s="274" t="s">
        <v>4692</v>
      </c>
      <c r="DS17" s="269">
        <v>0.09</v>
      </c>
      <c r="DT17" s="552">
        <f>+DS17+DS18+DS19</f>
        <v>0.27</v>
      </c>
      <c r="DU17" s="33" t="s">
        <v>4997</v>
      </c>
      <c r="DV17" s="1" t="s">
        <v>4998</v>
      </c>
      <c r="DW17" s="1" t="s">
        <v>4693</v>
      </c>
      <c r="DX17" s="61" t="s">
        <v>9363</v>
      </c>
      <c r="DY17" s="496"/>
      <c r="DZ17" s="488"/>
      <c r="EA17" s="507"/>
      <c r="EB17" s="269">
        <v>0.09</v>
      </c>
      <c r="EC17" s="552"/>
      <c r="ED17" s="33" t="s">
        <v>4999</v>
      </c>
      <c r="EE17" s="1" t="s">
        <v>4694</v>
      </c>
      <c r="EF17" s="145" t="s">
        <v>9307</v>
      </c>
      <c r="EG17" s="273" t="s">
        <v>9365</v>
      </c>
      <c r="EH17" s="496"/>
      <c r="EI17" s="488"/>
      <c r="EJ17" s="507"/>
      <c r="EK17" s="269">
        <v>0.25</v>
      </c>
      <c r="EL17" s="552"/>
      <c r="EM17" s="33" t="s">
        <v>4999</v>
      </c>
      <c r="EN17" s="1" t="s">
        <v>4694</v>
      </c>
      <c r="EO17" s="145" t="s">
        <v>9308</v>
      </c>
      <c r="EP17" s="61" t="s">
        <v>9367</v>
      </c>
      <c r="EQ17" s="496"/>
      <c r="ER17" s="488"/>
      <c r="ES17" s="507"/>
      <c r="ET17" s="269">
        <v>0.5</v>
      </c>
      <c r="EU17" s="552"/>
      <c r="EV17" s="1" t="s">
        <v>9309</v>
      </c>
      <c r="EW17" s="1" t="s">
        <v>9310</v>
      </c>
      <c r="EX17" s="145" t="s">
        <v>9311</v>
      </c>
      <c r="EY17" s="61" t="s">
        <v>9369</v>
      </c>
      <c r="EZ17" s="487"/>
      <c r="FA17" s="488"/>
      <c r="FB17" s="458"/>
      <c r="FC17" s="487"/>
      <c r="FD17" s="488"/>
      <c r="FE17" s="458"/>
      <c r="FF17" s="575"/>
      <c r="FG17" s="577"/>
      <c r="FH17" s="579"/>
      <c r="FI17" s="579"/>
      <c r="FJ17" s="581"/>
      <c r="FK17" s="583"/>
      <c r="FL17" s="498"/>
      <c r="FM17" s="447"/>
      <c r="FN17" s="501"/>
      <c r="FO17" s="514"/>
      <c r="FP17" s="516"/>
      <c r="FQ17" s="487"/>
      <c r="FR17" s="488"/>
      <c r="FS17" s="494"/>
      <c r="FT17" s="498"/>
      <c r="FU17" s="447"/>
      <c r="FV17" s="501"/>
      <c r="FW17" s="503"/>
      <c r="FX17" s="460"/>
      <c r="FY17" s="455"/>
      <c r="FZ17" s="456"/>
      <c r="GA17" s="457"/>
      <c r="GB17" s="459"/>
      <c r="GC17" s="460"/>
    </row>
    <row r="18" spans="1:185" s="54" customFormat="1" ht="104.1" customHeight="1">
      <c r="A18" s="451"/>
      <c r="B18" s="462"/>
      <c r="C18" s="538"/>
      <c r="D18" s="556"/>
      <c r="E18" s="558"/>
      <c r="F18" s="462"/>
      <c r="G18" s="50"/>
      <c r="H18" s="45"/>
      <c r="I18" s="316"/>
      <c r="J18" s="539"/>
      <c r="K18" s="317"/>
      <c r="L18" s="539"/>
      <c r="M18" s="462"/>
      <c r="N18" s="510"/>
      <c r="O18" s="507"/>
      <c r="P18" s="460"/>
      <c r="Q18" s="569"/>
      <c r="R18" s="550"/>
      <c r="S18" s="462"/>
      <c r="T18" s="507"/>
      <c r="U18" s="507"/>
      <c r="V18" s="570"/>
      <c r="W18" s="487"/>
      <c r="X18" s="488"/>
      <c r="Y18" s="507"/>
      <c r="Z18" s="487"/>
      <c r="AA18" s="488"/>
      <c r="AB18" s="507"/>
      <c r="AC18" s="507"/>
      <c r="AD18" s="561"/>
      <c r="AE18" s="550"/>
      <c r="AF18" s="462"/>
      <c r="AG18" s="507"/>
      <c r="AH18" s="507"/>
      <c r="AI18" s="560"/>
      <c r="AJ18" s="487"/>
      <c r="AK18" s="488"/>
      <c r="AL18" s="507"/>
      <c r="AM18" s="561"/>
      <c r="AN18" s="550"/>
      <c r="AO18" s="462"/>
      <c r="AP18" s="507"/>
      <c r="AQ18" s="507"/>
      <c r="AR18" s="571"/>
      <c r="AS18" s="543"/>
      <c r="AT18" s="544"/>
      <c r="AU18" s="462"/>
      <c r="AV18" s="552"/>
      <c r="AW18" s="551"/>
      <c r="AX18" s="507"/>
      <c r="AY18" s="507"/>
      <c r="AZ18" s="507"/>
      <c r="BA18" s="570"/>
      <c r="BB18" s="496"/>
      <c r="BC18" s="542"/>
      <c r="BD18" s="507"/>
      <c r="BE18" s="552"/>
      <c r="BF18" s="551"/>
      <c r="BG18" s="462"/>
      <c r="BH18" s="507"/>
      <c r="BI18" s="507"/>
      <c r="BJ18" s="460"/>
      <c r="BK18" s="496"/>
      <c r="BL18" s="542"/>
      <c r="BM18" s="507"/>
      <c r="BN18" s="559"/>
      <c r="BO18" s="551"/>
      <c r="BP18" s="507"/>
      <c r="BQ18" s="572"/>
      <c r="BR18" s="572"/>
      <c r="BS18" s="460"/>
      <c r="BT18" s="487"/>
      <c r="BU18" s="510"/>
      <c r="BV18" s="507"/>
      <c r="BW18" s="559"/>
      <c r="BX18" s="551"/>
      <c r="BY18" s="507"/>
      <c r="BZ18" s="572"/>
      <c r="CA18" s="507"/>
      <c r="CB18" s="460"/>
      <c r="CC18" s="487"/>
      <c r="CD18" s="488"/>
      <c r="CE18" s="507"/>
      <c r="CF18" s="559"/>
      <c r="CG18" s="551"/>
      <c r="CH18" s="507"/>
      <c r="CI18" s="507"/>
      <c r="CJ18" s="507"/>
      <c r="CK18" s="460"/>
      <c r="CL18" s="559"/>
      <c r="CM18" s="551"/>
      <c r="CN18" s="507"/>
      <c r="CO18" s="507"/>
      <c r="CP18" s="507"/>
      <c r="CQ18" s="460"/>
      <c r="CR18" s="559"/>
      <c r="CS18" s="551"/>
      <c r="CT18" s="507"/>
      <c r="CU18" s="507"/>
      <c r="CV18" s="507"/>
      <c r="CW18" s="460"/>
      <c r="CX18" s="559"/>
      <c r="CY18" s="551"/>
      <c r="CZ18" s="507"/>
      <c r="DA18" s="573"/>
      <c r="DB18" s="572"/>
      <c r="DC18" s="460"/>
      <c r="DD18" s="559"/>
      <c r="DE18" s="551"/>
      <c r="DF18" s="507"/>
      <c r="DG18" s="507"/>
      <c r="DH18" s="562"/>
      <c r="DI18" s="460"/>
      <c r="DJ18" s="487"/>
      <c r="DK18" s="487"/>
      <c r="DL18" s="458"/>
      <c r="DM18" s="258" t="s">
        <v>4466</v>
      </c>
      <c r="DN18" s="33" t="s">
        <v>4695</v>
      </c>
      <c r="DO18" s="30">
        <v>42979</v>
      </c>
      <c r="DP18" s="30">
        <v>44500</v>
      </c>
      <c r="DQ18" s="102">
        <f t="shared" si="1"/>
        <v>217.28571428571428</v>
      </c>
      <c r="DR18" s="274" t="s">
        <v>5000</v>
      </c>
      <c r="DS18" s="269">
        <v>0.09</v>
      </c>
      <c r="DT18" s="552"/>
      <c r="DU18" s="33" t="s">
        <v>5001</v>
      </c>
      <c r="DV18" s="66" t="s">
        <v>4696</v>
      </c>
      <c r="DW18" s="1" t="s">
        <v>4697</v>
      </c>
      <c r="DX18" s="61" t="s">
        <v>9363</v>
      </c>
      <c r="DY18" s="496"/>
      <c r="DZ18" s="488"/>
      <c r="EA18" s="507"/>
      <c r="EB18" s="269">
        <v>0.09</v>
      </c>
      <c r="EC18" s="552"/>
      <c r="ED18" s="1" t="s">
        <v>4698</v>
      </c>
      <c r="EE18" s="1" t="s">
        <v>4696</v>
      </c>
      <c r="EF18" s="145" t="s">
        <v>9312</v>
      </c>
      <c r="EG18" s="273" t="s">
        <v>9365</v>
      </c>
      <c r="EH18" s="496"/>
      <c r="EI18" s="488"/>
      <c r="EJ18" s="507"/>
      <c r="EK18" s="269">
        <v>0.7</v>
      </c>
      <c r="EL18" s="552"/>
      <c r="EM18" s="1" t="s">
        <v>4698</v>
      </c>
      <c r="EN18" s="1" t="s">
        <v>4696</v>
      </c>
      <c r="EO18" s="145" t="s">
        <v>9313</v>
      </c>
      <c r="EP18" s="61" t="s">
        <v>9367</v>
      </c>
      <c r="EQ18" s="496"/>
      <c r="ER18" s="488"/>
      <c r="ES18" s="507"/>
      <c r="ET18" s="269">
        <v>0.7</v>
      </c>
      <c r="EU18" s="552"/>
      <c r="EV18" s="1" t="s">
        <v>9314</v>
      </c>
      <c r="EW18" s="1" t="s">
        <v>9315</v>
      </c>
      <c r="EX18" s="145" t="s">
        <v>9316</v>
      </c>
      <c r="EY18" s="61" t="s">
        <v>9369</v>
      </c>
      <c r="EZ18" s="487"/>
      <c r="FA18" s="488"/>
      <c r="FB18" s="458"/>
      <c r="FC18" s="487"/>
      <c r="FD18" s="488"/>
      <c r="FE18" s="458"/>
      <c r="FF18" s="574" t="s">
        <v>4458</v>
      </c>
      <c r="FG18" s="576" t="s">
        <v>9452</v>
      </c>
      <c r="FH18" s="578">
        <v>44946</v>
      </c>
      <c r="FI18" s="578">
        <v>45493</v>
      </c>
      <c r="FJ18" s="580">
        <v>78</v>
      </c>
      <c r="FK18" s="582" t="s">
        <v>9453</v>
      </c>
      <c r="FL18" s="504">
        <v>0</v>
      </c>
      <c r="FM18" s="499" t="s">
        <v>9454</v>
      </c>
      <c r="FN18" s="500" t="s">
        <v>9455</v>
      </c>
      <c r="FO18" s="493" t="s">
        <v>9456</v>
      </c>
      <c r="FP18" s="515" t="s">
        <v>9370</v>
      </c>
      <c r="FQ18" s="487">
        <v>45057</v>
      </c>
      <c r="FR18" s="488">
        <v>20236201121892</v>
      </c>
      <c r="FS18" s="494"/>
      <c r="FT18" s="504">
        <v>0.5</v>
      </c>
      <c r="FU18" s="499" t="s">
        <v>9706</v>
      </c>
      <c r="FV18" s="500"/>
      <c r="FW18" s="493" t="s">
        <v>9707</v>
      </c>
      <c r="FX18" s="460" t="s">
        <v>9569</v>
      </c>
      <c r="FY18" s="455">
        <v>0.5</v>
      </c>
      <c r="FZ18" s="461"/>
      <c r="GA18" s="461"/>
      <c r="GB18" s="462" t="s">
        <v>10355</v>
      </c>
      <c r="GC18" s="460" t="s">
        <v>10353</v>
      </c>
    </row>
    <row r="19" spans="1:185" s="54" customFormat="1" ht="104.1" customHeight="1">
      <c r="A19" s="451"/>
      <c r="B19" s="462"/>
      <c r="C19" s="538"/>
      <c r="D19" s="557"/>
      <c r="E19" s="558"/>
      <c r="F19" s="462"/>
      <c r="G19" s="50"/>
      <c r="H19" s="45"/>
      <c r="I19" s="316"/>
      <c r="J19" s="539"/>
      <c r="K19" s="317"/>
      <c r="L19" s="539"/>
      <c r="M19" s="462"/>
      <c r="N19" s="510"/>
      <c r="O19" s="507"/>
      <c r="P19" s="460"/>
      <c r="Q19" s="569"/>
      <c r="R19" s="550"/>
      <c r="S19" s="462"/>
      <c r="T19" s="507"/>
      <c r="U19" s="507"/>
      <c r="V19" s="570"/>
      <c r="W19" s="487"/>
      <c r="X19" s="488"/>
      <c r="Y19" s="507"/>
      <c r="Z19" s="487"/>
      <c r="AA19" s="488"/>
      <c r="AB19" s="507"/>
      <c r="AC19" s="507"/>
      <c r="AD19" s="561"/>
      <c r="AE19" s="550"/>
      <c r="AF19" s="462"/>
      <c r="AG19" s="507"/>
      <c r="AH19" s="507"/>
      <c r="AI19" s="560"/>
      <c r="AJ19" s="487"/>
      <c r="AK19" s="488"/>
      <c r="AL19" s="507"/>
      <c r="AM19" s="561"/>
      <c r="AN19" s="550"/>
      <c r="AO19" s="462"/>
      <c r="AP19" s="507"/>
      <c r="AQ19" s="507"/>
      <c r="AR19" s="571"/>
      <c r="AS19" s="543"/>
      <c r="AT19" s="544"/>
      <c r="AU19" s="462"/>
      <c r="AV19" s="552"/>
      <c r="AW19" s="551"/>
      <c r="AX19" s="507"/>
      <c r="AY19" s="507"/>
      <c r="AZ19" s="507"/>
      <c r="BA19" s="570"/>
      <c r="BB19" s="496"/>
      <c r="BC19" s="542"/>
      <c r="BD19" s="507"/>
      <c r="BE19" s="552"/>
      <c r="BF19" s="551"/>
      <c r="BG19" s="462"/>
      <c r="BH19" s="507"/>
      <c r="BI19" s="507"/>
      <c r="BJ19" s="460"/>
      <c r="BK19" s="496"/>
      <c r="BL19" s="542"/>
      <c r="BM19" s="507"/>
      <c r="BN19" s="559"/>
      <c r="BO19" s="551"/>
      <c r="BP19" s="507"/>
      <c r="BQ19" s="572"/>
      <c r="BR19" s="572"/>
      <c r="BS19" s="460"/>
      <c r="BT19" s="487"/>
      <c r="BU19" s="510"/>
      <c r="BV19" s="507"/>
      <c r="BW19" s="559"/>
      <c r="BX19" s="551"/>
      <c r="BY19" s="507"/>
      <c r="BZ19" s="572"/>
      <c r="CA19" s="507"/>
      <c r="CB19" s="460"/>
      <c r="CC19" s="487"/>
      <c r="CD19" s="488"/>
      <c r="CE19" s="507"/>
      <c r="CF19" s="559"/>
      <c r="CG19" s="551"/>
      <c r="CH19" s="507"/>
      <c r="CI19" s="507"/>
      <c r="CJ19" s="507"/>
      <c r="CK19" s="460"/>
      <c r="CL19" s="559"/>
      <c r="CM19" s="551"/>
      <c r="CN19" s="507"/>
      <c r="CO19" s="507"/>
      <c r="CP19" s="507"/>
      <c r="CQ19" s="460"/>
      <c r="CR19" s="559"/>
      <c r="CS19" s="551"/>
      <c r="CT19" s="507"/>
      <c r="CU19" s="507"/>
      <c r="CV19" s="507"/>
      <c r="CW19" s="460"/>
      <c r="CX19" s="559"/>
      <c r="CY19" s="551"/>
      <c r="CZ19" s="507"/>
      <c r="DA19" s="573"/>
      <c r="DB19" s="572"/>
      <c r="DC19" s="460"/>
      <c r="DD19" s="559"/>
      <c r="DE19" s="551"/>
      <c r="DF19" s="507"/>
      <c r="DG19" s="507"/>
      <c r="DH19" s="562"/>
      <c r="DI19" s="460"/>
      <c r="DJ19" s="487"/>
      <c r="DK19" s="487"/>
      <c r="DL19" s="458"/>
      <c r="DM19" s="258" t="s">
        <v>4699</v>
      </c>
      <c r="DN19" s="33" t="s">
        <v>4700</v>
      </c>
      <c r="DO19" s="30">
        <v>42979</v>
      </c>
      <c r="DP19" s="30" t="s">
        <v>4701</v>
      </c>
      <c r="DQ19" s="102">
        <v>217</v>
      </c>
      <c r="DR19" s="274" t="s">
        <v>4702</v>
      </c>
      <c r="DS19" s="269">
        <v>0.09</v>
      </c>
      <c r="DT19" s="552"/>
      <c r="DU19" s="33" t="s">
        <v>4703</v>
      </c>
      <c r="DV19" s="66" t="s">
        <v>4704</v>
      </c>
      <c r="DW19" s="1" t="s">
        <v>4705</v>
      </c>
      <c r="DX19" s="61" t="s">
        <v>9363</v>
      </c>
      <c r="DY19" s="496"/>
      <c r="DZ19" s="488"/>
      <c r="EA19" s="507"/>
      <c r="EB19" s="269">
        <v>0.09</v>
      </c>
      <c r="EC19" s="552"/>
      <c r="ED19" s="1" t="s">
        <v>4706</v>
      </c>
      <c r="EE19" s="1" t="s">
        <v>4707</v>
      </c>
      <c r="EF19" s="78" t="s">
        <v>9317</v>
      </c>
      <c r="EG19" s="273" t="s">
        <v>9365</v>
      </c>
      <c r="EH19" s="496"/>
      <c r="EI19" s="488"/>
      <c r="EJ19" s="507"/>
      <c r="EK19" s="269">
        <v>0.25</v>
      </c>
      <c r="EL19" s="552"/>
      <c r="EM19" s="4" t="s">
        <v>5002</v>
      </c>
      <c r="EN19" s="1" t="s">
        <v>4708</v>
      </c>
      <c r="EO19" s="78" t="s">
        <v>9318</v>
      </c>
      <c r="EP19" s="61" t="s">
        <v>9367</v>
      </c>
      <c r="EQ19" s="496"/>
      <c r="ER19" s="488"/>
      <c r="ES19" s="507"/>
      <c r="ET19" s="269">
        <v>0.25</v>
      </c>
      <c r="EU19" s="552"/>
      <c r="EV19" s="4" t="s">
        <v>9319</v>
      </c>
      <c r="EW19" s="1" t="s">
        <v>9320</v>
      </c>
      <c r="EX19" s="78" t="s">
        <v>9321</v>
      </c>
      <c r="EY19" s="61" t="s">
        <v>9369</v>
      </c>
      <c r="EZ19" s="487"/>
      <c r="FA19" s="488"/>
      <c r="FB19" s="458"/>
      <c r="FC19" s="487"/>
      <c r="FD19" s="488"/>
      <c r="FE19" s="458"/>
      <c r="FF19" s="575"/>
      <c r="FG19" s="577"/>
      <c r="FH19" s="579"/>
      <c r="FI19" s="579"/>
      <c r="FJ19" s="581"/>
      <c r="FK19" s="583"/>
      <c r="FL19" s="505"/>
      <c r="FM19" s="447"/>
      <c r="FN19" s="501"/>
      <c r="FO19" s="506"/>
      <c r="FP19" s="516"/>
      <c r="FQ19" s="487"/>
      <c r="FR19" s="488"/>
      <c r="FS19" s="495"/>
      <c r="FT19" s="505"/>
      <c r="FU19" s="447"/>
      <c r="FV19" s="501"/>
      <c r="FW19" s="506"/>
      <c r="FX19" s="460"/>
      <c r="FY19" s="455"/>
      <c r="FZ19" s="461"/>
      <c r="GA19" s="461"/>
      <c r="GB19" s="462"/>
      <c r="GC19" s="460"/>
    </row>
    <row r="20" spans="1:185" s="54" customFormat="1" ht="104.1" customHeight="1">
      <c r="A20" s="29">
        <v>7</v>
      </c>
      <c r="B20" s="33" t="s">
        <v>9322</v>
      </c>
      <c r="C20" s="428" t="s">
        <v>4709</v>
      </c>
      <c r="D20" s="49" t="s">
        <v>4710</v>
      </c>
      <c r="E20" s="258" t="s">
        <v>4427</v>
      </c>
      <c r="F20" s="33" t="s">
        <v>4711</v>
      </c>
      <c r="G20" s="45">
        <v>43028</v>
      </c>
      <c r="H20" s="45">
        <v>43454</v>
      </c>
      <c r="I20" s="259">
        <f t="shared" si="0"/>
        <v>60.857142857142854</v>
      </c>
      <c r="J20" s="260">
        <v>0</v>
      </c>
      <c r="K20" s="265" t="s">
        <v>4712</v>
      </c>
      <c r="L20" s="260">
        <f>AVERAGE(J20:J20)</f>
        <v>0</v>
      </c>
      <c r="M20" s="33" t="s">
        <v>4713</v>
      </c>
      <c r="N20" s="1"/>
      <c r="O20" s="1" t="s">
        <v>4469</v>
      </c>
      <c r="P20" s="61" t="s">
        <v>4433</v>
      </c>
      <c r="Q20" s="412">
        <v>0.4</v>
      </c>
      <c r="R20" s="416">
        <f>AVERAGE(Q20)</f>
        <v>0.4</v>
      </c>
      <c r="S20" s="33" t="s">
        <v>4674</v>
      </c>
      <c r="T20" s="1" t="s">
        <v>4714</v>
      </c>
      <c r="U20" s="1" t="s">
        <v>4715</v>
      </c>
      <c r="V20" s="262" t="s">
        <v>4437</v>
      </c>
      <c r="W20" s="77">
        <v>43216</v>
      </c>
      <c r="X20" s="171" t="s">
        <v>4438</v>
      </c>
      <c r="Y20" s="1" t="s">
        <v>5003</v>
      </c>
      <c r="Z20" s="77">
        <v>43231</v>
      </c>
      <c r="AA20" s="171">
        <v>20181020341991</v>
      </c>
      <c r="AB20" s="1" t="s">
        <v>4985</v>
      </c>
      <c r="AC20" s="1" t="s">
        <v>4986</v>
      </c>
      <c r="AD20" s="419">
        <f>2/5</f>
        <v>0.4</v>
      </c>
      <c r="AE20" s="416">
        <f>AVERAGE(AD20)</f>
        <v>0.4</v>
      </c>
      <c r="AF20" s="33" t="s">
        <v>5004</v>
      </c>
      <c r="AG20" s="1" t="s">
        <v>4678</v>
      </c>
      <c r="AH20" s="1" t="s">
        <v>4676</v>
      </c>
      <c r="AI20" s="276" t="s">
        <v>4443</v>
      </c>
      <c r="AJ20" s="77">
        <v>43305</v>
      </c>
      <c r="AK20" s="171" t="s">
        <v>4444</v>
      </c>
      <c r="AL20" s="1" t="s">
        <v>5005</v>
      </c>
      <c r="AM20" s="419">
        <v>0.65</v>
      </c>
      <c r="AN20" s="416">
        <f>AVERAGE(AM20)</f>
        <v>0.65</v>
      </c>
      <c r="AO20" s="33" t="s">
        <v>5006</v>
      </c>
      <c r="AP20" s="1" t="s">
        <v>4716</v>
      </c>
      <c r="AQ20" s="1" t="s">
        <v>9323</v>
      </c>
      <c r="AR20" s="263" t="s">
        <v>4446</v>
      </c>
      <c r="AS20" s="270">
        <v>43384</v>
      </c>
      <c r="AT20" s="150" t="s">
        <v>4447</v>
      </c>
      <c r="AU20" s="33" t="s">
        <v>5007</v>
      </c>
      <c r="AV20" s="269">
        <v>1</v>
      </c>
      <c r="AW20" s="418">
        <f>AVERAGE(AV20)</f>
        <v>1</v>
      </c>
      <c r="AX20" s="1" t="s">
        <v>4717</v>
      </c>
      <c r="AY20" s="1" t="s">
        <v>4718</v>
      </c>
      <c r="AZ20" s="1" t="s">
        <v>9324</v>
      </c>
      <c r="BA20" s="262" t="s">
        <v>4449</v>
      </c>
      <c r="BB20" s="85">
        <v>43504</v>
      </c>
      <c r="BC20" s="271">
        <v>20196200104682</v>
      </c>
      <c r="BD20" s="1" t="s">
        <v>4719</v>
      </c>
      <c r="BE20" s="269">
        <v>1</v>
      </c>
      <c r="BF20" s="418">
        <f>AVERAGE(BE20)</f>
        <v>1</v>
      </c>
      <c r="BG20" s="33" t="s">
        <v>4720</v>
      </c>
      <c r="BH20" s="1" t="s">
        <v>4561</v>
      </c>
      <c r="BI20" s="1" t="s">
        <v>4721</v>
      </c>
      <c r="BJ20" s="61" t="s">
        <v>4450</v>
      </c>
      <c r="BK20" s="85">
        <v>43571</v>
      </c>
      <c r="BL20" s="271">
        <v>20196200371912</v>
      </c>
      <c r="BM20" s="1" t="s">
        <v>5008</v>
      </c>
      <c r="BN20" s="269">
        <v>0.97</v>
      </c>
      <c r="BO20" s="418">
        <f>AVERAGE(BN20)</f>
        <v>0.97</v>
      </c>
      <c r="BP20" s="1" t="s">
        <v>4722</v>
      </c>
      <c r="BQ20" s="63" t="s">
        <v>5009</v>
      </c>
      <c r="BR20" s="63" t="s">
        <v>9325</v>
      </c>
      <c r="BS20" s="61" t="s">
        <v>4960</v>
      </c>
      <c r="BT20" s="77">
        <v>43668</v>
      </c>
      <c r="BU20" s="171">
        <v>20196200766742</v>
      </c>
      <c r="BV20" s="1" t="s">
        <v>4723</v>
      </c>
      <c r="BW20" s="269">
        <v>0.97</v>
      </c>
      <c r="BX20" s="418">
        <f>AVERAGE(BW20)</f>
        <v>0.97</v>
      </c>
      <c r="BY20" s="1" t="s">
        <v>4722</v>
      </c>
      <c r="BZ20" s="63" t="s">
        <v>5010</v>
      </c>
      <c r="CA20" s="81" t="s">
        <v>4724</v>
      </c>
      <c r="CB20" s="61" t="s">
        <v>4452</v>
      </c>
      <c r="CC20" s="85">
        <v>43763</v>
      </c>
      <c r="CD20" s="171">
        <v>20196201140312</v>
      </c>
      <c r="CE20" s="1" t="s">
        <v>5011</v>
      </c>
      <c r="CF20" s="269">
        <v>0.97</v>
      </c>
      <c r="CG20" s="418">
        <f>AVERAGE(CF20)</f>
        <v>0.97</v>
      </c>
      <c r="CH20" s="1" t="s">
        <v>4722</v>
      </c>
      <c r="CI20" s="1" t="s">
        <v>5012</v>
      </c>
      <c r="CJ20" s="1" t="s">
        <v>9326</v>
      </c>
      <c r="CK20" s="61" t="s">
        <v>4453</v>
      </c>
      <c r="CL20" s="269">
        <v>0.97</v>
      </c>
      <c r="CM20" s="418">
        <f>AVERAGE(CL20)</f>
        <v>0.97</v>
      </c>
      <c r="CN20" s="1" t="s">
        <v>4725</v>
      </c>
      <c r="CO20" s="1" t="s">
        <v>5012</v>
      </c>
      <c r="CP20" s="1" t="s">
        <v>4726</v>
      </c>
      <c r="CQ20" s="61" t="s">
        <v>4454</v>
      </c>
      <c r="CR20" s="269">
        <v>0.97</v>
      </c>
      <c r="CS20" s="418">
        <f>AVERAGE(CR20)</f>
        <v>0.97</v>
      </c>
      <c r="CT20" s="1" t="s">
        <v>4688</v>
      </c>
      <c r="CU20" s="1" t="s">
        <v>1152</v>
      </c>
      <c r="CV20" s="1" t="s">
        <v>4727</v>
      </c>
      <c r="CW20" s="61" t="s">
        <v>4455</v>
      </c>
      <c r="CX20" s="269">
        <v>0.97</v>
      </c>
      <c r="CY20" s="418">
        <f>AVERAGE(CX20)</f>
        <v>0.97</v>
      </c>
      <c r="CZ20" s="1" t="s">
        <v>4725</v>
      </c>
      <c r="DA20" s="1" t="s">
        <v>5013</v>
      </c>
      <c r="DB20" s="1" t="s">
        <v>4728</v>
      </c>
      <c r="DC20" s="61" t="s">
        <v>4456</v>
      </c>
      <c r="DD20" s="269">
        <v>0.97</v>
      </c>
      <c r="DE20" s="418">
        <f>AVERAGE(DD20)</f>
        <v>0.97</v>
      </c>
      <c r="DF20" s="1" t="s">
        <v>4725</v>
      </c>
      <c r="DG20" s="4"/>
      <c r="DH20" s="1"/>
      <c r="DI20" s="61" t="s">
        <v>4457</v>
      </c>
      <c r="DJ20" s="85">
        <v>44134</v>
      </c>
      <c r="DK20" s="171"/>
      <c r="DL20" s="1" t="s">
        <v>9327</v>
      </c>
      <c r="DM20" s="258" t="s">
        <v>4427</v>
      </c>
      <c r="DN20" s="33" t="s">
        <v>5014</v>
      </c>
      <c r="DO20" s="30">
        <v>42979</v>
      </c>
      <c r="DP20" s="30" t="s">
        <v>4729</v>
      </c>
      <c r="DQ20" s="53"/>
      <c r="DR20" s="274" t="s">
        <v>4712</v>
      </c>
      <c r="DS20" s="269">
        <v>0</v>
      </c>
      <c r="DT20" s="269">
        <f>+DS20</f>
        <v>0</v>
      </c>
      <c r="DU20" s="33" t="s">
        <v>4730</v>
      </c>
      <c r="DV20" s="1" t="s">
        <v>4731</v>
      </c>
      <c r="DW20" s="1" t="s">
        <v>4732</v>
      </c>
      <c r="DX20" s="61" t="s">
        <v>9363</v>
      </c>
      <c r="DY20" s="77">
        <v>44367</v>
      </c>
      <c r="DZ20" s="171">
        <v>20216200666152</v>
      </c>
      <c r="EA20" s="1" t="s">
        <v>9328</v>
      </c>
      <c r="EB20" s="269">
        <v>0.03</v>
      </c>
      <c r="EC20" s="269">
        <f>+EB20</f>
        <v>0.03</v>
      </c>
      <c r="ED20" s="1" t="s">
        <v>5015</v>
      </c>
      <c r="EE20" s="275" t="s">
        <v>4733</v>
      </c>
      <c r="EF20" s="78" t="s">
        <v>9329</v>
      </c>
      <c r="EG20" s="273" t="s">
        <v>9365</v>
      </c>
      <c r="EH20" s="77">
        <v>44553</v>
      </c>
      <c r="EI20" s="171">
        <v>20216201595212</v>
      </c>
      <c r="EJ20" s="1" t="s">
        <v>4734</v>
      </c>
      <c r="EK20" s="269">
        <v>0</v>
      </c>
      <c r="EL20" s="269">
        <f>+EK20</f>
        <v>0</v>
      </c>
      <c r="EM20" s="1" t="s">
        <v>5016</v>
      </c>
      <c r="EN20" s="1" t="s">
        <v>4735</v>
      </c>
      <c r="EO20" s="1" t="s">
        <v>9330</v>
      </c>
      <c r="EP20" s="61" t="s">
        <v>9367</v>
      </c>
      <c r="EQ20" s="77">
        <v>44781</v>
      </c>
      <c r="ER20" s="171">
        <v>20226200915182</v>
      </c>
      <c r="ES20" s="1" t="s">
        <v>5093</v>
      </c>
      <c r="ET20" s="269">
        <v>0.14499999999999999</v>
      </c>
      <c r="EU20" s="269">
        <f>+ET20</f>
        <v>0.14499999999999999</v>
      </c>
      <c r="EV20" s="1" t="s">
        <v>9331</v>
      </c>
      <c r="EW20" s="13" t="s">
        <v>9332</v>
      </c>
      <c r="EX20" s="1" t="s">
        <v>9333</v>
      </c>
      <c r="EY20" s="61" t="s">
        <v>9369</v>
      </c>
      <c r="EZ20" s="85">
        <v>44931</v>
      </c>
      <c r="FA20" s="171">
        <v>20236200008392</v>
      </c>
      <c r="FB20" s="1" t="s">
        <v>9372</v>
      </c>
      <c r="FC20" s="85">
        <v>44931</v>
      </c>
      <c r="FD20" s="171">
        <v>20236200008392</v>
      </c>
      <c r="FE20" s="1" t="s">
        <v>9372</v>
      </c>
      <c r="FF20" s="258" t="s">
        <v>4427</v>
      </c>
      <c r="FG20" s="272" t="s">
        <v>9457</v>
      </c>
      <c r="FH20" s="30">
        <v>44946</v>
      </c>
      <c r="FI20" s="30">
        <v>45493</v>
      </c>
      <c r="FJ20" s="89">
        <v>78</v>
      </c>
      <c r="FK20" s="274" t="s">
        <v>9448</v>
      </c>
      <c r="FL20" s="355">
        <v>0.32</v>
      </c>
      <c r="FM20" s="1" t="s">
        <v>9458</v>
      </c>
      <c r="FN20" s="426" t="s">
        <v>9459</v>
      </c>
      <c r="FO20" s="1" t="s">
        <v>9460</v>
      </c>
      <c r="FP20" s="61" t="s">
        <v>9370</v>
      </c>
      <c r="FQ20" s="85">
        <v>45057</v>
      </c>
      <c r="FR20" s="171">
        <v>20236201121892</v>
      </c>
      <c r="FS20" s="13" t="s">
        <v>9572</v>
      </c>
      <c r="FT20" s="355">
        <v>0.55000000000000004</v>
      </c>
      <c r="FU20" s="1" t="s">
        <v>9708</v>
      </c>
      <c r="FV20" s="427" t="s">
        <v>9709</v>
      </c>
      <c r="FW20" s="33" t="s">
        <v>9710</v>
      </c>
      <c r="FX20" s="61" t="s">
        <v>9569</v>
      </c>
      <c r="FY20" s="429">
        <v>1</v>
      </c>
      <c r="FZ20" s="1"/>
      <c r="GA20" s="66" t="s">
        <v>10258</v>
      </c>
      <c r="GB20" s="31" t="s">
        <v>10355</v>
      </c>
      <c r="GC20" s="61" t="s">
        <v>10353</v>
      </c>
    </row>
    <row r="21" spans="1:185" s="54" customFormat="1" ht="50.1" customHeight="1">
      <c r="A21" s="451">
        <v>8</v>
      </c>
      <c r="B21" s="474" t="s">
        <v>9334</v>
      </c>
      <c r="C21" s="538" t="s">
        <v>4736</v>
      </c>
      <c r="D21" s="549" t="s">
        <v>5017</v>
      </c>
      <c r="E21" s="264" t="s">
        <v>4427</v>
      </c>
      <c r="F21" s="33" t="s">
        <v>4737</v>
      </c>
      <c r="G21" s="45">
        <v>43160</v>
      </c>
      <c r="H21" s="45">
        <v>43404</v>
      </c>
      <c r="I21" s="259">
        <f t="shared" si="0"/>
        <v>34.857142857142854</v>
      </c>
      <c r="J21" s="260">
        <v>0</v>
      </c>
      <c r="K21" s="150" t="s">
        <v>4738</v>
      </c>
      <c r="L21" s="539">
        <f>AVERAGE(J21:J23)</f>
        <v>0</v>
      </c>
      <c r="M21" s="1" t="s">
        <v>4469</v>
      </c>
      <c r="N21" s="1"/>
      <c r="O21" s="1" t="s">
        <v>4470</v>
      </c>
      <c r="P21" s="61" t="s">
        <v>4433</v>
      </c>
      <c r="Q21" s="412">
        <v>0.4</v>
      </c>
      <c r="R21" s="550">
        <f>AVERAGE(Q21:Q23)</f>
        <v>0.13333333333333333</v>
      </c>
      <c r="S21" s="1" t="s">
        <v>4739</v>
      </c>
      <c r="T21" s="1" t="s">
        <v>4740</v>
      </c>
      <c r="U21" s="1" t="s">
        <v>4469</v>
      </c>
      <c r="V21" s="262" t="s">
        <v>4437</v>
      </c>
      <c r="W21" s="487">
        <v>43216</v>
      </c>
      <c r="X21" s="488" t="s">
        <v>4438</v>
      </c>
      <c r="Y21" s="490" t="s">
        <v>9335</v>
      </c>
      <c r="Z21" s="487">
        <v>43231</v>
      </c>
      <c r="AA21" s="488">
        <v>20181020341991</v>
      </c>
      <c r="AB21" s="490" t="s">
        <v>5018</v>
      </c>
      <c r="AC21" s="490" t="s">
        <v>5019</v>
      </c>
      <c r="AD21" s="419">
        <v>0.4</v>
      </c>
      <c r="AE21" s="550">
        <f>AVERAGE(AD21:AD23)</f>
        <v>0.13333333333333333</v>
      </c>
      <c r="AF21" s="1" t="s">
        <v>4741</v>
      </c>
      <c r="AG21" s="1" t="s">
        <v>4742</v>
      </c>
      <c r="AH21" s="1" t="s">
        <v>4743</v>
      </c>
      <c r="AI21" s="276" t="s">
        <v>4443</v>
      </c>
      <c r="AJ21" s="487">
        <v>43305</v>
      </c>
      <c r="AK21" s="488" t="s">
        <v>4444</v>
      </c>
      <c r="AL21" s="490" t="s">
        <v>4744</v>
      </c>
      <c r="AM21" s="419">
        <v>0.4</v>
      </c>
      <c r="AN21" s="550">
        <f>AVERAGE(AM21:AM23)</f>
        <v>0.13333333333333333</v>
      </c>
      <c r="AO21" s="1" t="s">
        <v>5020</v>
      </c>
      <c r="AP21" s="1" t="s">
        <v>4745</v>
      </c>
      <c r="AQ21" s="1" t="s">
        <v>4746</v>
      </c>
      <c r="AR21" s="263" t="s">
        <v>4446</v>
      </c>
      <c r="AS21" s="543">
        <v>43384</v>
      </c>
      <c r="AT21" s="545" t="s">
        <v>4447</v>
      </c>
      <c r="AU21" s="474" t="s">
        <v>4747</v>
      </c>
      <c r="AV21" s="269">
        <v>1</v>
      </c>
      <c r="AW21" s="551">
        <f>AVERAGE(AV21:AV23)</f>
        <v>0.56666666666666665</v>
      </c>
      <c r="AX21" s="1" t="s">
        <v>4748</v>
      </c>
      <c r="AY21" s="1" t="s">
        <v>4749</v>
      </c>
      <c r="AZ21" s="1" t="s">
        <v>9336</v>
      </c>
      <c r="BA21" s="262" t="s">
        <v>4449</v>
      </c>
      <c r="BB21" s="496">
        <v>43504</v>
      </c>
      <c r="BC21" s="542">
        <v>20196200104682</v>
      </c>
      <c r="BD21" s="490" t="s">
        <v>5021</v>
      </c>
      <c r="BE21" s="269">
        <v>1</v>
      </c>
      <c r="BF21" s="551">
        <f>AVERAGE(BE21:BE23)</f>
        <v>0.56666666666666665</v>
      </c>
      <c r="BG21" s="1" t="s">
        <v>4750</v>
      </c>
      <c r="BH21" s="1" t="s">
        <v>4749</v>
      </c>
      <c r="BI21" s="1" t="s">
        <v>9337</v>
      </c>
      <c r="BJ21" s="61" t="s">
        <v>4450</v>
      </c>
      <c r="BK21" s="496">
        <v>43571</v>
      </c>
      <c r="BL21" s="542">
        <v>20196200371912</v>
      </c>
      <c r="BM21" s="490" t="s">
        <v>4751</v>
      </c>
      <c r="BN21" s="269">
        <v>1</v>
      </c>
      <c r="BO21" s="551">
        <f>AVERAGE(BN21:BN23)</f>
        <v>0.66666666666666663</v>
      </c>
      <c r="BP21" s="49" t="s">
        <v>4750</v>
      </c>
      <c r="BQ21" s="1" t="s">
        <v>4749</v>
      </c>
      <c r="BR21" s="1" t="s">
        <v>9337</v>
      </c>
      <c r="BS21" s="61" t="s">
        <v>4960</v>
      </c>
      <c r="BT21" s="487">
        <v>43668</v>
      </c>
      <c r="BU21" s="488">
        <v>20196200766742</v>
      </c>
      <c r="BV21" s="490" t="s">
        <v>5022</v>
      </c>
      <c r="BW21" s="269">
        <v>1</v>
      </c>
      <c r="BX21" s="551">
        <f>AVERAGE(BW21:BW23)</f>
        <v>0.77333333333333332</v>
      </c>
      <c r="BY21" s="49" t="s">
        <v>4750</v>
      </c>
      <c r="BZ21" s="1" t="s">
        <v>4749</v>
      </c>
      <c r="CA21" s="1" t="s">
        <v>9337</v>
      </c>
      <c r="CB21" s="61" t="s">
        <v>4452</v>
      </c>
      <c r="CC21" s="496">
        <v>43763</v>
      </c>
      <c r="CD21" s="488">
        <v>20196201140312</v>
      </c>
      <c r="CE21" s="490" t="s">
        <v>5023</v>
      </c>
      <c r="CF21" s="269">
        <v>1</v>
      </c>
      <c r="CG21" s="551">
        <f>AVERAGE(CF21:CF23)</f>
        <v>0.77333333333333332</v>
      </c>
      <c r="CH21" s="33" t="s">
        <v>4752</v>
      </c>
      <c r="CI21" s="1" t="s">
        <v>4749</v>
      </c>
      <c r="CJ21" s="1" t="s">
        <v>9337</v>
      </c>
      <c r="CK21" s="61" t="s">
        <v>4453</v>
      </c>
      <c r="CL21" s="269">
        <v>1</v>
      </c>
      <c r="CM21" s="551">
        <f>AVERAGE(CL21:CL23)</f>
        <v>0.83333333333333337</v>
      </c>
      <c r="CN21" s="33" t="s">
        <v>4752</v>
      </c>
      <c r="CO21" s="1" t="s">
        <v>4749</v>
      </c>
      <c r="CP21" s="1" t="s">
        <v>9337</v>
      </c>
      <c r="CQ21" s="61" t="s">
        <v>4454</v>
      </c>
      <c r="CR21" s="269">
        <v>1</v>
      </c>
      <c r="CS21" s="551">
        <f>AVERAGE(CR21:CR23)</f>
        <v>0.8666666666666667</v>
      </c>
      <c r="CT21" s="33" t="s">
        <v>4752</v>
      </c>
      <c r="CU21" s="1" t="s">
        <v>4749</v>
      </c>
      <c r="CV21" s="1" t="s">
        <v>9337</v>
      </c>
      <c r="CW21" s="61" t="s">
        <v>4455</v>
      </c>
      <c r="CX21" s="269">
        <v>1</v>
      </c>
      <c r="CY21" s="551">
        <f>AVERAGE(CX21:CX23)</f>
        <v>0.8666666666666667</v>
      </c>
      <c r="CZ21" s="33" t="s">
        <v>4752</v>
      </c>
      <c r="DA21" s="1" t="s">
        <v>4749</v>
      </c>
      <c r="DB21" s="1" t="s">
        <v>9337</v>
      </c>
      <c r="DC21" s="61" t="s">
        <v>4456</v>
      </c>
      <c r="DD21" s="269">
        <v>1</v>
      </c>
      <c r="DE21" s="551">
        <f>AVERAGE(DD21:DD23)</f>
        <v>0.8666666666666667</v>
      </c>
      <c r="DF21" s="33" t="s">
        <v>4752</v>
      </c>
      <c r="DG21" s="1" t="s">
        <v>4749</v>
      </c>
      <c r="DH21" s="1" t="s">
        <v>9337</v>
      </c>
      <c r="DI21" s="61" t="s">
        <v>4457</v>
      </c>
      <c r="DJ21" s="496">
        <v>44134</v>
      </c>
      <c r="DK21" s="488"/>
      <c r="DL21" s="490" t="s">
        <v>5024</v>
      </c>
      <c r="DM21" s="517" t="s">
        <v>4506</v>
      </c>
      <c r="DN21" s="517"/>
      <c r="DO21" s="517"/>
      <c r="DP21" s="517"/>
      <c r="DQ21" s="517"/>
      <c r="DR21" s="517"/>
      <c r="DS21" s="517" t="s">
        <v>4506</v>
      </c>
      <c r="DT21" s="517"/>
      <c r="DU21" s="517"/>
      <c r="DV21" s="517"/>
      <c r="DW21" s="517"/>
      <c r="DX21" s="510" t="s">
        <v>9256</v>
      </c>
      <c r="DY21" s="487">
        <v>43216</v>
      </c>
      <c r="DZ21" s="488" t="s">
        <v>4438</v>
      </c>
      <c r="EA21" s="490" t="s">
        <v>9335</v>
      </c>
      <c r="EB21" s="517" t="s">
        <v>4506</v>
      </c>
      <c r="EC21" s="517"/>
      <c r="ED21" s="517"/>
      <c r="EE21" s="517"/>
      <c r="EF21" s="517"/>
      <c r="EG21" s="510" t="s">
        <v>9256</v>
      </c>
      <c r="EH21" s="487">
        <v>43216</v>
      </c>
      <c r="EI21" s="488" t="s">
        <v>4438</v>
      </c>
      <c r="EJ21" s="490" t="s">
        <v>9335</v>
      </c>
      <c r="EK21" s="517" t="s">
        <v>4506</v>
      </c>
      <c r="EL21" s="517"/>
      <c r="EM21" s="517"/>
      <c r="EN21" s="517"/>
      <c r="EO21" s="517"/>
      <c r="EP21" s="510" t="s">
        <v>9256</v>
      </c>
      <c r="EQ21" s="487">
        <v>43216</v>
      </c>
      <c r="ER21" s="488" t="s">
        <v>4438</v>
      </c>
      <c r="ES21" s="490" t="s">
        <v>9335</v>
      </c>
      <c r="ET21" s="517" t="s">
        <v>4506</v>
      </c>
      <c r="EU21" s="517"/>
      <c r="EV21" s="517"/>
      <c r="EW21" s="517"/>
      <c r="EX21" s="517"/>
      <c r="EY21" s="510" t="s">
        <v>9256</v>
      </c>
      <c r="EZ21" s="496">
        <v>44931</v>
      </c>
      <c r="FA21" s="488">
        <v>20236200008392</v>
      </c>
      <c r="FB21" s="490" t="s">
        <v>9375</v>
      </c>
      <c r="FC21" s="487" t="s">
        <v>9373</v>
      </c>
      <c r="FD21" s="488">
        <v>20236200008392</v>
      </c>
      <c r="FE21" s="490" t="s">
        <v>9374</v>
      </c>
      <c r="FF21" s="517" t="s">
        <v>4506</v>
      </c>
      <c r="FG21" s="517"/>
      <c r="FH21" s="517"/>
      <c r="FI21" s="517"/>
      <c r="FJ21" s="517"/>
      <c r="FK21" s="517"/>
      <c r="FL21" s="508" t="s">
        <v>9461</v>
      </c>
      <c r="FM21" s="511" t="s">
        <v>9462</v>
      </c>
      <c r="FN21" s="510"/>
      <c r="FO21" s="499" t="s">
        <v>9464</v>
      </c>
      <c r="FP21" s="510" t="s">
        <v>9256</v>
      </c>
      <c r="FQ21" s="496">
        <v>45057</v>
      </c>
      <c r="FR21" s="488">
        <v>20236201121892</v>
      </c>
      <c r="FS21" s="507" t="s">
        <v>9573</v>
      </c>
      <c r="FT21" s="508" t="s">
        <v>9461</v>
      </c>
      <c r="FU21" s="499" t="s">
        <v>9711</v>
      </c>
      <c r="FV21" s="499" t="s">
        <v>9712</v>
      </c>
      <c r="FW21" s="509" t="s">
        <v>9713</v>
      </c>
      <c r="FX21" s="510" t="s">
        <v>9256</v>
      </c>
      <c r="FY21" s="444" t="s">
        <v>9461</v>
      </c>
      <c r="FZ21" s="446" t="s">
        <v>10259</v>
      </c>
      <c r="GA21" s="446"/>
      <c r="GB21" s="448" t="s">
        <v>10354</v>
      </c>
      <c r="GC21" s="451" t="s">
        <v>9282</v>
      </c>
    </row>
    <row r="22" spans="1:185" s="54" customFormat="1" ht="50.1" customHeight="1">
      <c r="A22" s="510"/>
      <c r="B22" s="474"/>
      <c r="C22" s="538"/>
      <c r="D22" s="549"/>
      <c r="E22" s="264" t="s">
        <v>4458</v>
      </c>
      <c r="F22" s="33" t="s">
        <v>4753</v>
      </c>
      <c r="G22" s="30">
        <v>43405</v>
      </c>
      <c r="H22" s="45">
        <v>43434</v>
      </c>
      <c r="I22" s="259">
        <f t="shared" si="0"/>
        <v>4.1428571428571432</v>
      </c>
      <c r="J22" s="260">
        <v>0</v>
      </c>
      <c r="K22" s="265" t="s">
        <v>4754</v>
      </c>
      <c r="L22" s="539"/>
      <c r="M22" s="1" t="s">
        <v>4469</v>
      </c>
      <c r="N22" s="1"/>
      <c r="O22" s="1" t="s">
        <v>4470</v>
      </c>
      <c r="P22" s="61" t="s">
        <v>4433</v>
      </c>
      <c r="Q22" s="412">
        <v>0</v>
      </c>
      <c r="R22" s="550"/>
      <c r="S22" s="1" t="s">
        <v>4755</v>
      </c>
      <c r="T22" s="1"/>
      <c r="U22" s="1" t="s">
        <v>4470</v>
      </c>
      <c r="V22" s="262" t="s">
        <v>4437</v>
      </c>
      <c r="W22" s="487"/>
      <c r="X22" s="488"/>
      <c r="Y22" s="490"/>
      <c r="Z22" s="487"/>
      <c r="AA22" s="488"/>
      <c r="AB22" s="490"/>
      <c r="AC22" s="490"/>
      <c r="AD22" s="423">
        <v>0</v>
      </c>
      <c r="AE22" s="550"/>
      <c r="AF22" s="1" t="s">
        <v>4741</v>
      </c>
      <c r="AG22" s="1" t="s">
        <v>4756</v>
      </c>
      <c r="AH22" s="1" t="s">
        <v>4743</v>
      </c>
      <c r="AI22" s="276" t="s">
        <v>4443</v>
      </c>
      <c r="AJ22" s="487"/>
      <c r="AK22" s="488"/>
      <c r="AL22" s="490"/>
      <c r="AM22" s="423">
        <v>0</v>
      </c>
      <c r="AN22" s="550"/>
      <c r="AO22" s="1"/>
      <c r="AP22" s="1"/>
      <c r="AQ22" s="1" t="s">
        <v>4757</v>
      </c>
      <c r="AR22" s="263" t="s">
        <v>4446</v>
      </c>
      <c r="AS22" s="544"/>
      <c r="AT22" s="545"/>
      <c r="AU22" s="474"/>
      <c r="AV22" s="269">
        <v>0.7</v>
      </c>
      <c r="AW22" s="551"/>
      <c r="AX22" s="1" t="s">
        <v>4758</v>
      </c>
      <c r="AY22" s="1" t="s">
        <v>4759</v>
      </c>
      <c r="AZ22" s="1" t="s">
        <v>4760</v>
      </c>
      <c r="BA22" s="262" t="s">
        <v>4449</v>
      </c>
      <c r="BB22" s="496"/>
      <c r="BC22" s="542"/>
      <c r="BD22" s="490"/>
      <c r="BE22" s="269">
        <v>0.7</v>
      </c>
      <c r="BF22" s="551"/>
      <c r="BG22" s="1" t="s">
        <v>4761</v>
      </c>
      <c r="BH22" s="1" t="s">
        <v>5025</v>
      </c>
      <c r="BI22" s="1" t="s">
        <v>4762</v>
      </c>
      <c r="BJ22" s="61" t="s">
        <v>4450</v>
      </c>
      <c r="BK22" s="496"/>
      <c r="BL22" s="542"/>
      <c r="BM22" s="490"/>
      <c r="BN22" s="269">
        <v>1</v>
      </c>
      <c r="BO22" s="551"/>
      <c r="BP22" s="1" t="s">
        <v>5026</v>
      </c>
      <c r="BQ22" s="4" t="s">
        <v>5027</v>
      </c>
      <c r="BR22" s="63" t="s">
        <v>4763</v>
      </c>
      <c r="BS22" s="61" t="s">
        <v>4960</v>
      </c>
      <c r="BT22" s="487"/>
      <c r="BU22" s="488"/>
      <c r="BV22" s="490"/>
      <c r="BW22" s="269">
        <v>1</v>
      </c>
      <c r="BX22" s="551"/>
      <c r="BY22" s="1" t="s">
        <v>4659</v>
      </c>
      <c r="BZ22" s="1" t="s">
        <v>5028</v>
      </c>
      <c r="CA22" s="63" t="s">
        <v>9338</v>
      </c>
      <c r="CB22" s="61" t="s">
        <v>4452</v>
      </c>
      <c r="CC22" s="496"/>
      <c r="CD22" s="488"/>
      <c r="CE22" s="490"/>
      <c r="CF22" s="269">
        <v>1</v>
      </c>
      <c r="CG22" s="551"/>
      <c r="CH22" s="1" t="s">
        <v>4764</v>
      </c>
      <c r="CI22" s="1" t="s">
        <v>5028</v>
      </c>
      <c r="CJ22" s="1" t="s">
        <v>9338</v>
      </c>
      <c r="CK22" s="61" t="s">
        <v>4453</v>
      </c>
      <c r="CL22" s="269">
        <v>1</v>
      </c>
      <c r="CM22" s="551"/>
      <c r="CN22" s="1" t="s">
        <v>4764</v>
      </c>
      <c r="CO22" s="1" t="s">
        <v>5028</v>
      </c>
      <c r="CP22" s="63" t="s">
        <v>9338</v>
      </c>
      <c r="CQ22" s="61" t="s">
        <v>4454</v>
      </c>
      <c r="CR22" s="269">
        <v>1</v>
      </c>
      <c r="CS22" s="551"/>
      <c r="CT22" s="1" t="s">
        <v>4764</v>
      </c>
      <c r="CU22" s="1" t="s">
        <v>5028</v>
      </c>
      <c r="CV22" s="63" t="s">
        <v>9338</v>
      </c>
      <c r="CW22" s="61" t="s">
        <v>4455</v>
      </c>
      <c r="CX22" s="269">
        <v>1</v>
      </c>
      <c r="CY22" s="551"/>
      <c r="CZ22" s="1" t="s">
        <v>4764</v>
      </c>
      <c r="DA22" s="1" t="s">
        <v>5028</v>
      </c>
      <c r="DB22" s="63" t="s">
        <v>9338</v>
      </c>
      <c r="DC22" s="61" t="s">
        <v>4456</v>
      </c>
      <c r="DD22" s="269">
        <v>1</v>
      </c>
      <c r="DE22" s="551"/>
      <c r="DF22" s="1" t="s">
        <v>4764</v>
      </c>
      <c r="DG22" s="1" t="s">
        <v>5028</v>
      </c>
      <c r="DH22" s="63" t="s">
        <v>9338</v>
      </c>
      <c r="DI22" s="61" t="s">
        <v>4457</v>
      </c>
      <c r="DJ22" s="496"/>
      <c r="DK22" s="488"/>
      <c r="DL22" s="490"/>
      <c r="DM22" s="517"/>
      <c r="DN22" s="517"/>
      <c r="DO22" s="517"/>
      <c r="DP22" s="517"/>
      <c r="DQ22" s="517"/>
      <c r="DR22" s="517"/>
      <c r="DS22" s="517"/>
      <c r="DT22" s="517"/>
      <c r="DU22" s="517"/>
      <c r="DV22" s="517"/>
      <c r="DW22" s="517"/>
      <c r="DX22" s="510"/>
      <c r="DY22" s="487"/>
      <c r="DZ22" s="488"/>
      <c r="EA22" s="490"/>
      <c r="EB22" s="517"/>
      <c r="EC22" s="517"/>
      <c r="ED22" s="517"/>
      <c r="EE22" s="517"/>
      <c r="EF22" s="517"/>
      <c r="EG22" s="510"/>
      <c r="EH22" s="487"/>
      <c r="EI22" s="488"/>
      <c r="EJ22" s="490"/>
      <c r="EK22" s="517"/>
      <c r="EL22" s="517"/>
      <c r="EM22" s="517"/>
      <c r="EN22" s="517"/>
      <c r="EO22" s="517"/>
      <c r="EP22" s="510"/>
      <c r="EQ22" s="487"/>
      <c r="ER22" s="488"/>
      <c r="ES22" s="490"/>
      <c r="ET22" s="517"/>
      <c r="EU22" s="517"/>
      <c r="EV22" s="517"/>
      <c r="EW22" s="517"/>
      <c r="EX22" s="517"/>
      <c r="EY22" s="510"/>
      <c r="EZ22" s="496"/>
      <c r="FA22" s="488"/>
      <c r="FB22" s="490"/>
      <c r="FC22" s="496"/>
      <c r="FD22" s="488"/>
      <c r="FE22" s="490"/>
      <c r="FF22" s="517"/>
      <c r="FG22" s="517"/>
      <c r="FH22" s="517"/>
      <c r="FI22" s="517"/>
      <c r="FJ22" s="517"/>
      <c r="FK22" s="517"/>
      <c r="FL22" s="444"/>
      <c r="FM22" s="512"/>
      <c r="FN22" s="510"/>
      <c r="FO22" s="446"/>
      <c r="FP22" s="510"/>
      <c r="FQ22" s="496"/>
      <c r="FR22" s="488"/>
      <c r="FS22" s="507"/>
      <c r="FT22" s="444"/>
      <c r="FU22" s="446"/>
      <c r="FV22" s="446"/>
      <c r="FW22" s="446"/>
      <c r="FX22" s="510"/>
      <c r="FY22" s="444"/>
      <c r="FZ22" s="446"/>
      <c r="GA22" s="446"/>
      <c r="GB22" s="449"/>
      <c r="GC22" s="451"/>
    </row>
    <row r="23" spans="1:185" s="54" customFormat="1" ht="50.1" customHeight="1" thickBot="1">
      <c r="A23" s="510"/>
      <c r="B23" s="474"/>
      <c r="C23" s="538"/>
      <c r="D23" s="549"/>
      <c r="E23" s="264" t="s">
        <v>4466</v>
      </c>
      <c r="F23" s="33" t="s">
        <v>4765</v>
      </c>
      <c r="G23" s="30">
        <v>43435</v>
      </c>
      <c r="H23" s="45">
        <v>43465</v>
      </c>
      <c r="I23" s="259">
        <f t="shared" si="0"/>
        <v>4.2857142857142856</v>
      </c>
      <c r="J23" s="260">
        <v>0</v>
      </c>
      <c r="K23" s="265" t="s">
        <v>4712</v>
      </c>
      <c r="L23" s="539"/>
      <c r="M23" s="1" t="s">
        <v>4469</v>
      </c>
      <c r="N23" s="1"/>
      <c r="O23" s="1" t="s">
        <v>4470</v>
      </c>
      <c r="P23" s="61" t="s">
        <v>4433</v>
      </c>
      <c r="Q23" s="412">
        <v>0</v>
      </c>
      <c r="R23" s="550"/>
      <c r="S23" s="1" t="s">
        <v>4755</v>
      </c>
      <c r="T23" s="1"/>
      <c r="U23" s="1" t="s">
        <v>4470</v>
      </c>
      <c r="V23" s="262" t="s">
        <v>4437</v>
      </c>
      <c r="W23" s="487"/>
      <c r="X23" s="488"/>
      <c r="Y23" s="490"/>
      <c r="Z23" s="487"/>
      <c r="AA23" s="488"/>
      <c r="AB23" s="490"/>
      <c r="AC23" s="490"/>
      <c r="AD23" s="423">
        <v>0</v>
      </c>
      <c r="AE23" s="550"/>
      <c r="AF23" s="1" t="s">
        <v>4741</v>
      </c>
      <c r="AG23" s="1"/>
      <c r="AH23" s="1" t="s">
        <v>4743</v>
      </c>
      <c r="AI23" s="276" t="s">
        <v>4443</v>
      </c>
      <c r="AJ23" s="487"/>
      <c r="AK23" s="488"/>
      <c r="AL23" s="490"/>
      <c r="AM23" s="423">
        <v>0</v>
      </c>
      <c r="AN23" s="550"/>
      <c r="AO23" s="1"/>
      <c r="AP23" s="1"/>
      <c r="AQ23" s="1" t="s">
        <v>4766</v>
      </c>
      <c r="AR23" s="263" t="s">
        <v>4446</v>
      </c>
      <c r="AS23" s="544"/>
      <c r="AT23" s="545"/>
      <c r="AU23" s="474"/>
      <c r="AV23" s="269">
        <v>0</v>
      </c>
      <c r="AW23" s="551"/>
      <c r="AX23" s="1" t="s">
        <v>5029</v>
      </c>
      <c r="AY23" s="1" t="s">
        <v>4749</v>
      </c>
      <c r="AZ23" s="1" t="s">
        <v>4767</v>
      </c>
      <c r="BA23" s="262" t="s">
        <v>4449</v>
      </c>
      <c r="BB23" s="496"/>
      <c r="BC23" s="542"/>
      <c r="BD23" s="490"/>
      <c r="BE23" s="269">
        <v>0</v>
      </c>
      <c r="BF23" s="551"/>
      <c r="BG23" s="1"/>
      <c r="BH23" s="1"/>
      <c r="BI23" s="1" t="s">
        <v>4767</v>
      </c>
      <c r="BJ23" s="61" t="s">
        <v>4450</v>
      </c>
      <c r="BK23" s="496"/>
      <c r="BL23" s="542"/>
      <c r="BM23" s="490"/>
      <c r="BN23" s="269">
        <v>0</v>
      </c>
      <c r="BO23" s="551"/>
      <c r="BP23" s="1" t="s">
        <v>5030</v>
      </c>
      <c r="BQ23" s="4" t="s">
        <v>4768</v>
      </c>
      <c r="BR23" s="63" t="s">
        <v>4769</v>
      </c>
      <c r="BS23" s="61" t="s">
        <v>4960</v>
      </c>
      <c r="BT23" s="487"/>
      <c r="BU23" s="488"/>
      <c r="BV23" s="490"/>
      <c r="BW23" s="269">
        <v>0.32</v>
      </c>
      <c r="BX23" s="551"/>
      <c r="BY23" s="1" t="s">
        <v>5031</v>
      </c>
      <c r="BZ23" s="1" t="s">
        <v>4770</v>
      </c>
      <c r="CA23" s="81" t="s">
        <v>4771</v>
      </c>
      <c r="CB23" s="61" t="s">
        <v>4452</v>
      </c>
      <c r="CC23" s="496"/>
      <c r="CD23" s="488"/>
      <c r="CE23" s="490"/>
      <c r="CF23" s="269">
        <v>0.32</v>
      </c>
      <c r="CG23" s="551"/>
      <c r="CH23" s="1" t="s">
        <v>5032</v>
      </c>
      <c r="CI23" s="1" t="s">
        <v>4772</v>
      </c>
      <c r="CJ23" s="1" t="s">
        <v>9339</v>
      </c>
      <c r="CK23" s="61" t="s">
        <v>4453</v>
      </c>
      <c r="CL23" s="269">
        <v>0.5</v>
      </c>
      <c r="CM23" s="551"/>
      <c r="CN23" s="1" t="s">
        <v>5033</v>
      </c>
      <c r="CO23" s="1" t="s">
        <v>4773</v>
      </c>
      <c r="CP23" s="1" t="s">
        <v>4774</v>
      </c>
      <c r="CQ23" s="61" t="s">
        <v>4454</v>
      </c>
      <c r="CR23" s="269">
        <v>0.6</v>
      </c>
      <c r="CS23" s="551"/>
      <c r="CT23" s="1" t="s">
        <v>4775</v>
      </c>
      <c r="CU23" s="1" t="s">
        <v>4776</v>
      </c>
      <c r="CV23" s="1" t="s">
        <v>9340</v>
      </c>
      <c r="CW23" s="61" t="s">
        <v>4455</v>
      </c>
      <c r="CX23" s="269">
        <v>0.6</v>
      </c>
      <c r="CY23" s="551"/>
      <c r="CZ23" s="1" t="s">
        <v>4764</v>
      </c>
      <c r="DA23" s="1"/>
      <c r="DB23" s="63" t="s">
        <v>5034</v>
      </c>
      <c r="DC23" s="61" t="s">
        <v>4456</v>
      </c>
      <c r="DD23" s="269">
        <v>0.6</v>
      </c>
      <c r="DE23" s="551"/>
      <c r="DF23" s="1" t="s">
        <v>9341</v>
      </c>
      <c r="DG23" s="1" t="s">
        <v>5035</v>
      </c>
      <c r="DH23" s="63"/>
      <c r="DI23" s="61" t="s">
        <v>4457</v>
      </c>
      <c r="DJ23" s="496"/>
      <c r="DK23" s="488"/>
      <c r="DL23" s="490"/>
      <c r="DM23" s="517"/>
      <c r="DN23" s="517"/>
      <c r="DO23" s="517"/>
      <c r="DP23" s="517"/>
      <c r="DQ23" s="517"/>
      <c r="DR23" s="517"/>
      <c r="DS23" s="517"/>
      <c r="DT23" s="517"/>
      <c r="DU23" s="517"/>
      <c r="DV23" s="517"/>
      <c r="DW23" s="517"/>
      <c r="DX23" s="510"/>
      <c r="DY23" s="487"/>
      <c r="DZ23" s="488"/>
      <c r="EA23" s="490"/>
      <c r="EB23" s="517"/>
      <c r="EC23" s="517"/>
      <c r="ED23" s="517"/>
      <c r="EE23" s="517"/>
      <c r="EF23" s="517"/>
      <c r="EG23" s="510"/>
      <c r="EH23" s="487"/>
      <c r="EI23" s="488"/>
      <c r="EJ23" s="490"/>
      <c r="EK23" s="517"/>
      <c r="EL23" s="517"/>
      <c r="EM23" s="517"/>
      <c r="EN23" s="517"/>
      <c r="EO23" s="517"/>
      <c r="EP23" s="510"/>
      <c r="EQ23" s="487"/>
      <c r="ER23" s="488"/>
      <c r="ES23" s="490"/>
      <c r="ET23" s="517"/>
      <c r="EU23" s="517"/>
      <c r="EV23" s="517"/>
      <c r="EW23" s="517"/>
      <c r="EX23" s="517"/>
      <c r="EY23" s="510"/>
      <c r="EZ23" s="496"/>
      <c r="FA23" s="488"/>
      <c r="FB23" s="490"/>
      <c r="FC23" s="496"/>
      <c r="FD23" s="488"/>
      <c r="FE23" s="490"/>
      <c r="FF23" s="517"/>
      <c r="FG23" s="517"/>
      <c r="FH23" s="517"/>
      <c r="FI23" s="517"/>
      <c r="FJ23" s="517"/>
      <c r="FK23" s="517"/>
      <c r="FL23" s="445"/>
      <c r="FM23" s="513"/>
      <c r="FN23" s="510"/>
      <c r="FO23" s="447"/>
      <c r="FP23" s="510"/>
      <c r="FQ23" s="496"/>
      <c r="FR23" s="488"/>
      <c r="FS23" s="507"/>
      <c r="FT23" s="445"/>
      <c r="FU23" s="447"/>
      <c r="FV23" s="447"/>
      <c r="FW23" s="447"/>
      <c r="FX23" s="510"/>
      <c r="FY23" s="445"/>
      <c r="FZ23" s="447"/>
      <c r="GA23" s="447"/>
      <c r="GB23" s="450"/>
      <c r="GC23" s="451"/>
    </row>
    <row r="24" spans="1:185" ht="20.100000000000001" customHeight="1">
      <c r="A24" s="566" t="s">
        <v>4777</v>
      </c>
      <c r="B24" s="567"/>
      <c r="C24" s="567"/>
      <c r="D24" s="567"/>
      <c r="E24" s="279" t="s">
        <v>4778</v>
      </c>
      <c r="F24" s="280">
        <f>L5</f>
        <v>0.66666666666666663</v>
      </c>
      <c r="G24" s="281"/>
      <c r="H24" s="282"/>
      <c r="I24" s="281"/>
      <c r="K24" s="283" t="s">
        <v>4778</v>
      </c>
      <c r="L24" s="284">
        <f>L5</f>
        <v>0.66666666666666663</v>
      </c>
      <c r="M24" s="285"/>
      <c r="N24" s="285"/>
      <c r="Q24" s="283" t="s">
        <v>4778</v>
      </c>
      <c r="R24" s="286">
        <f>$R5</f>
        <v>1</v>
      </c>
      <c r="T24" s="281"/>
      <c r="U24" s="281"/>
      <c r="V24" s="281"/>
      <c r="W24" s="287"/>
      <c r="X24" s="287"/>
      <c r="Y24" s="287"/>
      <c r="Z24" s="287"/>
      <c r="AA24" s="287"/>
      <c r="AD24" s="283" t="s">
        <v>4778</v>
      </c>
      <c r="AE24" s="286">
        <f>$R5</f>
        <v>1</v>
      </c>
      <c r="AF24" s="285"/>
      <c r="AG24" s="285"/>
      <c r="AH24" s="285"/>
      <c r="AJ24" s="287"/>
      <c r="AK24" s="287"/>
      <c r="AL24" s="287"/>
      <c r="AM24" s="283" t="s">
        <v>4778</v>
      </c>
      <c r="AN24" s="286">
        <f>AN5</f>
        <v>0.93333333333333324</v>
      </c>
      <c r="AO24" s="285"/>
      <c r="AP24" s="285"/>
      <c r="AQ24" s="285"/>
      <c r="AV24" s="283" t="s">
        <v>4778</v>
      </c>
      <c r="AW24" s="286">
        <f>AW5</f>
        <v>0.93333333333333324</v>
      </c>
      <c r="BE24" s="283" t="s">
        <v>4778</v>
      </c>
      <c r="BF24" s="286">
        <f>BF5</f>
        <v>0.93333333333333324</v>
      </c>
      <c r="BN24" s="283" t="s">
        <v>4778</v>
      </c>
      <c r="BO24" s="286">
        <f>BO5</f>
        <v>0.93333333333333324</v>
      </c>
      <c r="BW24" s="283" t="s">
        <v>4778</v>
      </c>
      <c r="BX24" s="286">
        <f>BX5</f>
        <v>0.93333333333333324</v>
      </c>
      <c r="CF24" s="283" t="s">
        <v>4778</v>
      </c>
      <c r="CG24" s="286">
        <f>CG5</f>
        <v>0.96666666666666667</v>
      </c>
      <c r="CL24" s="283" t="s">
        <v>4778</v>
      </c>
      <c r="CM24" s="286">
        <f>CM5</f>
        <v>0.98333333333333339</v>
      </c>
      <c r="CR24" s="283" t="s">
        <v>4778</v>
      </c>
      <c r="CS24" s="286">
        <f>CS5</f>
        <v>1</v>
      </c>
      <c r="DD24" s="283" t="s">
        <v>4778</v>
      </c>
      <c r="DE24" s="286">
        <f>DE5</f>
        <v>1</v>
      </c>
      <c r="DS24" s="286" t="str">
        <f>DS5</f>
        <v>No aplica, hallazgo dado por superado en Acta visita de vigilancia del 30/10/2020.</v>
      </c>
      <c r="DT24" s="286"/>
      <c r="DY24" s="287"/>
      <c r="DZ24" s="287"/>
      <c r="EA24" s="287"/>
      <c r="EH24" s="287"/>
      <c r="EI24" s="287"/>
      <c r="EJ24" s="287"/>
      <c r="EK24" s="289">
        <f>EK11</f>
        <v>0.25</v>
      </c>
      <c r="EQ24" s="287"/>
      <c r="ER24" s="287"/>
      <c r="ES24" s="287"/>
      <c r="ET24" s="289"/>
      <c r="EZ24" s="287"/>
      <c r="FA24" s="287"/>
      <c r="FB24" s="287"/>
      <c r="FL24" s="321"/>
      <c r="FQ24" s="287"/>
      <c r="FR24" s="287"/>
      <c r="FS24" s="287"/>
      <c r="FT24" s="321"/>
      <c r="FY24" s="321"/>
    </row>
    <row r="25" spans="1:185" ht="20.100000000000001" customHeight="1">
      <c r="A25" s="277"/>
      <c r="B25" s="278"/>
      <c r="C25" s="290"/>
      <c r="D25" s="290"/>
      <c r="E25" s="279" t="s">
        <v>4779</v>
      </c>
      <c r="F25" s="280">
        <f>L8</f>
        <v>0.66666666666666663</v>
      </c>
      <c r="G25" s="281"/>
      <c r="H25" s="282"/>
      <c r="I25" s="281"/>
      <c r="K25" s="283" t="s">
        <v>4779</v>
      </c>
      <c r="L25" s="284">
        <f>L8</f>
        <v>0.66666666666666663</v>
      </c>
      <c r="M25" s="285"/>
      <c r="N25" s="285"/>
      <c r="Q25" s="283" t="s">
        <v>4779</v>
      </c>
      <c r="R25" s="286">
        <f>R8</f>
        <v>1</v>
      </c>
      <c r="T25" s="281"/>
      <c r="U25" s="281"/>
      <c r="V25" s="281"/>
      <c r="W25" s="287"/>
      <c r="X25" s="287"/>
      <c r="Y25" s="287"/>
      <c r="Z25" s="287"/>
      <c r="AA25" s="287"/>
      <c r="AD25" s="283" t="s">
        <v>4779</v>
      </c>
      <c r="AE25" s="286">
        <f>AE8</f>
        <v>1</v>
      </c>
      <c r="AF25" s="285"/>
      <c r="AG25" s="285"/>
      <c r="AH25" s="285"/>
      <c r="AJ25" s="287"/>
      <c r="AK25" s="287"/>
      <c r="AL25" s="287"/>
      <c r="AM25" s="283" t="s">
        <v>4779</v>
      </c>
      <c r="AN25" s="286">
        <f>AN8</f>
        <v>1</v>
      </c>
      <c r="AO25" s="285"/>
      <c r="AP25" s="285"/>
      <c r="AQ25" s="285"/>
      <c r="AV25" s="283" t="s">
        <v>4779</v>
      </c>
      <c r="AW25" s="286">
        <f>AW8</f>
        <v>1</v>
      </c>
      <c r="BE25" s="283" t="s">
        <v>4779</v>
      </c>
      <c r="BF25" s="286">
        <f>BF8</f>
        <v>1</v>
      </c>
      <c r="BN25" s="283" t="s">
        <v>4779</v>
      </c>
      <c r="BO25" s="286">
        <f>BO8</f>
        <v>1</v>
      </c>
      <c r="BW25" s="283" t="s">
        <v>4779</v>
      </c>
      <c r="BX25" s="286">
        <f>BX8</f>
        <v>1</v>
      </c>
      <c r="CF25" s="283" t="s">
        <v>4779</v>
      </c>
      <c r="CG25" s="286">
        <f>CG8</f>
        <v>1</v>
      </c>
      <c r="CL25" s="283" t="s">
        <v>4779</v>
      </c>
      <c r="CM25" s="286">
        <f>CM8</f>
        <v>1</v>
      </c>
      <c r="CR25" s="283" t="s">
        <v>4779</v>
      </c>
      <c r="CS25" s="286">
        <f>CS8</f>
        <v>1</v>
      </c>
      <c r="DD25" s="283" t="s">
        <v>4779</v>
      </c>
      <c r="DE25" s="286">
        <f>DE8</f>
        <v>1</v>
      </c>
      <c r="DS25" s="286" t="str">
        <f>DS8</f>
        <v>No aplica, hallazgo dado por superado en Acta visita de vigilancia del 30/10/2020.</v>
      </c>
      <c r="DT25" s="286"/>
      <c r="DY25" s="287"/>
      <c r="DZ25" s="287"/>
      <c r="EA25" s="287"/>
      <c r="EH25" s="287"/>
      <c r="EI25" s="287"/>
      <c r="EJ25" s="287"/>
      <c r="EK25" s="289">
        <f t="shared" ref="EK25:EK30" si="2">EK15</f>
        <v>1</v>
      </c>
      <c r="EQ25" s="287"/>
      <c r="ER25" s="287"/>
      <c r="ES25" s="287"/>
      <c r="ET25" s="289"/>
      <c r="EU25" s="291"/>
      <c r="EZ25" s="287"/>
      <c r="FA25" s="287"/>
      <c r="FB25" s="287"/>
      <c r="FL25" s="321"/>
      <c r="FQ25" s="287"/>
      <c r="FR25" s="287"/>
      <c r="FS25" s="287"/>
      <c r="FT25" s="321"/>
      <c r="FY25" s="321"/>
    </row>
    <row r="26" spans="1:185" ht="20.100000000000001" customHeight="1">
      <c r="A26" s="277"/>
      <c r="B26" s="278"/>
      <c r="C26" s="290"/>
      <c r="D26" s="290"/>
      <c r="E26" s="279" t="s">
        <v>4780</v>
      </c>
      <c r="F26" s="280">
        <f>L11</f>
        <v>0</v>
      </c>
      <c r="G26" s="292"/>
      <c r="H26" s="282"/>
      <c r="I26" s="281"/>
      <c r="K26" s="283" t="s">
        <v>4780</v>
      </c>
      <c r="L26" s="284">
        <f>L11</f>
        <v>0</v>
      </c>
      <c r="M26" s="285"/>
      <c r="N26" s="285"/>
      <c r="Q26" s="283" t="s">
        <v>4780</v>
      </c>
      <c r="R26" s="286">
        <f>R11</f>
        <v>0.625</v>
      </c>
      <c r="T26" s="281"/>
      <c r="U26" s="281"/>
      <c r="V26" s="281"/>
      <c r="W26" s="287"/>
      <c r="X26" s="287"/>
      <c r="Y26" s="287"/>
      <c r="Z26" s="287"/>
      <c r="AA26" s="287"/>
      <c r="AD26" s="283" t="s">
        <v>4780</v>
      </c>
      <c r="AE26" s="286">
        <f>AE11</f>
        <v>0.625</v>
      </c>
      <c r="AF26" s="285"/>
      <c r="AG26" s="285"/>
      <c r="AH26" s="285"/>
      <c r="AJ26" s="287"/>
      <c r="AK26" s="287"/>
      <c r="AL26" s="287"/>
      <c r="AM26" s="283" t="s">
        <v>4780</v>
      </c>
      <c r="AN26" s="286">
        <f>AN11</f>
        <v>0.66664999999999996</v>
      </c>
      <c r="AO26" s="285"/>
      <c r="AP26" s="285"/>
      <c r="AQ26" s="285"/>
      <c r="AV26" s="283" t="s">
        <v>4780</v>
      </c>
      <c r="AW26" s="286">
        <f>AW11</f>
        <v>0.72</v>
      </c>
      <c r="BE26" s="283" t="s">
        <v>4780</v>
      </c>
      <c r="BF26" s="286">
        <f>BF11</f>
        <v>0.77500000000000002</v>
      </c>
      <c r="BN26" s="283" t="s">
        <v>4780</v>
      </c>
      <c r="BO26" s="286">
        <f>BO11</f>
        <v>0.83000000000000007</v>
      </c>
      <c r="BW26" s="283" t="s">
        <v>4780</v>
      </c>
      <c r="BX26" s="286">
        <f>BX11</f>
        <v>0.83000000000000007</v>
      </c>
      <c r="CF26" s="283" t="s">
        <v>4780</v>
      </c>
      <c r="CG26" s="286">
        <f>CG11</f>
        <v>0.85</v>
      </c>
      <c r="CL26" s="283" t="s">
        <v>4780</v>
      </c>
      <c r="CM26" s="286">
        <f>CM11</f>
        <v>0.90999999999999992</v>
      </c>
      <c r="CR26" s="283" t="s">
        <v>4780</v>
      </c>
      <c r="CS26" s="286">
        <f>CS11</f>
        <v>0.92500000000000004</v>
      </c>
      <c r="DD26" s="283" t="s">
        <v>4780</v>
      </c>
      <c r="DE26" s="286">
        <f>DE11</f>
        <v>0.92500000000000004</v>
      </c>
      <c r="DS26" s="286">
        <f>DS11</f>
        <v>7.0000000000000007E-2</v>
      </c>
      <c r="DT26" s="286"/>
      <c r="DY26" s="287"/>
      <c r="DZ26" s="287"/>
      <c r="EA26" s="287"/>
      <c r="EH26" s="287"/>
      <c r="EI26" s="287"/>
      <c r="EJ26" s="287"/>
      <c r="EK26" s="289">
        <f t="shared" si="2"/>
        <v>0.09</v>
      </c>
      <c r="EQ26" s="287"/>
      <c r="ER26" s="287"/>
      <c r="ES26" s="287"/>
      <c r="ET26" s="289" t="s">
        <v>5465</v>
      </c>
      <c r="EU26" s="293">
        <f>ET11</f>
        <v>0.5</v>
      </c>
      <c r="EZ26" s="287"/>
      <c r="FA26" s="287"/>
      <c r="FB26" s="287"/>
      <c r="FO26" s="213"/>
      <c r="FP26" s="213"/>
      <c r="FQ26" s="287"/>
      <c r="FR26" s="287"/>
      <c r="FS26" s="287"/>
      <c r="FW26" s="213"/>
      <c r="FX26" s="213"/>
      <c r="GB26" s="213"/>
      <c r="GC26" s="213"/>
    </row>
    <row r="27" spans="1:185" ht="20.100000000000001" customHeight="1">
      <c r="A27" s="277"/>
      <c r="B27" s="278"/>
      <c r="C27" s="290"/>
      <c r="D27" s="290"/>
      <c r="E27" s="279" t="s">
        <v>4781</v>
      </c>
      <c r="F27" s="280">
        <f>L13</f>
        <v>0</v>
      </c>
      <c r="G27" s="292"/>
      <c r="H27" s="282"/>
      <c r="I27" s="281"/>
      <c r="K27" s="283" t="s">
        <v>4781</v>
      </c>
      <c r="L27" s="284">
        <f>L13</f>
        <v>0</v>
      </c>
      <c r="M27" s="285"/>
      <c r="N27" s="285"/>
      <c r="Q27" s="283" t="s">
        <v>4781</v>
      </c>
      <c r="R27" s="286">
        <f>R13</f>
        <v>0.5</v>
      </c>
      <c r="T27" s="281"/>
      <c r="U27" s="281"/>
      <c r="V27" s="281"/>
      <c r="W27" s="287"/>
      <c r="X27" s="287"/>
      <c r="Y27" s="287"/>
      <c r="Z27" s="287"/>
      <c r="AA27" s="287"/>
      <c r="AD27" s="283" t="s">
        <v>4781</v>
      </c>
      <c r="AE27" s="286">
        <f>AE13</f>
        <v>0.75</v>
      </c>
      <c r="AF27" s="285"/>
      <c r="AG27" s="285"/>
      <c r="AH27" s="285"/>
      <c r="AJ27" s="287"/>
      <c r="AK27" s="287"/>
      <c r="AL27" s="287"/>
      <c r="AM27" s="283" t="s">
        <v>4781</v>
      </c>
      <c r="AN27" s="286">
        <f>AN13</f>
        <v>0.85</v>
      </c>
      <c r="AO27" s="285"/>
      <c r="AP27" s="285"/>
      <c r="AQ27" s="285"/>
      <c r="AV27" s="283" t="s">
        <v>4781</v>
      </c>
      <c r="AW27" s="286">
        <f>AW13</f>
        <v>1</v>
      </c>
      <c r="BE27" s="283" t="s">
        <v>4781</v>
      </c>
      <c r="BF27" s="286">
        <f>BF13</f>
        <v>1</v>
      </c>
      <c r="BN27" s="283" t="s">
        <v>4781</v>
      </c>
      <c r="BO27" s="286">
        <f>BO13</f>
        <v>1</v>
      </c>
      <c r="BW27" s="283" t="s">
        <v>4781</v>
      </c>
      <c r="BX27" s="286">
        <f>BX13</f>
        <v>1</v>
      </c>
      <c r="CF27" s="283" t="s">
        <v>4781</v>
      </c>
      <c r="CG27" s="286">
        <f>CG13</f>
        <v>1</v>
      </c>
      <c r="CL27" s="283" t="s">
        <v>4781</v>
      </c>
      <c r="CM27" s="286">
        <f>CM13</f>
        <v>1</v>
      </c>
      <c r="CR27" s="283" t="s">
        <v>4781</v>
      </c>
      <c r="CS27" s="286">
        <f>CS13</f>
        <v>1</v>
      </c>
      <c r="DD27" s="283" t="s">
        <v>4781</v>
      </c>
      <c r="DE27" s="286">
        <f>DE13</f>
        <v>1</v>
      </c>
      <c r="DS27" s="286" t="str">
        <f>DS13</f>
        <v>No aplica, hallazgo dado por superado en Acta visita de vigilancia del 30/10/2020.</v>
      </c>
      <c r="DT27" s="286"/>
      <c r="DY27" s="287"/>
      <c r="DZ27" s="287"/>
      <c r="EA27" s="287"/>
      <c r="EH27" s="287"/>
      <c r="EI27" s="287"/>
      <c r="EJ27" s="287"/>
      <c r="EK27" s="289">
        <f t="shared" si="2"/>
        <v>0.25</v>
      </c>
      <c r="EQ27" s="287"/>
      <c r="ER27" s="287"/>
      <c r="ES27" s="287"/>
      <c r="ET27" s="289" t="s">
        <v>5464</v>
      </c>
      <c r="EU27" s="293">
        <f>ET16</f>
        <v>0.09</v>
      </c>
      <c r="EZ27" s="287"/>
      <c r="FA27" s="287"/>
      <c r="FB27" s="287"/>
      <c r="FM27" s="291"/>
      <c r="FO27" s="213"/>
      <c r="FP27" s="213"/>
      <c r="FQ27" s="287"/>
      <c r="FR27" s="287"/>
      <c r="FS27" s="287"/>
      <c r="FU27" s="291"/>
      <c r="FW27" s="213"/>
      <c r="FX27" s="213"/>
      <c r="FZ27" s="291"/>
      <c r="GB27" s="213"/>
      <c r="GC27" s="213"/>
    </row>
    <row r="28" spans="1:185" ht="20.100000000000001" customHeight="1">
      <c r="A28" s="277"/>
      <c r="B28" s="278"/>
      <c r="C28" s="290"/>
      <c r="D28" s="290"/>
      <c r="E28" s="279" t="s">
        <v>4782</v>
      </c>
      <c r="F28" s="280">
        <f>L15</f>
        <v>0</v>
      </c>
      <c r="G28" s="292"/>
      <c r="H28" s="281"/>
      <c r="I28" s="281"/>
      <c r="K28" s="283" t="s">
        <v>4782</v>
      </c>
      <c r="L28" s="284">
        <f>L15</f>
        <v>0</v>
      </c>
      <c r="M28" s="285"/>
      <c r="N28" s="285"/>
      <c r="Q28" s="283" t="s">
        <v>4782</v>
      </c>
      <c r="R28" s="286">
        <f>R15</f>
        <v>0</v>
      </c>
      <c r="T28" s="281"/>
      <c r="U28" s="281"/>
      <c r="V28" s="281"/>
      <c r="W28" s="287"/>
      <c r="X28" s="287"/>
      <c r="Y28" s="287"/>
      <c r="Z28" s="287"/>
      <c r="AA28" s="287"/>
      <c r="AD28" s="283" t="s">
        <v>4782</v>
      </c>
      <c r="AE28" s="286">
        <f>AE15</f>
        <v>0</v>
      </c>
      <c r="AF28" s="285"/>
      <c r="AG28" s="285"/>
      <c r="AH28" s="285"/>
      <c r="AJ28" s="287"/>
      <c r="AK28" s="287"/>
      <c r="AL28" s="287"/>
      <c r="AM28" s="283" t="s">
        <v>4782</v>
      </c>
      <c r="AN28" s="286">
        <f>AN15</f>
        <v>1</v>
      </c>
      <c r="AO28" s="285"/>
      <c r="AP28" s="285"/>
      <c r="AQ28" s="285"/>
      <c r="AV28" s="283" t="s">
        <v>4782</v>
      </c>
      <c r="AW28" s="286">
        <f>AW15</f>
        <v>1</v>
      </c>
      <c r="BE28" s="283" t="s">
        <v>4782</v>
      </c>
      <c r="BF28" s="286">
        <f>BF15</f>
        <v>0.39700000000000002</v>
      </c>
      <c r="BN28" s="283" t="s">
        <v>4782</v>
      </c>
      <c r="BO28" s="286">
        <f>BO15</f>
        <v>0.39700000000000002</v>
      </c>
      <c r="BW28" s="283" t="s">
        <v>4782</v>
      </c>
      <c r="BX28" s="286">
        <f>BX15</f>
        <v>0.39700000000000002</v>
      </c>
      <c r="CF28" s="283" t="s">
        <v>4782</v>
      </c>
      <c r="CG28" s="286">
        <f>CG15</f>
        <v>0.39700000000000002</v>
      </c>
      <c r="CL28" s="283" t="s">
        <v>4782</v>
      </c>
      <c r="CM28" s="286">
        <f>CM15</f>
        <v>0.39700000000000002</v>
      </c>
      <c r="CR28" s="283" t="s">
        <v>4782</v>
      </c>
      <c r="CS28" s="286">
        <f>CS15</f>
        <v>0.41</v>
      </c>
      <c r="DD28" s="283" t="s">
        <v>4782</v>
      </c>
      <c r="DE28" s="286">
        <f>DE15</f>
        <v>1</v>
      </c>
      <c r="DS28" s="286">
        <f>DS15</f>
        <v>1</v>
      </c>
      <c r="DT28" s="286"/>
      <c r="DY28" s="287"/>
      <c r="DZ28" s="287"/>
      <c r="EA28" s="287"/>
      <c r="EH28" s="287"/>
      <c r="EI28" s="287"/>
      <c r="EJ28" s="287"/>
      <c r="EK28" s="289">
        <f t="shared" si="2"/>
        <v>0.7</v>
      </c>
      <c r="EQ28" s="287"/>
      <c r="ER28" s="287"/>
      <c r="ES28" s="287"/>
      <c r="ET28" s="289" t="s">
        <v>5463</v>
      </c>
      <c r="EU28" s="293">
        <f>ET17</f>
        <v>0.5</v>
      </c>
      <c r="EZ28" s="287"/>
      <c r="FA28" s="287"/>
      <c r="FB28" s="287"/>
      <c r="FL28" s="323" t="s">
        <v>9463</v>
      </c>
      <c r="FM28" s="322">
        <f>FL11</f>
        <v>0.64</v>
      </c>
      <c r="FO28" s="213"/>
      <c r="FP28" s="213"/>
      <c r="FQ28" s="287"/>
      <c r="FR28" s="287"/>
      <c r="FS28" s="287"/>
      <c r="FT28" s="323" t="s">
        <v>9463</v>
      </c>
      <c r="FU28" s="322">
        <f>FT11</f>
        <v>0.64</v>
      </c>
      <c r="FW28" s="213"/>
      <c r="FX28" s="213"/>
      <c r="FY28" s="323" t="s">
        <v>9463</v>
      </c>
      <c r="FZ28" s="322">
        <f>FY11</f>
        <v>0.9</v>
      </c>
      <c r="GB28" s="213"/>
      <c r="GC28" s="213"/>
    </row>
    <row r="29" spans="1:185" ht="20.100000000000001" customHeight="1">
      <c r="A29" s="277"/>
      <c r="B29" s="278"/>
      <c r="C29" s="290"/>
      <c r="D29" s="290"/>
      <c r="E29" s="279" t="s">
        <v>4783</v>
      </c>
      <c r="F29" s="280">
        <f>L16</f>
        <v>0.42499999999999999</v>
      </c>
      <c r="G29" s="294"/>
      <c r="H29" s="281"/>
      <c r="I29" s="281"/>
      <c r="K29" s="283" t="s">
        <v>4783</v>
      </c>
      <c r="L29" s="284">
        <f>L16</f>
        <v>0.42499999999999999</v>
      </c>
      <c r="M29" s="285"/>
      <c r="N29" s="285"/>
      <c r="Q29" s="283" t="s">
        <v>4783</v>
      </c>
      <c r="R29" s="286">
        <f>R16</f>
        <v>0.75</v>
      </c>
      <c r="T29" s="281"/>
      <c r="U29" s="281"/>
      <c r="V29" s="281"/>
      <c r="W29" s="287"/>
      <c r="X29" s="287"/>
      <c r="Y29" s="287"/>
      <c r="Z29" s="287"/>
      <c r="AA29" s="287"/>
      <c r="AD29" s="283" t="s">
        <v>4783</v>
      </c>
      <c r="AE29" s="286">
        <f>AE16</f>
        <v>0.75</v>
      </c>
      <c r="AF29" s="285"/>
      <c r="AG29" s="285"/>
      <c r="AH29" s="285"/>
      <c r="AJ29" s="287"/>
      <c r="AK29" s="287"/>
      <c r="AL29" s="287"/>
      <c r="AM29" s="283" t="s">
        <v>4783</v>
      </c>
      <c r="AN29" s="286">
        <f>AN16</f>
        <v>0.875</v>
      </c>
      <c r="AO29" s="285"/>
      <c r="AP29" s="285"/>
      <c r="AQ29" s="285"/>
      <c r="AV29" s="283" t="s">
        <v>4783</v>
      </c>
      <c r="AW29" s="286">
        <f>AW16</f>
        <v>1</v>
      </c>
      <c r="BE29" s="283" t="s">
        <v>4783</v>
      </c>
      <c r="BF29" s="286">
        <f>BF16</f>
        <v>1</v>
      </c>
      <c r="BN29" s="283" t="s">
        <v>4783</v>
      </c>
      <c r="BO29" s="286">
        <f>BO16</f>
        <v>0.83000000000000007</v>
      </c>
      <c r="BW29" s="283" t="s">
        <v>4783</v>
      </c>
      <c r="BX29" s="286">
        <f>BX16</f>
        <v>0.83000000000000007</v>
      </c>
      <c r="CF29" s="283" t="s">
        <v>4783</v>
      </c>
      <c r="CG29" s="286">
        <f>CG16</f>
        <v>0.83000000000000007</v>
      </c>
      <c r="CL29" s="283" t="s">
        <v>4783</v>
      </c>
      <c r="CM29" s="286">
        <f>CM16</f>
        <v>0.90999999999999992</v>
      </c>
      <c r="CR29" s="283" t="s">
        <v>4783</v>
      </c>
      <c r="CS29" s="286">
        <f>CS16</f>
        <v>0.90999999999999992</v>
      </c>
      <c r="DD29" s="283" t="s">
        <v>4783</v>
      </c>
      <c r="DE29" s="286">
        <f>DE16</f>
        <v>0.90999999999999992</v>
      </c>
      <c r="DS29" s="286">
        <f>DS16</f>
        <v>0.09</v>
      </c>
      <c r="DT29" s="286"/>
      <c r="DY29" s="287"/>
      <c r="DZ29" s="287"/>
      <c r="EA29" s="287"/>
      <c r="EH29" s="287"/>
      <c r="EI29" s="287"/>
      <c r="EJ29" s="287"/>
      <c r="EK29" s="289">
        <f t="shared" si="2"/>
        <v>0.25</v>
      </c>
      <c r="EQ29" s="287"/>
      <c r="ER29" s="287"/>
      <c r="ES29" s="287"/>
      <c r="ET29" s="289" t="s">
        <v>5462</v>
      </c>
      <c r="EU29" s="293">
        <f>ET18</f>
        <v>0.7</v>
      </c>
      <c r="EZ29" s="287"/>
      <c r="FA29" s="287"/>
      <c r="FB29" s="287"/>
      <c r="FL29" s="323" t="s">
        <v>5464</v>
      </c>
      <c r="FM29" s="293">
        <f>FL16</f>
        <v>0.57999999999999996</v>
      </c>
      <c r="FQ29" s="287"/>
      <c r="FR29" s="287"/>
      <c r="FS29" s="287"/>
      <c r="FT29" s="323" t="s">
        <v>5464</v>
      </c>
      <c r="FU29" s="293">
        <f>FT16</f>
        <v>0.57999999999999996</v>
      </c>
      <c r="FY29" s="323" t="s">
        <v>5464</v>
      </c>
      <c r="FZ29" s="293">
        <f>FY16</f>
        <v>0.5</v>
      </c>
    </row>
    <row r="30" spans="1:185" ht="20.100000000000001" customHeight="1">
      <c r="A30" s="277"/>
      <c r="B30" s="278"/>
      <c r="C30" s="290"/>
      <c r="D30" s="290"/>
      <c r="E30" s="279" t="s">
        <v>5036</v>
      </c>
      <c r="F30" s="280">
        <f>L20</f>
        <v>0</v>
      </c>
      <c r="G30" s="281"/>
      <c r="H30" s="281"/>
      <c r="I30" s="281"/>
      <c r="K30" s="283" t="s">
        <v>5036</v>
      </c>
      <c r="L30" s="284">
        <f>L20</f>
        <v>0</v>
      </c>
      <c r="M30" s="285"/>
      <c r="N30" s="285"/>
      <c r="Q30" s="283" t="s">
        <v>5036</v>
      </c>
      <c r="R30" s="286">
        <f>R20</f>
        <v>0.4</v>
      </c>
      <c r="T30" s="281"/>
      <c r="U30" s="281"/>
      <c r="V30" s="281"/>
      <c r="W30" s="287"/>
      <c r="X30" s="287"/>
      <c r="Y30" s="287"/>
      <c r="Z30" s="287"/>
      <c r="AA30" s="287"/>
      <c r="AD30" s="283" t="s">
        <v>5036</v>
      </c>
      <c r="AE30" s="286">
        <f>AE20</f>
        <v>0.4</v>
      </c>
      <c r="AF30" s="285"/>
      <c r="AG30" s="285"/>
      <c r="AH30" s="285"/>
      <c r="AJ30" s="287"/>
      <c r="AK30" s="287"/>
      <c r="AL30" s="287"/>
      <c r="AM30" s="283" t="s">
        <v>5036</v>
      </c>
      <c r="AN30" s="286">
        <f>AN20</f>
        <v>0.65</v>
      </c>
      <c r="AO30" s="285"/>
      <c r="AP30" s="285"/>
      <c r="AQ30" s="285"/>
      <c r="AV30" s="283" t="s">
        <v>5036</v>
      </c>
      <c r="AW30" s="286">
        <f>AW20</f>
        <v>1</v>
      </c>
      <c r="BE30" s="283" t="s">
        <v>5036</v>
      </c>
      <c r="BF30" s="286">
        <f>BF20</f>
        <v>1</v>
      </c>
      <c r="BN30" s="283" t="s">
        <v>5036</v>
      </c>
      <c r="BO30" s="286">
        <f>BO20</f>
        <v>0.97</v>
      </c>
      <c r="BW30" s="283" t="s">
        <v>5036</v>
      </c>
      <c r="BX30" s="286">
        <f>BX20</f>
        <v>0.97</v>
      </c>
      <c r="CF30" s="283" t="s">
        <v>5036</v>
      </c>
      <c r="CG30" s="286">
        <f>CG20</f>
        <v>0.97</v>
      </c>
      <c r="CL30" s="283" t="s">
        <v>5036</v>
      </c>
      <c r="CM30" s="286">
        <f>CM20</f>
        <v>0.97</v>
      </c>
      <c r="CR30" s="283" t="s">
        <v>5036</v>
      </c>
      <c r="CS30" s="286">
        <f>CS20</f>
        <v>0.97</v>
      </c>
      <c r="DD30" s="283" t="s">
        <v>5036</v>
      </c>
      <c r="DE30" s="286">
        <f>DE20</f>
        <v>0.97</v>
      </c>
      <c r="DS30" s="286">
        <f>DS20</f>
        <v>0</v>
      </c>
      <c r="DT30" s="286"/>
      <c r="DY30" s="287"/>
      <c r="DZ30" s="287"/>
      <c r="EA30" s="287"/>
      <c r="EH30" s="287"/>
      <c r="EI30" s="287"/>
      <c r="EJ30" s="287"/>
      <c r="EK30" s="289">
        <f t="shared" si="2"/>
        <v>0</v>
      </c>
      <c r="EQ30" s="287"/>
      <c r="ER30" s="287"/>
      <c r="ES30" s="287"/>
      <c r="ET30" s="110" t="s">
        <v>5461</v>
      </c>
      <c r="EU30" s="293">
        <f>ET19</f>
        <v>0.25</v>
      </c>
      <c r="EZ30" s="287"/>
      <c r="FA30" s="287"/>
      <c r="FB30" s="287"/>
      <c r="FL30" s="323" t="s">
        <v>5463</v>
      </c>
      <c r="FM30" s="293">
        <f>FL17</f>
        <v>0</v>
      </c>
      <c r="FQ30" s="287"/>
      <c r="FR30" s="287"/>
      <c r="FS30" s="287"/>
      <c r="FT30" s="323" t="s">
        <v>5463</v>
      </c>
      <c r="FU30" s="293">
        <f>FT17</f>
        <v>0</v>
      </c>
      <c r="FY30" s="323" t="s">
        <v>5463</v>
      </c>
      <c r="FZ30" s="293">
        <f>FY17</f>
        <v>0</v>
      </c>
    </row>
    <row r="31" spans="1:185" ht="20.100000000000001" customHeight="1">
      <c r="A31" s="277"/>
      <c r="B31" s="278"/>
      <c r="C31" s="290"/>
      <c r="D31" s="290"/>
      <c r="E31" s="279" t="s">
        <v>4784</v>
      </c>
      <c r="F31" s="280">
        <f>L21</f>
        <v>0</v>
      </c>
      <c r="G31" s="281"/>
      <c r="H31" s="281"/>
      <c r="I31" s="281"/>
      <c r="K31" s="283"/>
      <c r="L31" s="284">
        <f>L21</f>
        <v>0</v>
      </c>
      <c r="M31" s="285"/>
      <c r="N31" s="285"/>
      <c r="Q31" s="283" t="s">
        <v>4784</v>
      </c>
      <c r="R31" s="286">
        <f>R21</f>
        <v>0.13333333333333333</v>
      </c>
      <c r="T31" s="281"/>
      <c r="U31" s="281"/>
      <c r="V31" s="281"/>
      <c r="W31" s="287"/>
      <c r="X31" s="287"/>
      <c r="Y31" s="287"/>
      <c r="Z31" s="287"/>
      <c r="AA31" s="287"/>
      <c r="AD31" s="283" t="s">
        <v>4784</v>
      </c>
      <c r="AE31" s="286">
        <f>AE21</f>
        <v>0.13333333333333333</v>
      </c>
      <c r="AF31" s="285"/>
      <c r="AG31" s="285"/>
      <c r="AH31" s="285"/>
      <c r="AJ31" s="287"/>
      <c r="AK31" s="287"/>
      <c r="AL31" s="287"/>
      <c r="AM31" s="283" t="s">
        <v>4784</v>
      </c>
      <c r="AN31" s="286">
        <f>AN21</f>
        <v>0.13333333333333333</v>
      </c>
      <c r="AO31" s="285"/>
      <c r="AP31" s="285"/>
      <c r="AQ31" s="285"/>
      <c r="AV31" s="283" t="s">
        <v>4784</v>
      </c>
      <c r="AW31" s="286">
        <f>AW21</f>
        <v>0.56666666666666665</v>
      </c>
      <c r="BE31" s="283" t="s">
        <v>4784</v>
      </c>
      <c r="BF31" s="286">
        <f>BF21</f>
        <v>0.56666666666666665</v>
      </c>
      <c r="BN31" s="283" t="s">
        <v>4784</v>
      </c>
      <c r="BO31" s="286">
        <f>BO21</f>
        <v>0.66666666666666663</v>
      </c>
      <c r="BW31" s="283" t="s">
        <v>4784</v>
      </c>
      <c r="BX31" s="286">
        <f>BX21</f>
        <v>0.77333333333333332</v>
      </c>
      <c r="CF31" s="283" t="s">
        <v>4784</v>
      </c>
      <c r="CG31" s="286">
        <f>CG21</f>
        <v>0.77333333333333332</v>
      </c>
      <c r="CL31" s="283" t="s">
        <v>4784</v>
      </c>
      <c r="CM31" s="286">
        <f>CM21</f>
        <v>0.83333333333333337</v>
      </c>
      <c r="CR31" s="283" t="s">
        <v>4784</v>
      </c>
      <c r="CS31" s="286">
        <f>CS21</f>
        <v>0.8666666666666667</v>
      </c>
      <c r="DD31" s="283" t="s">
        <v>4784</v>
      </c>
      <c r="DE31" s="286">
        <f>DE21</f>
        <v>0.8666666666666667</v>
      </c>
      <c r="DS31" s="286" t="str">
        <f>DS21</f>
        <v>No aplica, hallazgo dado por superado en Acta visita de vigilancia del 30/10/2020.</v>
      </c>
      <c r="DT31" s="286"/>
      <c r="DY31" s="287"/>
      <c r="DZ31" s="287"/>
      <c r="EA31" s="287"/>
      <c r="EH31" s="287"/>
      <c r="EI31" s="287"/>
      <c r="EJ31" s="287"/>
      <c r="EQ31" s="287"/>
      <c r="ER31" s="287"/>
      <c r="ES31" s="287"/>
      <c r="ET31" s="110" t="s">
        <v>5460</v>
      </c>
      <c r="EU31" s="293">
        <f>ET20</f>
        <v>0.14499999999999999</v>
      </c>
      <c r="EZ31" s="287"/>
      <c r="FA31" s="287"/>
      <c r="FB31" s="287"/>
      <c r="FL31" s="244" t="s">
        <v>5460</v>
      </c>
      <c r="FM31" s="293">
        <f>FL20</f>
        <v>0.32</v>
      </c>
      <c r="FQ31" s="287"/>
      <c r="FR31" s="287"/>
      <c r="FS31" s="287"/>
      <c r="FT31" s="244" t="s">
        <v>5460</v>
      </c>
      <c r="FU31" s="293">
        <f>FT20</f>
        <v>0.55000000000000004</v>
      </c>
      <c r="FY31" s="244" t="s">
        <v>5460</v>
      </c>
      <c r="FZ31" s="293">
        <f>FY20</f>
        <v>1</v>
      </c>
    </row>
    <row r="32" spans="1:185" ht="84" customHeight="1">
      <c r="A32" s="563" t="s">
        <v>4785</v>
      </c>
      <c r="B32" s="564"/>
      <c r="C32" s="564"/>
      <c r="D32" s="564"/>
      <c r="E32" s="295">
        <f>AVERAGE(F24:F31)</f>
        <v>0.21979166666666666</v>
      </c>
      <c r="F32" s="296" t="s">
        <v>4786</v>
      </c>
      <c r="G32" s="297"/>
      <c r="H32" s="297"/>
      <c r="K32" s="298" t="s">
        <v>5037</v>
      </c>
      <c r="L32" s="299">
        <f>AVERAGE(L24:L31)</f>
        <v>0.21979166666666666</v>
      </c>
      <c r="M32" s="300"/>
      <c r="N32" s="300"/>
      <c r="Q32" s="301" t="s">
        <v>4787</v>
      </c>
      <c r="R32" s="299">
        <f>AVERAGE(R24:R31)</f>
        <v>0.55104166666666676</v>
      </c>
      <c r="T32" s="297"/>
      <c r="U32" s="297"/>
      <c r="V32" s="297"/>
      <c r="W32" s="302"/>
      <c r="X32" s="302"/>
      <c r="Y32" s="302"/>
      <c r="Z32" s="302"/>
      <c r="AA32" s="302"/>
      <c r="AB32" s="303"/>
      <c r="AC32" s="303"/>
      <c r="AD32" s="298" t="s">
        <v>4788</v>
      </c>
      <c r="AE32" s="299">
        <f>AVERAGE(AE24:AE31)</f>
        <v>0.58229166666666676</v>
      </c>
      <c r="AF32" s="300"/>
      <c r="AG32" s="300"/>
      <c r="AH32" s="300"/>
      <c r="AJ32" s="302"/>
      <c r="AK32" s="302"/>
      <c r="AL32" s="302"/>
      <c r="AM32" s="298" t="s">
        <v>4789</v>
      </c>
      <c r="AN32" s="299">
        <f>AVERAGE(AN24:AN31)</f>
        <v>0.76353958333333349</v>
      </c>
      <c r="AO32" s="300"/>
      <c r="AP32" s="300"/>
      <c r="AQ32" s="300"/>
      <c r="AV32" s="298" t="s">
        <v>4790</v>
      </c>
      <c r="AW32" s="299">
        <f>AVERAGE(AW24:AW31)</f>
        <v>0.90249999999999997</v>
      </c>
      <c r="BE32" s="298" t="s">
        <v>4791</v>
      </c>
      <c r="BF32" s="299">
        <f>AVERAGE(BF24:BF31)</f>
        <v>0.83399999999999996</v>
      </c>
      <c r="BN32" s="298" t="s">
        <v>5038</v>
      </c>
      <c r="BO32" s="299">
        <f>AVERAGE(BO24:BO31)</f>
        <v>0.82837499999999997</v>
      </c>
      <c r="BW32" s="298" t="s">
        <v>4792</v>
      </c>
      <c r="BX32" s="299">
        <f>AVERAGE(BX24:BX31)</f>
        <v>0.84170833333333328</v>
      </c>
      <c r="CF32" s="298" t="s">
        <v>4793</v>
      </c>
      <c r="CG32" s="299">
        <f>AVERAGE(CG24:CG31)</f>
        <v>0.84837499999999999</v>
      </c>
      <c r="CL32" s="298" t="s">
        <v>4794</v>
      </c>
      <c r="CM32" s="299">
        <f>AVERAGE(CM24:CM31)</f>
        <v>0.87545833333333334</v>
      </c>
      <c r="CR32" s="298" t="s">
        <v>4795</v>
      </c>
      <c r="CS32" s="299">
        <f>AVERAGE(CS24:CS31)</f>
        <v>0.88520833333333337</v>
      </c>
      <c r="DD32" s="298" t="s">
        <v>4795</v>
      </c>
      <c r="DE32" s="299">
        <f>AVERAGE(DE24:DE31)</f>
        <v>0.95895833333333336</v>
      </c>
      <c r="DS32" s="299">
        <f>AVERAGE(DS24:DS31)</f>
        <v>0.29000000000000004</v>
      </c>
      <c r="DT32" s="304"/>
      <c r="DY32" s="302"/>
      <c r="DZ32" s="302"/>
      <c r="EA32" s="302"/>
      <c r="EH32" s="302"/>
      <c r="EI32" s="302"/>
      <c r="EJ32" s="302"/>
      <c r="EK32" s="289">
        <f>AVERAGE(EK24:EK31)</f>
        <v>0.36285714285714288</v>
      </c>
      <c r="EQ32" s="302"/>
      <c r="ER32" s="302"/>
      <c r="ES32" s="302"/>
      <c r="ET32" s="305" t="s">
        <v>5466</v>
      </c>
      <c r="EU32" s="293">
        <f>AVERAGE(EU26:EU31)</f>
        <v>0.36416666666666669</v>
      </c>
      <c r="EZ32" s="302"/>
      <c r="FA32" s="302"/>
      <c r="FB32" s="302"/>
      <c r="FL32" s="324" t="s">
        <v>5466</v>
      </c>
      <c r="FM32" s="293">
        <f>AVERAGE(FM28:FM31)</f>
        <v>0.38500000000000001</v>
      </c>
      <c r="FQ32" s="302"/>
      <c r="FR32" s="302"/>
      <c r="FS32" s="302"/>
      <c r="FT32" s="324" t="s">
        <v>5466</v>
      </c>
      <c r="FU32" s="293">
        <f>AVERAGE(FU28:FU31)</f>
        <v>0.4425</v>
      </c>
      <c r="FY32" s="324" t="s">
        <v>5466</v>
      </c>
      <c r="FZ32" s="293">
        <f>AVERAGE(FZ28:FZ31)</f>
        <v>0.6</v>
      </c>
    </row>
    <row r="46" spans="123:124" ht="15">
      <c r="DS46" s="308">
        <v>7.0000000000000007E-2</v>
      </c>
      <c r="DT46" s="308" t="e">
        <f>+#REF!+DS46</f>
        <v>#REF!</v>
      </c>
    </row>
    <row r="47" spans="123:124" ht="15">
      <c r="DS47" s="309"/>
      <c r="DT47" s="309"/>
    </row>
  </sheetData>
  <autoFilter ref="A4:EY32" xr:uid="{00000000-0009-0000-0000-000004000000}"/>
  <mergeCells count="857">
    <mergeCell ref="FF16:FF17"/>
    <mergeCell ref="FG16:FG17"/>
    <mergeCell ref="FH16:FH17"/>
    <mergeCell ref="FI16:FI17"/>
    <mergeCell ref="FJ16:FJ17"/>
    <mergeCell ref="FK16:FK17"/>
    <mergeCell ref="FL16:FL17"/>
    <mergeCell ref="FQ16:FQ17"/>
    <mergeCell ref="FR16:FR17"/>
    <mergeCell ref="FG18:FG19"/>
    <mergeCell ref="FH18:FH19"/>
    <mergeCell ref="FI18:FI19"/>
    <mergeCell ref="FJ18:FJ19"/>
    <mergeCell ref="FK18:FK19"/>
    <mergeCell ref="FL18:FL19"/>
    <mergeCell ref="FM18:FM19"/>
    <mergeCell ref="FN18:FN19"/>
    <mergeCell ref="FO18:FO19"/>
    <mergeCell ref="CL17:CL19"/>
    <mergeCell ref="CM16:CM19"/>
    <mergeCell ref="CN17:CN19"/>
    <mergeCell ref="CO17:CO19"/>
    <mergeCell ref="CP17:CP19"/>
    <mergeCell ref="FM16:FM17"/>
    <mergeCell ref="FN16:FN17"/>
    <mergeCell ref="CZ17:CZ19"/>
    <mergeCell ref="DA17:DA19"/>
    <mergeCell ref="DB17:DB19"/>
    <mergeCell ref="CQ17:CQ19"/>
    <mergeCell ref="CR17:CR19"/>
    <mergeCell ref="CS16:CS19"/>
    <mergeCell ref="CT17:CT19"/>
    <mergeCell ref="CU17:CU19"/>
    <mergeCell ref="CV17:CV19"/>
    <mergeCell ref="CW17:CW19"/>
    <mergeCell ref="CY16:CY19"/>
    <mergeCell ref="CX17:CX19"/>
    <mergeCell ref="EJ16:EJ19"/>
    <mergeCell ref="EL16:EL19"/>
    <mergeCell ref="DZ16:DZ19"/>
    <mergeCell ref="EA16:EA19"/>
    <mergeCell ref="FF18:FF19"/>
    <mergeCell ref="CC16:CC19"/>
    <mergeCell ref="CD16:CD19"/>
    <mergeCell ref="CE16:CE19"/>
    <mergeCell ref="CF17:CF19"/>
    <mergeCell ref="CG16:CG19"/>
    <mergeCell ref="CH17:CH19"/>
    <mergeCell ref="CI17:CI19"/>
    <mergeCell ref="CJ17:CJ19"/>
    <mergeCell ref="CK17:CK19"/>
    <mergeCell ref="BT16:BT19"/>
    <mergeCell ref="BU16:BU19"/>
    <mergeCell ref="BV16:BV19"/>
    <mergeCell ref="BW17:BW19"/>
    <mergeCell ref="BX16:BX19"/>
    <mergeCell ref="BY17:BY19"/>
    <mergeCell ref="BZ17:BZ19"/>
    <mergeCell ref="CA17:CA19"/>
    <mergeCell ref="CB17:CB19"/>
    <mergeCell ref="BK16:BK19"/>
    <mergeCell ref="BL16:BL19"/>
    <mergeCell ref="BM16:BM19"/>
    <mergeCell ref="BN17:BN19"/>
    <mergeCell ref="BO16:BO19"/>
    <mergeCell ref="BP17:BP19"/>
    <mergeCell ref="BQ17:BQ19"/>
    <mergeCell ref="BR17:BR19"/>
    <mergeCell ref="BS17:BS19"/>
    <mergeCell ref="BB16:BB19"/>
    <mergeCell ref="BC16:BC19"/>
    <mergeCell ref="BD16:BD19"/>
    <mergeCell ref="BE17:BE19"/>
    <mergeCell ref="BF16:BF19"/>
    <mergeCell ref="BG17:BG19"/>
    <mergeCell ref="BH17:BH19"/>
    <mergeCell ref="BI17:BI19"/>
    <mergeCell ref="BJ17:BJ19"/>
    <mergeCell ref="AQ17:AQ19"/>
    <mergeCell ref="AR17:AR19"/>
    <mergeCell ref="AU16:AU19"/>
    <mergeCell ref="AV17:AV19"/>
    <mergeCell ref="AW16:AW19"/>
    <mergeCell ref="AX17:AX19"/>
    <mergeCell ref="AY17:AY19"/>
    <mergeCell ref="AZ17:AZ19"/>
    <mergeCell ref="BA17:BA19"/>
    <mergeCell ref="FF15:FK15"/>
    <mergeCell ref="DJ2:DL2"/>
    <mergeCell ref="P17:P19"/>
    <mergeCell ref="O17:O19"/>
    <mergeCell ref="N17:N19"/>
    <mergeCell ref="M17:M19"/>
    <mergeCell ref="L17:L19"/>
    <mergeCell ref="Q17:Q19"/>
    <mergeCell ref="R16:R19"/>
    <mergeCell ref="S17:S19"/>
    <mergeCell ref="T17:T19"/>
    <mergeCell ref="U17:U19"/>
    <mergeCell ref="V17:V19"/>
    <mergeCell ref="W16:W19"/>
    <mergeCell ref="X16:X19"/>
    <mergeCell ref="Y16:Y19"/>
    <mergeCell ref="Z16:Z19"/>
    <mergeCell ref="AA16:AA19"/>
    <mergeCell ref="AB16:AB19"/>
    <mergeCell ref="AC16:AC19"/>
    <mergeCell ref="AD17:AD19"/>
    <mergeCell ref="AE16:AE19"/>
    <mergeCell ref="EU16:EU19"/>
    <mergeCell ref="DI17:DI19"/>
    <mergeCell ref="ET21:EX23"/>
    <mergeCell ref="EY21:EY23"/>
    <mergeCell ref="ET5:EX7"/>
    <mergeCell ref="EY5:EY7"/>
    <mergeCell ref="ET8:EX10"/>
    <mergeCell ref="EY8:EY10"/>
    <mergeCell ref="ET11:ET12"/>
    <mergeCell ref="EU11:EU12"/>
    <mergeCell ref="EV11:EV12"/>
    <mergeCell ref="EW11:EW12"/>
    <mergeCell ref="EX11:EX12"/>
    <mergeCell ref="EY11:EY12"/>
    <mergeCell ref="ET13:EX14"/>
    <mergeCell ref="ET15:EX15"/>
    <mergeCell ref="A32:D32"/>
    <mergeCell ref="ET2:EW2"/>
    <mergeCell ref="EX2:EY2"/>
    <mergeCell ref="ET3:ET4"/>
    <mergeCell ref="EU3:EU4"/>
    <mergeCell ref="EV3:EV4"/>
    <mergeCell ref="EW3:EW4"/>
    <mergeCell ref="EX3:EX4"/>
    <mergeCell ref="EY3:EY4"/>
    <mergeCell ref="EH21:EH23"/>
    <mergeCell ref="EI21:EI23"/>
    <mergeCell ref="EJ21:EJ23"/>
    <mergeCell ref="EK21:EO23"/>
    <mergeCell ref="EP21:EP23"/>
    <mergeCell ref="A24:D24"/>
    <mergeCell ref="DX21:DX23"/>
    <mergeCell ref="DY21:DY23"/>
    <mergeCell ref="DZ21:DZ23"/>
    <mergeCell ref="EA21:EA23"/>
    <mergeCell ref="EB21:EF23"/>
    <mergeCell ref="EG21:EG23"/>
    <mergeCell ref="DE21:DE23"/>
    <mergeCell ref="DJ21:DJ23"/>
    <mergeCell ref="EY13:EY14"/>
    <mergeCell ref="DL21:DL23"/>
    <mergeCell ref="DM21:DR23"/>
    <mergeCell ref="DS21:DW23"/>
    <mergeCell ref="CD21:CD23"/>
    <mergeCell ref="CE21:CE23"/>
    <mergeCell ref="CG21:CG23"/>
    <mergeCell ref="CM21:CM23"/>
    <mergeCell ref="CS21:CS23"/>
    <mergeCell ref="CY21:CY23"/>
    <mergeCell ref="BX21:BX23"/>
    <mergeCell ref="CC21:CC23"/>
    <mergeCell ref="BC21:BC23"/>
    <mergeCell ref="BD21:BD23"/>
    <mergeCell ref="BF21:BF23"/>
    <mergeCell ref="BK21:BK23"/>
    <mergeCell ref="BL21:BL23"/>
    <mergeCell ref="BM21:BM23"/>
    <mergeCell ref="DK21:DK23"/>
    <mergeCell ref="AC21:AC23"/>
    <mergeCell ref="AE21:AE23"/>
    <mergeCell ref="AJ21:AJ23"/>
    <mergeCell ref="AK21:AK23"/>
    <mergeCell ref="AL21:AL23"/>
    <mergeCell ref="BO21:BO23"/>
    <mergeCell ref="BT21:BT23"/>
    <mergeCell ref="BU21:BU23"/>
    <mergeCell ref="BV21:BV23"/>
    <mergeCell ref="A21:A23"/>
    <mergeCell ref="B21:B23"/>
    <mergeCell ref="C21:C23"/>
    <mergeCell ref="D21:D23"/>
    <mergeCell ref="L21:L23"/>
    <mergeCell ref="EC16:EC19"/>
    <mergeCell ref="EH16:EH19"/>
    <mergeCell ref="EI16:EI19"/>
    <mergeCell ref="R21:R23"/>
    <mergeCell ref="W21:W23"/>
    <mergeCell ref="X21:X23"/>
    <mergeCell ref="Y21:Y23"/>
    <mergeCell ref="Z21:Z23"/>
    <mergeCell ref="AA21:AA23"/>
    <mergeCell ref="DF17:DF19"/>
    <mergeCell ref="DG17:DG19"/>
    <mergeCell ref="DH17:DH19"/>
    <mergeCell ref="AN21:AN23"/>
    <mergeCell ref="AS21:AS23"/>
    <mergeCell ref="AT21:AT23"/>
    <mergeCell ref="AU21:AU23"/>
    <mergeCell ref="AW21:AW23"/>
    <mergeCell ref="BB21:BB23"/>
    <mergeCell ref="AB21:AB23"/>
    <mergeCell ref="E17:E19"/>
    <mergeCell ref="F17:F19"/>
    <mergeCell ref="J17:J19"/>
    <mergeCell ref="DC17:DC19"/>
    <mergeCell ref="DD17:DD19"/>
    <mergeCell ref="DJ16:DJ19"/>
    <mergeCell ref="DK16:DK19"/>
    <mergeCell ref="DL16:DL19"/>
    <mergeCell ref="DY16:DY19"/>
    <mergeCell ref="DE16:DE19"/>
    <mergeCell ref="DT17:DT19"/>
    <mergeCell ref="AF17:AF19"/>
    <mergeCell ref="AG17:AG19"/>
    <mergeCell ref="AH17:AH19"/>
    <mergeCell ref="AI17:AI19"/>
    <mergeCell ref="AJ16:AJ19"/>
    <mergeCell ref="AK16:AK19"/>
    <mergeCell ref="AL16:AL19"/>
    <mergeCell ref="AM17:AM19"/>
    <mergeCell ref="AN16:AN19"/>
    <mergeCell ref="AO17:AO19"/>
    <mergeCell ref="AS16:AS19"/>
    <mergeCell ref="AT16:AT19"/>
    <mergeCell ref="AP17:AP19"/>
    <mergeCell ref="EG13:EG14"/>
    <mergeCell ref="EH13:EJ14"/>
    <mergeCell ref="EK13:EN14"/>
    <mergeCell ref="EO13:EO14"/>
    <mergeCell ref="EP13:EP14"/>
    <mergeCell ref="A16:A19"/>
    <mergeCell ref="B16:B19"/>
    <mergeCell ref="C16:C19"/>
    <mergeCell ref="D16:D19"/>
    <mergeCell ref="DL13:DL14"/>
    <mergeCell ref="DM13:DR14"/>
    <mergeCell ref="DS13:DW14"/>
    <mergeCell ref="DX13:DX14"/>
    <mergeCell ref="DY13:EA14"/>
    <mergeCell ref="EB13:EF14"/>
    <mergeCell ref="CM13:CM14"/>
    <mergeCell ref="CS13:CS14"/>
    <mergeCell ref="CY13:CY14"/>
    <mergeCell ref="DE13:DE14"/>
    <mergeCell ref="DJ13:DJ14"/>
    <mergeCell ref="DK13:DK14"/>
    <mergeCell ref="BV13:BV14"/>
    <mergeCell ref="BX13:BX14"/>
    <mergeCell ref="CC13:CC14"/>
    <mergeCell ref="CD13:CD14"/>
    <mergeCell ref="CE13:CE14"/>
    <mergeCell ref="CG13:CG14"/>
    <mergeCell ref="BK13:BK14"/>
    <mergeCell ref="BL13:BL14"/>
    <mergeCell ref="BM13:BM14"/>
    <mergeCell ref="BO13:BO14"/>
    <mergeCell ref="BT13:BT14"/>
    <mergeCell ref="BU13:BU14"/>
    <mergeCell ref="AU13:AU14"/>
    <mergeCell ref="AW13:AW14"/>
    <mergeCell ref="BB13:BB14"/>
    <mergeCell ref="BC13:BC14"/>
    <mergeCell ref="BD13:BD14"/>
    <mergeCell ref="BF13:BF14"/>
    <mergeCell ref="AJ13:AJ14"/>
    <mergeCell ref="AK13:AK14"/>
    <mergeCell ref="AL13:AL14"/>
    <mergeCell ref="AN13:AN14"/>
    <mergeCell ref="AS13:AS14"/>
    <mergeCell ref="AT13:AT14"/>
    <mergeCell ref="Y13:Y14"/>
    <mergeCell ref="Z13:Z14"/>
    <mergeCell ref="AA13:AA14"/>
    <mergeCell ref="AB13:AB14"/>
    <mergeCell ref="AC13:AC14"/>
    <mergeCell ref="AE13:AE14"/>
    <mergeCell ref="EN11:EN12"/>
    <mergeCell ref="EO11:EO12"/>
    <mergeCell ref="EP11:EP12"/>
    <mergeCell ref="EJ11:EJ12"/>
    <mergeCell ref="EK11:EK12"/>
    <mergeCell ref="EL11:EL12"/>
    <mergeCell ref="EM11:EM12"/>
    <mergeCell ref="DS11:DS12"/>
    <mergeCell ref="DT11:DT12"/>
    <mergeCell ref="DU11:DU12"/>
    <mergeCell ref="DJ11:DJ12"/>
    <mergeCell ref="DK11:DK12"/>
    <mergeCell ref="DL11:DL12"/>
    <mergeCell ref="DM11:DM12"/>
    <mergeCell ref="DN11:DN12"/>
    <mergeCell ref="DO11:DO12"/>
    <mergeCell ref="CE11:CE12"/>
    <mergeCell ref="CG11:CG12"/>
    <mergeCell ref="A13:A14"/>
    <mergeCell ref="B13:B14"/>
    <mergeCell ref="C13:C14"/>
    <mergeCell ref="D13:D14"/>
    <mergeCell ref="R13:R14"/>
    <mergeCell ref="W13:W14"/>
    <mergeCell ref="X13:X14"/>
    <mergeCell ref="EH11:EH12"/>
    <mergeCell ref="EI11:EI12"/>
    <mergeCell ref="EB11:EB12"/>
    <mergeCell ref="EC11:EC12"/>
    <mergeCell ref="ED11:ED12"/>
    <mergeCell ref="EE11:EE12"/>
    <mergeCell ref="EF11:EF12"/>
    <mergeCell ref="EG11:EG12"/>
    <mergeCell ref="DV11:DV12"/>
    <mergeCell ref="DW11:DW12"/>
    <mergeCell ref="DX11:DX12"/>
    <mergeCell ref="DY11:DY12"/>
    <mergeCell ref="DZ11:DZ12"/>
    <mergeCell ref="EA11:EA12"/>
    <mergeCell ref="DP11:DP12"/>
    <mergeCell ref="DQ11:DQ12"/>
    <mergeCell ref="DR11:DR12"/>
    <mergeCell ref="CM11:CM12"/>
    <mergeCell ref="CS11:CS12"/>
    <mergeCell ref="CY11:CY12"/>
    <mergeCell ref="DE11:DE12"/>
    <mergeCell ref="BT11:BT12"/>
    <mergeCell ref="BU11:BU12"/>
    <mergeCell ref="BV11:BV12"/>
    <mergeCell ref="BX11:BX12"/>
    <mergeCell ref="CC11:CC12"/>
    <mergeCell ref="CD11:CD12"/>
    <mergeCell ref="BD11:BD12"/>
    <mergeCell ref="BF11:BF12"/>
    <mergeCell ref="BK11:BK12"/>
    <mergeCell ref="BL11:BL12"/>
    <mergeCell ref="BM11:BM12"/>
    <mergeCell ref="BO11:BO12"/>
    <mergeCell ref="AS11:AS12"/>
    <mergeCell ref="AT11:AT12"/>
    <mergeCell ref="AU11:AU12"/>
    <mergeCell ref="AW11:AW12"/>
    <mergeCell ref="BB11:BB12"/>
    <mergeCell ref="BC11:BC12"/>
    <mergeCell ref="AC11:AC12"/>
    <mergeCell ref="AE11:AE12"/>
    <mergeCell ref="AJ11:AJ12"/>
    <mergeCell ref="AK11:AK12"/>
    <mergeCell ref="AL11:AL12"/>
    <mergeCell ref="AN11:AN12"/>
    <mergeCell ref="W11:W12"/>
    <mergeCell ref="X11:X12"/>
    <mergeCell ref="Y11:Y12"/>
    <mergeCell ref="Z11:Z12"/>
    <mergeCell ref="AA11:AA12"/>
    <mergeCell ref="AB11:AB12"/>
    <mergeCell ref="EI8:EI10"/>
    <mergeCell ref="EJ8:EJ10"/>
    <mergeCell ref="EK8:EO10"/>
    <mergeCell ref="EP8:EP10"/>
    <mergeCell ref="A11:A12"/>
    <mergeCell ref="B11:B12"/>
    <mergeCell ref="C11:C12"/>
    <mergeCell ref="D11:D12"/>
    <mergeCell ref="L11:L12"/>
    <mergeCell ref="R11:R12"/>
    <mergeCell ref="DY8:DY10"/>
    <mergeCell ref="DZ8:DZ10"/>
    <mergeCell ref="EA8:EA10"/>
    <mergeCell ref="EB8:EF10"/>
    <mergeCell ref="EG8:EG10"/>
    <mergeCell ref="EH8:EH10"/>
    <mergeCell ref="DJ8:DJ10"/>
    <mergeCell ref="DK8:DK10"/>
    <mergeCell ref="DL8:DL10"/>
    <mergeCell ref="DM8:DR10"/>
    <mergeCell ref="DS8:DW10"/>
    <mergeCell ref="DX8:DX10"/>
    <mergeCell ref="CE8:CE10"/>
    <mergeCell ref="CG8:CG10"/>
    <mergeCell ref="CM8:CM10"/>
    <mergeCell ref="CS8:CS10"/>
    <mergeCell ref="CY8:CY10"/>
    <mergeCell ref="DE8:DE10"/>
    <mergeCell ref="BT8:BT10"/>
    <mergeCell ref="BU8:BU10"/>
    <mergeCell ref="BV8:BV10"/>
    <mergeCell ref="BX8:BX10"/>
    <mergeCell ref="CC8:CC10"/>
    <mergeCell ref="CD8:CD10"/>
    <mergeCell ref="BD8:BD10"/>
    <mergeCell ref="BF8:BF10"/>
    <mergeCell ref="BK8:BK10"/>
    <mergeCell ref="BL8:BL10"/>
    <mergeCell ref="BM8:BM10"/>
    <mergeCell ref="BO8:BO10"/>
    <mergeCell ref="AS8:AS10"/>
    <mergeCell ref="AT8:AT10"/>
    <mergeCell ref="AU8:AU10"/>
    <mergeCell ref="AW8:AW10"/>
    <mergeCell ref="BB8:BB10"/>
    <mergeCell ref="BC8:BC10"/>
    <mergeCell ref="AC8:AC10"/>
    <mergeCell ref="AE8:AE10"/>
    <mergeCell ref="AJ8:AJ10"/>
    <mergeCell ref="AK8:AK10"/>
    <mergeCell ref="AL8:AL10"/>
    <mergeCell ref="AN8:AN10"/>
    <mergeCell ref="W8:W10"/>
    <mergeCell ref="X8:X10"/>
    <mergeCell ref="Y8:Y10"/>
    <mergeCell ref="Z8:Z10"/>
    <mergeCell ref="AA8:AA10"/>
    <mergeCell ref="AB8:AB10"/>
    <mergeCell ref="EI5:EI7"/>
    <mergeCell ref="EJ5:EJ7"/>
    <mergeCell ref="EK5:EO7"/>
    <mergeCell ref="EP5:EP7"/>
    <mergeCell ref="A8:A10"/>
    <mergeCell ref="B8:B10"/>
    <mergeCell ref="C8:C10"/>
    <mergeCell ref="D8:D10"/>
    <mergeCell ref="L8:L10"/>
    <mergeCell ref="R8:R10"/>
    <mergeCell ref="DY5:DY7"/>
    <mergeCell ref="DZ5:DZ7"/>
    <mergeCell ref="EA5:EA7"/>
    <mergeCell ref="EB5:EF7"/>
    <mergeCell ref="EG5:EG7"/>
    <mergeCell ref="EH5:EH7"/>
    <mergeCell ref="DJ5:DJ7"/>
    <mergeCell ref="DK5:DK7"/>
    <mergeCell ref="DL5:DL7"/>
    <mergeCell ref="DM5:DR7"/>
    <mergeCell ref="DS5:DW7"/>
    <mergeCell ref="DX5:DX7"/>
    <mergeCell ref="CE5:CE7"/>
    <mergeCell ref="CG5:CG7"/>
    <mergeCell ref="CM5:CM7"/>
    <mergeCell ref="CS5:CS7"/>
    <mergeCell ref="CY5:CY7"/>
    <mergeCell ref="DE5:DE7"/>
    <mergeCell ref="BT5:BT7"/>
    <mergeCell ref="BU5:BU7"/>
    <mergeCell ref="BV5:BV7"/>
    <mergeCell ref="BX5:BX7"/>
    <mergeCell ref="CC5:CC7"/>
    <mergeCell ref="CD5:CD7"/>
    <mergeCell ref="BD5:BD7"/>
    <mergeCell ref="BF5:BF7"/>
    <mergeCell ref="BK5:BK7"/>
    <mergeCell ref="BL5:BL7"/>
    <mergeCell ref="BM5:BM7"/>
    <mergeCell ref="BO5:BO7"/>
    <mergeCell ref="AS5:AS7"/>
    <mergeCell ref="AT5:AT7"/>
    <mergeCell ref="AU5:AU7"/>
    <mergeCell ref="AW5:AW7"/>
    <mergeCell ref="BB5:BB7"/>
    <mergeCell ref="BC5:BC7"/>
    <mergeCell ref="AC5:AC7"/>
    <mergeCell ref="AE5:AE7"/>
    <mergeCell ref="AJ5:AJ7"/>
    <mergeCell ref="AK5:AK7"/>
    <mergeCell ref="AL5:AL7"/>
    <mergeCell ref="AN5:AN7"/>
    <mergeCell ref="W5:W7"/>
    <mergeCell ref="X5:X7"/>
    <mergeCell ref="Y5:Y7"/>
    <mergeCell ref="Z5:Z7"/>
    <mergeCell ref="AA5:AA7"/>
    <mergeCell ref="AB5:AB7"/>
    <mergeCell ref="A5:A7"/>
    <mergeCell ref="B5:B7"/>
    <mergeCell ref="C5:C7"/>
    <mergeCell ref="D5:D7"/>
    <mergeCell ref="L5:L7"/>
    <mergeCell ref="R5:R7"/>
    <mergeCell ref="EK3:EK4"/>
    <mergeCell ref="EL3:EL4"/>
    <mergeCell ref="EM3:EM4"/>
    <mergeCell ref="DY3:DY4"/>
    <mergeCell ref="DZ3:DZ4"/>
    <mergeCell ref="EA3:EA4"/>
    <mergeCell ref="EB3:EB4"/>
    <mergeCell ref="EC3:EC4"/>
    <mergeCell ref="ED3:ED4"/>
    <mergeCell ref="DS3:DS4"/>
    <mergeCell ref="DT3:DT4"/>
    <mergeCell ref="DU3:DU4"/>
    <mergeCell ref="DV3:DV4"/>
    <mergeCell ref="DW3:DW4"/>
    <mergeCell ref="DX3:DX4"/>
    <mergeCell ref="DL3:DL4"/>
    <mergeCell ref="DM3:DM4"/>
    <mergeCell ref="DN3:DN4"/>
    <mergeCell ref="EN3:EN4"/>
    <mergeCell ref="EO3:EO4"/>
    <mergeCell ref="EP3:EP4"/>
    <mergeCell ref="EE3:EE4"/>
    <mergeCell ref="EF3:EF4"/>
    <mergeCell ref="EG3:EG4"/>
    <mergeCell ref="EH3:EH4"/>
    <mergeCell ref="EI3:EI4"/>
    <mergeCell ref="EJ3:EJ4"/>
    <mergeCell ref="DO3:DP3"/>
    <mergeCell ref="DQ3:DQ4"/>
    <mergeCell ref="DR3:DR4"/>
    <mergeCell ref="DF3:DF4"/>
    <mergeCell ref="DG3:DG4"/>
    <mergeCell ref="DH3:DH4"/>
    <mergeCell ref="DI3:DI4"/>
    <mergeCell ref="DJ3:DJ4"/>
    <mergeCell ref="DK3:DK4"/>
    <mergeCell ref="CZ3:CZ4"/>
    <mergeCell ref="DA3:DA4"/>
    <mergeCell ref="DB3:DB4"/>
    <mergeCell ref="DC3:DC4"/>
    <mergeCell ref="DD3:DD4"/>
    <mergeCell ref="DE3:DE4"/>
    <mergeCell ref="CT3:CT4"/>
    <mergeCell ref="CU3:CU4"/>
    <mergeCell ref="CV3:CV4"/>
    <mergeCell ref="CW3:CW4"/>
    <mergeCell ref="CX3:CX4"/>
    <mergeCell ref="CY3:CY4"/>
    <mergeCell ref="CN3:CN4"/>
    <mergeCell ref="CO3:CO4"/>
    <mergeCell ref="CP3:CP4"/>
    <mergeCell ref="CQ3:CQ4"/>
    <mergeCell ref="CR3:CR4"/>
    <mergeCell ref="CS3:CS4"/>
    <mergeCell ref="CH3:CH4"/>
    <mergeCell ref="CI3:CI4"/>
    <mergeCell ref="CJ3:CJ4"/>
    <mergeCell ref="CK3:CK4"/>
    <mergeCell ref="CL3:CL4"/>
    <mergeCell ref="CM3:CM4"/>
    <mergeCell ref="CB3:CB4"/>
    <mergeCell ref="CC3:CC4"/>
    <mergeCell ref="CD3:CD4"/>
    <mergeCell ref="CE3:CE4"/>
    <mergeCell ref="CF3:CF4"/>
    <mergeCell ref="CG3:CG4"/>
    <mergeCell ref="BV3:BV4"/>
    <mergeCell ref="BW3:BW4"/>
    <mergeCell ref="BX3:BX4"/>
    <mergeCell ref="BY3:BY4"/>
    <mergeCell ref="BZ3:BZ4"/>
    <mergeCell ref="CA3:CA4"/>
    <mergeCell ref="BP3:BP4"/>
    <mergeCell ref="BQ3:BQ4"/>
    <mergeCell ref="BR3:BR4"/>
    <mergeCell ref="BS3:BS4"/>
    <mergeCell ref="BT3:BT4"/>
    <mergeCell ref="BU3:BU4"/>
    <mergeCell ref="BJ3:BJ4"/>
    <mergeCell ref="BK3:BK4"/>
    <mergeCell ref="BL3:BL4"/>
    <mergeCell ref="BM3:BM4"/>
    <mergeCell ref="BN3:BN4"/>
    <mergeCell ref="BO3:BO4"/>
    <mergeCell ref="BD3:BD4"/>
    <mergeCell ref="BE3:BE4"/>
    <mergeCell ref="BF3:BF4"/>
    <mergeCell ref="BG3:BG4"/>
    <mergeCell ref="BH3:BH4"/>
    <mergeCell ref="BI3:BI4"/>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O3:AO4"/>
    <mergeCell ref="AP3:AP4"/>
    <mergeCell ref="AQ3:AQ4"/>
    <mergeCell ref="AF3:AF4"/>
    <mergeCell ref="AG3:AG4"/>
    <mergeCell ref="AH3:AH4"/>
    <mergeCell ref="AI3:AI4"/>
    <mergeCell ref="AJ3:AJ4"/>
    <mergeCell ref="AK3:AK4"/>
    <mergeCell ref="Z3:Z4"/>
    <mergeCell ref="AA3:AA4"/>
    <mergeCell ref="AB3:AB4"/>
    <mergeCell ref="AC3:AC4"/>
    <mergeCell ref="AD3:AD4"/>
    <mergeCell ref="AE3:AE4"/>
    <mergeCell ref="T3:T4"/>
    <mergeCell ref="U3:U4"/>
    <mergeCell ref="V3:V4"/>
    <mergeCell ref="W3:W4"/>
    <mergeCell ref="X3:X4"/>
    <mergeCell ref="Y3:Y4"/>
    <mergeCell ref="N3:N4"/>
    <mergeCell ref="O3:O4"/>
    <mergeCell ref="P3:P4"/>
    <mergeCell ref="Q3:Q4"/>
    <mergeCell ref="R3:R4"/>
    <mergeCell ref="S3:S4"/>
    <mergeCell ref="G3:H3"/>
    <mergeCell ref="I3:I4"/>
    <mergeCell ref="J3:J4"/>
    <mergeCell ref="K3:K4"/>
    <mergeCell ref="L3:L4"/>
    <mergeCell ref="M3:M4"/>
    <mergeCell ref="A3:A4"/>
    <mergeCell ref="B3:B4"/>
    <mergeCell ref="C3:C4"/>
    <mergeCell ref="D3:D4"/>
    <mergeCell ref="E3:E4"/>
    <mergeCell ref="F3:F4"/>
    <mergeCell ref="DY2:EA2"/>
    <mergeCell ref="EB2:EE2"/>
    <mergeCell ref="EF2:EG2"/>
    <mergeCell ref="EH2:EJ2"/>
    <mergeCell ref="EK2:EN2"/>
    <mergeCell ref="EO2:EP2"/>
    <mergeCell ref="CX2:DA2"/>
    <mergeCell ref="DB2:DC2"/>
    <mergeCell ref="DD2:DG2"/>
    <mergeCell ref="DH2:DI2"/>
    <mergeCell ref="DS2:DV2"/>
    <mergeCell ref="DW2:DX2"/>
    <mergeCell ref="CL2:CO2"/>
    <mergeCell ref="CP2:CQ2"/>
    <mergeCell ref="CR2:CU2"/>
    <mergeCell ref="CV2:CW2"/>
    <mergeCell ref="AJ2:AL2"/>
    <mergeCell ref="AM2:AP2"/>
    <mergeCell ref="AQ2:AR2"/>
    <mergeCell ref="AS2:AU2"/>
    <mergeCell ref="AV2:AY2"/>
    <mergeCell ref="AZ2:BA2"/>
    <mergeCell ref="BT2:BV2"/>
    <mergeCell ref="BW2:BZ2"/>
    <mergeCell ref="CA2:CB2"/>
    <mergeCell ref="CC2:CE2"/>
    <mergeCell ref="CF2:CI2"/>
    <mergeCell ref="CJ2:CK2"/>
    <mergeCell ref="BB2:BD2"/>
    <mergeCell ref="BE2:BH2"/>
    <mergeCell ref="BI2:BJ2"/>
    <mergeCell ref="BK2:BM2"/>
    <mergeCell ref="BN2:BQ2"/>
    <mergeCell ref="BR2:BS2"/>
    <mergeCell ref="A2:K2"/>
    <mergeCell ref="Z2:AC2"/>
    <mergeCell ref="AD2:AG2"/>
    <mergeCell ref="AH2:AI2"/>
    <mergeCell ref="L2:N2"/>
    <mergeCell ref="O2:P2"/>
    <mergeCell ref="Q2:T2"/>
    <mergeCell ref="U2:V2"/>
    <mergeCell ref="W2:Y2"/>
    <mergeCell ref="EQ2:ES2"/>
    <mergeCell ref="EQ3:EQ4"/>
    <mergeCell ref="ER3:ER4"/>
    <mergeCell ref="ES3:ES4"/>
    <mergeCell ref="EQ5:EQ7"/>
    <mergeCell ref="ER5:ER7"/>
    <mergeCell ref="ES5:ES7"/>
    <mergeCell ref="EQ8:EQ10"/>
    <mergeCell ref="ER8:ER10"/>
    <mergeCell ref="ES8:ES10"/>
    <mergeCell ref="EQ11:EQ12"/>
    <mergeCell ref="ER11:ER12"/>
    <mergeCell ref="ES11:ES12"/>
    <mergeCell ref="EQ13:ES14"/>
    <mergeCell ref="EQ16:EQ19"/>
    <mergeCell ref="ER16:ER19"/>
    <mergeCell ref="ES16:ES19"/>
    <mergeCell ref="EQ21:EQ23"/>
    <mergeCell ref="ER21:ER23"/>
    <mergeCell ref="ES21:ES23"/>
    <mergeCell ref="EZ21:EZ23"/>
    <mergeCell ref="FA21:FA23"/>
    <mergeCell ref="FB21:FB23"/>
    <mergeCell ref="EZ2:FB2"/>
    <mergeCell ref="EZ3:EZ4"/>
    <mergeCell ref="FA3:FA4"/>
    <mergeCell ref="FB3:FB4"/>
    <mergeCell ref="EZ5:EZ7"/>
    <mergeCell ref="FA5:FA7"/>
    <mergeCell ref="FB5:FB7"/>
    <mergeCell ref="EZ8:EZ10"/>
    <mergeCell ref="FA8:FA10"/>
    <mergeCell ref="FB8:FB10"/>
    <mergeCell ref="FE5:FE7"/>
    <mergeCell ref="FC8:FC10"/>
    <mergeCell ref="FD8:FD10"/>
    <mergeCell ref="FE8:FE10"/>
    <mergeCell ref="EZ11:EZ12"/>
    <mergeCell ref="FA11:FA12"/>
    <mergeCell ref="FB11:FB12"/>
    <mergeCell ref="EZ13:FB14"/>
    <mergeCell ref="EZ16:EZ19"/>
    <mergeCell ref="FA16:FA19"/>
    <mergeCell ref="FB16:FB19"/>
    <mergeCell ref="FL2:FN2"/>
    <mergeCell ref="FO2:FP2"/>
    <mergeCell ref="FL3:FL4"/>
    <mergeCell ref="FL11:FL12"/>
    <mergeCell ref="FF3:FF4"/>
    <mergeCell ref="FG3:FG4"/>
    <mergeCell ref="FH3:FI3"/>
    <mergeCell ref="FJ3:FJ4"/>
    <mergeCell ref="FK3:FK4"/>
    <mergeCell ref="FF5:FK7"/>
    <mergeCell ref="FF8:FK10"/>
    <mergeCell ref="FF11:FF12"/>
    <mergeCell ref="FG11:FG12"/>
    <mergeCell ref="FH11:FH12"/>
    <mergeCell ref="FI11:FI12"/>
    <mergeCell ref="FJ11:FJ12"/>
    <mergeCell ref="FK11:FK12"/>
    <mergeCell ref="FC21:FC23"/>
    <mergeCell ref="FD21:FD23"/>
    <mergeCell ref="FE21:FE23"/>
    <mergeCell ref="FF13:FK14"/>
    <mergeCell ref="FF21:FK23"/>
    <mergeCell ref="FE11:FE12"/>
    <mergeCell ref="FC13:FC14"/>
    <mergeCell ref="A1:DI1"/>
    <mergeCell ref="DJ1:FB1"/>
    <mergeCell ref="DM2:DR2"/>
    <mergeCell ref="FC2:FE2"/>
    <mergeCell ref="FF2:FK2"/>
    <mergeCell ref="FC11:FC12"/>
    <mergeCell ref="FD11:FD12"/>
    <mergeCell ref="FD13:FD14"/>
    <mergeCell ref="FE13:FE14"/>
    <mergeCell ref="FC16:FC19"/>
    <mergeCell ref="FD16:FD19"/>
    <mergeCell ref="FE16:FE19"/>
    <mergeCell ref="FC3:FC4"/>
    <mergeCell ref="FD3:FD4"/>
    <mergeCell ref="FE3:FE4"/>
    <mergeCell ref="FC5:FC7"/>
    <mergeCell ref="FD5:FD7"/>
    <mergeCell ref="FP13:FP14"/>
    <mergeCell ref="FL15:FO15"/>
    <mergeCell ref="FP21:FP23"/>
    <mergeCell ref="FM3:FM4"/>
    <mergeCell ref="FN3:FN4"/>
    <mergeCell ref="FO3:FO4"/>
    <mergeCell ref="FP3:FP4"/>
    <mergeCell ref="FL5:FO7"/>
    <mergeCell ref="FP5:FP7"/>
    <mergeCell ref="FL8:FO10"/>
    <mergeCell ref="FP8:FP10"/>
    <mergeCell ref="FM11:FM12"/>
    <mergeCell ref="FN11:FN12"/>
    <mergeCell ref="FO11:FO12"/>
    <mergeCell ref="FP11:FP12"/>
    <mergeCell ref="FL13:FO14"/>
    <mergeCell ref="FL21:FL23"/>
    <mergeCell ref="FM21:FM23"/>
    <mergeCell ref="FN21:FN23"/>
    <mergeCell ref="FO21:FO23"/>
    <mergeCell ref="FO16:FO17"/>
    <mergeCell ref="FP16:FP17"/>
    <mergeCell ref="FP18:FP19"/>
    <mergeCell ref="FT2:FV2"/>
    <mergeCell ref="FW2:FX2"/>
    <mergeCell ref="FT3:FT4"/>
    <mergeCell ref="FU3:FU4"/>
    <mergeCell ref="FV3:FV4"/>
    <mergeCell ref="FW3:FW4"/>
    <mergeCell ref="FX3:FX4"/>
    <mergeCell ref="FT5:FW7"/>
    <mergeCell ref="FX5:FX7"/>
    <mergeCell ref="FS16:FS19"/>
    <mergeCell ref="FQ21:FQ23"/>
    <mergeCell ref="FT15:FW15"/>
    <mergeCell ref="FT16:FT17"/>
    <mergeCell ref="FU16:FU17"/>
    <mergeCell ref="FV16:FV17"/>
    <mergeCell ref="FW16:FW17"/>
    <mergeCell ref="FX16:FX17"/>
    <mergeCell ref="FT18:FT19"/>
    <mergeCell ref="FU18:FU19"/>
    <mergeCell ref="FV18:FV19"/>
    <mergeCell ref="FW18:FW19"/>
    <mergeCell ref="FX18:FX19"/>
    <mergeCell ref="FQ18:FQ19"/>
    <mergeCell ref="FR18:FR19"/>
    <mergeCell ref="FR21:FR23"/>
    <mergeCell ref="FS21:FS23"/>
    <mergeCell ref="FT21:FT23"/>
    <mergeCell ref="FU21:FU23"/>
    <mergeCell ref="FV21:FV23"/>
    <mergeCell ref="FW21:FW23"/>
    <mergeCell ref="FX21:FX23"/>
    <mergeCell ref="FT8:FW10"/>
    <mergeCell ref="FX8:FX10"/>
    <mergeCell ref="FT11:FT12"/>
    <mergeCell ref="FU11:FU12"/>
    <mergeCell ref="FV11:FV12"/>
    <mergeCell ref="FW11:FW12"/>
    <mergeCell ref="FX11:FX12"/>
    <mergeCell ref="FT13:FW14"/>
    <mergeCell ref="FX13:FX14"/>
    <mergeCell ref="FQ11:FQ12"/>
    <mergeCell ref="FR11:FR12"/>
    <mergeCell ref="FS11:FS12"/>
    <mergeCell ref="FQ13:FS14"/>
    <mergeCell ref="FQ2:FS2"/>
    <mergeCell ref="FQ3:FQ4"/>
    <mergeCell ref="FR3:FR4"/>
    <mergeCell ref="FS3:FS4"/>
    <mergeCell ref="FQ5:FQ7"/>
    <mergeCell ref="FR5:FR7"/>
    <mergeCell ref="FS5:FS7"/>
    <mergeCell ref="FQ8:FQ10"/>
    <mergeCell ref="FR8:FR10"/>
    <mergeCell ref="FS8:FS10"/>
    <mergeCell ref="FY13:GB14"/>
    <mergeCell ref="GC13:GC14"/>
    <mergeCell ref="FY2:GA2"/>
    <mergeCell ref="GB2:GC2"/>
    <mergeCell ref="FY3:FY4"/>
    <mergeCell ref="FZ3:FZ4"/>
    <mergeCell ref="GA3:GA4"/>
    <mergeCell ref="GB3:GB4"/>
    <mergeCell ref="GC3:GC4"/>
    <mergeCell ref="FY5:GB7"/>
    <mergeCell ref="GC5:GC7"/>
    <mergeCell ref="FY21:FY23"/>
    <mergeCell ref="FZ21:FZ23"/>
    <mergeCell ref="GA21:GA23"/>
    <mergeCell ref="GB21:GB23"/>
    <mergeCell ref="GC21:GC23"/>
    <mergeCell ref="FC1:GC1"/>
    <mergeCell ref="FY15:GB15"/>
    <mergeCell ref="FY16:FY17"/>
    <mergeCell ref="FZ16:FZ17"/>
    <mergeCell ref="GA16:GA17"/>
    <mergeCell ref="GB16:GB17"/>
    <mergeCell ref="GC16:GC17"/>
    <mergeCell ref="FY18:FY19"/>
    <mergeCell ref="FZ18:FZ19"/>
    <mergeCell ref="GA18:GA19"/>
    <mergeCell ref="GB18:GB19"/>
    <mergeCell ref="GC18:GC19"/>
    <mergeCell ref="FY8:GB10"/>
    <mergeCell ref="GC8:GC10"/>
    <mergeCell ref="FY11:FY12"/>
    <mergeCell ref="FZ11:FZ12"/>
    <mergeCell ref="GA11:GA12"/>
    <mergeCell ref="GB11:GB12"/>
    <mergeCell ref="GC11:GC12"/>
  </mergeCells>
  <conditionalFormatting sqref="L5:L17">
    <cfRule type="cellIs" dxfId="95" priority="385" operator="greaterThan">
      <formula>1</formula>
    </cfRule>
  </conditionalFormatting>
  <conditionalFormatting sqref="L11:L14">
    <cfRule type="cellIs" dxfId="94" priority="387" operator="greaterThan">
      <formula>100</formula>
    </cfRule>
  </conditionalFormatting>
  <conditionalFormatting sqref="L20:L23">
    <cfRule type="cellIs" dxfId="93" priority="384" operator="greaterThan">
      <formula>1</formula>
    </cfRule>
  </conditionalFormatting>
  <conditionalFormatting sqref="Q2:Q17 Q20:Q23 Q33:Q1048576">
    <cfRule type="colorScale" priority="383">
      <colorScale>
        <cfvo type="min"/>
        <cfvo type="percentile" val="50"/>
        <cfvo type="max"/>
        <color rgb="FFF8696B"/>
        <color rgb="FFFFEB84"/>
        <color rgb="FF63BE7B"/>
      </colorScale>
    </cfRule>
  </conditionalFormatting>
  <conditionalFormatting sqref="R5">
    <cfRule type="colorScale" priority="349">
      <colorScale>
        <cfvo type="min"/>
        <cfvo type="percentile" val="50"/>
        <cfvo type="max"/>
        <color rgb="FFF8696B"/>
        <color rgb="FFFFEB84"/>
        <color rgb="FF63BE7B"/>
      </colorScale>
    </cfRule>
  </conditionalFormatting>
  <conditionalFormatting sqref="R5:R16 R20:R23">
    <cfRule type="colorScale" priority="395">
      <colorScale>
        <cfvo type="min"/>
        <cfvo type="percentile" val="50"/>
        <cfvo type="max"/>
        <color rgb="FFFF0000"/>
        <color rgb="FFFFEB84"/>
        <color rgb="FF00B050"/>
      </colorScale>
    </cfRule>
  </conditionalFormatting>
  <conditionalFormatting sqref="R8">
    <cfRule type="colorScale" priority="348">
      <colorScale>
        <cfvo type="min"/>
        <cfvo type="percentile" val="50"/>
        <cfvo type="max"/>
        <color rgb="FFF8696B"/>
        <color rgb="FFFFEB84"/>
        <color rgb="FF63BE7B"/>
      </colorScale>
    </cfRule>
  </conditionalFormatting>
  <conditionalFormatting sqref="R24:R26 R28:R31">
    <cfRule type="colorScale" priority="335">
      <colorScale>
        <cfvo type="min"/>
        <cfvo type="percentile" val="50"/>
        <cfvo type="max"/>
        <color rgb="FFF8696B"/>
        <color rgb="FFFFEB84"/>
        <color rgb="FF63BE7B"/>
      </colorScale>
    </cfRule>
  </conditionalFormatting>
  <conditionalFormatting sqref="R27">
    <cfRule type="colorScale" priority="123">
      <colorScale>
        <cfvo type="min"/>
        <cfvo type="percentile" val="50"/>
        <cfvo type="max"/>
        <color rgb="FFF8696B"/>
        <color rgb="FFFFEB84"/>
        <color rgb="FF63BE7B"/>
      </colorScale>
    </cfRule>
  </conditionalFormatting>
  <conditionalFormatting sqref="Z2">
    <cfRule type="colorScale" priority="1159">
      <colorScale>
        <cfvo type="min"/>
        <cfvo type="percentile" val="50"/>
        <cfvo type="max"/>
        <color rgb="FFF8696B"/>
        <color rgb="FFFFEB84"/>
        <color rgb="FF63BE7B"/>
      </colorScale>
    </cfRule>
  </conditionalFormatting>
  <conditionalFormatting sqref="AD2">
    <cfRule type="colorScale" priority="59">
      <colorScale>
        <cfvo type="min"/>
        <cfvo type="percentile" val="50"/>
        <cfvo type="max"/>
        <color rgb="FFF8696B"/>
        <color rgb="FFFFEB84"/>
        <color rgb="FF63BE7B"/>
      </colorScale>
    </cfRule>
  </conditionalFormatting>
  <conditionalFormatting sqref="AD3:AD4">
    <cfRule type="colorScale" priority="382">
      <colorScale>
        <cfvo type="min"/>
        <cfvo type="percentile" val="50"/>
        <cfvo type="max"/>
        <color rgb="FFF8696B"/>
        <color rgb="FFFFEB84"/>
        <color rgb="FF63BE7B"/>
      </colorScale>
    </cfRule>
  </conditionalFormatting>
  <conditionalFormatting sqref="AE5">
    <cfRule type="colorScale" priority="346">
      <colorScale>
        <cfvo type="min"/>
        <cfvo type="percentile" val="50"/>
        <cfvo type="max"/>
        <color rgb="FFF8696B"/>
        <color rgb="FFFFEB84"/>
        <color rgb="FF63BE7B"/>
      </colorScale>
    </cfRule>
  </conditionalFormatting>
  <conditionalFormatting sqref="AE5:AE16 AE20:AE23">
    <cfRule type="colorScale" priority="407">
      <colorScale>
        <cfvo type="min"/>
        <cfvo type="percentile" val="50"/>
        <cfvo type="max"/>
        <color rgb="FFFF0000"/>
        <color rgb="FFFFEB84"/>
        <color rgb="FF00B050"/>
      </colorScale>
    </cfRule>
  </conditionalFormatting>
  <conditionalFormatting sqref="AE8">
    <cfRule type="colorScale" priority="345">
      <colorScale>
        <cfvo type="min"/>
        <cfvo type="percentile" val="50"/>
        <cfvo type="max"/>
        <color rgb="FFF8696B"/>
        <color rgb="FFFFEB84"/>
        <color rgb="FF63BE7B"/>
      </colorScale>
    </cfRule>
  </conditionalFormatting>
  <conditionalFormatting sqref="AE24:AE26 AE28:AE31">
    <cfRule type="colorScale" priority="392">
      <colorScale>
        <cfvo type="min"/>
        <cfvo type="percentile" val="50"/>
        <cfvo type="max"/>
        <color rgb="FFF8696B"/>
        <color rgb="FFFFEB84"/>
        <color rgb="FF63BE7B"/>
      </colorScale>
    </cfRule>
  </conditionalFormatting>
  <conditionalFormatting sqref="AE27">
    <cfRule type="colorScale" priority="129">
      <colorScale>
        <cfvo type="min"/>
        <cfvo type="percentile" val="50"/>
        <cfvo type="max"/>
        <color rgb="FFF8696B"/>
        <color rgb="FFFFEB84"/>
        <color rgb="FF63BE7B"/>
      </colorScale>
    </cfRule>
  </conditionalFormatting>
  <conditionalFormatting sqref="AM2">
    <cfRule type="colorScale" priority="58">
      <colorScale>
        <cfvo type="min"/>
        <cfvo type="percentile" val="50"/>
        <cfvo type="max"/>
        <color rgb="FFF8696B"/>
        <color rgb="FFFFEB84"/>
        <color rgb="FF63BE7B"/>
      </colorScale>
    </cfRule>
  </conditionalFormatting>
  <conditionalFormatting sqref="AM3:AM4">
    <cfRule type="colorScale" priority="381">
      <colorScale>
        <cfvo type="min"/>
        <cfvo type="percentile" val="50"/>
        <cfvo type="max"/>
        <color rgb="FFF8696B"/>
        <color rgb="FFFFEB84"/>
        <color rgb="FF63BE7B"/>
      </colorScale>
    </cfRule>
  </conditionalFormatting>
  <conditionalFormatting sqref="AM5">
    <cfRule type="colorScale" priority="380">
      <colorScale>
        <cfvo type="min"/>
        <cfvo type="percentile" val="50"/>
        <cfvo type="max"/>
        <color rgb="FFF8696B"/>
        <color rgb="FFFFEB84"/>
        <color rgb="FF63BE7B"/>
      </colorScale>
    </cfRule>
  </conditionalFormatting>
  <conditionalFormatting sqref="AM6">
    <cfRule type="colorScale" priority="377">
      <colorScale>
        <cfvo type="min"/>
        <cfvo type="percentile" val="50"/>
        <cfvo type="max"/>
        <color rgb="FFF8696B"/>
        <color rgb="FFFFEB84"/>
        <color rgb="FF63BE7B"/>
      </colorScale>
    </cfRule>
  </conditionalFormatting>
  <conditionalFormatting sqref="AM7">
    <cfRule type="colorScale" priority="378">
      <colorScale>
        <cfvo type="min"/>
        <cfvo type="percentile" val="50"/>
        <cfvo type="max"/>
        <color rgb="FFF8696B"/>
        <color rgb="FFFFEB84"/>
        <color rgb="FF63BE7B"/>
      </colorScale>
    </cfRule>
  </conditionalFormatting>
  <conditionalFormatting sqref="AM8:AM14">
    <cfRule type="colorScale" priority="379">
      <colorScale>
        <cfvo type="min"/>
        <cfvo type="percentile" val="50"/>
        <cfvo type="max"/>
        <color rgb="FFF8696B"/>
        <color rgb="FFFFEB84"/>
        <color rgb="FF63BE7B"/>
      </colorScale>
    </cfRule>
  </conditionalFormatting>
  <conditionalFormatting sqref="AM15:AM17 AM20:AM23">
    <cfRule type="colorScale" priority="396">
      <colorScale>
        <cfvo type="min"/>
        <cfvo type="percentile" val="50"/>
        <cfvo type="max"/>
        <color rgb="FFF8696B"/>
        <color rgb="FFFFEB84"/>
        <color rgb="FF63BE7B"/>
      </colorScale>
    </cfRule>
  </conditionalFormatting>
  <conditionalFormatting sqref="AN5">
    <cfRule type="colorScale" priority="344">
      <colorScale>
        <cfvo type="min"/>
        <cfvo type="percentile" val="50"/>
        <cfvo type="max"/>
        <color rgb="FFF8696B"/>
        <color rgb="FFFFEB84"/>
        <color rgb="FF63BE7B"/>
      </colorScale>
    </cfRule>
  </conditionalFormatting>
  <conditionalFormatting sqref="AN5:AN16 AN20:AN23">
    <cfRule type="colorScale" priority="408">
      <colorScale>
        <cfvo type="min"/>
        <cfvo type="percentile" val="50"/>
        <cfvo type="max"/>
        <color rgb="FFFF0000"/>
        <color rgb="FFFFEB84"/>
        <color rgb="FF00B050"/>
      </colorScale>
    </cfRule>
  </conditionalFormatting>
  <conditionalFormatting sqref="AN8">
    <cfRule type="colorScale" priority="343">
      <colorScale>
        <cfvo type="min"/>
        <cfvo type="percentile" val="50"/>
        <cfvo type="max"/>
        <color rgb="FFF8696B"/>
        <color rgb="FFFFEB84"/>
        <color rgb="FF63BE7B"/>
      </colorScale>
    </cfRule>
  </conditionalFormatting>
  <conditionalFormatting sqref="AN24:AN26 AN28:AN31">
    <cfRule type="colorScale" priority="393">
      <colorScale>
        <cfvo type="min"/>
        <cfvo type="percentile" val="50"/>
        <cfvo type="max"/>
        <color rgb="FFF8696B"/>
        <color rgb="FFFFEB84"/>
        <color rgb="FF63BE7B"/>
      </colorScale>
    </cfRule>
  </conditionalFormatting>
  <conditionalFormatting sqref="AN27">
    <cfRule type="colorScale" priority="130">
      <colorScale>
        <cfvo type="min"/>
        <cfvo type="percentile" val="50"/>
        <cfvo type="max"/>
        <color rgb="FFF8696B"/>
        <color rgb="FFFFEB84"/>
        <color rgb="FF63BE7B"/>
      </colorScale>
    </cfRule>
  </conditionalFormatting>
  <conditionalFormatting sqref="AV2">
    <cfRule type="colorScale" priority="57">
      <colorScale>
        <cfvo type="min"/>
        <cfvo type="percentile" val="50"/>
        <cfvo type="max"/>
        <color rgb="FFF8696B"/>
        <color rgb="FFFFEB84"/>
        <color rgb="FF63BE7B"/>
      </colorScale>
    </cfRule>
  </conditionalFormatting>
  <conditionalFormatting sqref="AV3:AV4">
    <cfRule type="colorScale" priority="376">
      <colorScale>
        <cfvo type="min"/>
        <cfvo type="percentile" val="50"/>
        <cfvo type="max"/>
        <color rgb="FFF8696B"/>
        <color rgb="FFFFEB84"/>
        <color rgb="FF63BE7B"/>
      </colorScale>
    </cfRule>
  </conditionalFormatting>
  <conditionalFormatting sqref="AV5:AV17 AV20:AV23">
    <cfRule type="colorScale" priority="397">
      <colorScale>
        <cfvo type="min"/>
        <cfvo type="percentile" val="50"/>
        <cfvo type="max"/>
        <color rgb="FFF5272C"/>
        <color rgb="FFFFEB84"/>
        <color rgb="FF00B050"/>
      </colorScale>
    </cfRule>
  </conditionalFormatting>
  <conditionalFormatting sqref="AW5">
    <cfRule type="colorScale" priority="375">
      <colorScale>
        <cfvo type="min"/>
        <cfvo type="percentile" val="50"/>
        <cfvo type="max"/>
        <color rgb="FFF8696B"/>
        <color rgb="FFFFEB84"/>
        <color rgb="FF63BE7B"/>
      </colorScale>
    </cfRule>
  </conditionalFormatting>
  <conditionalFormatting sqref="AW5:AW16 AW20:AW23">
    <cfRule type="colorScale" priority="398">
      <colorScale>
        <cfvo type="min"/>
        <cfvo type="percentile" val="50"/>
        <cfvo type="max"/>
        <color rgb="FFFF0000"/>
        <color rgb="FFFFEB84"/>
        <color rgb="FF00B050"/>
      </colorScale>
    </cfRule>
  </conditionalFormatting>
  <conditionalFormatting sqref="AW8">
    <cfRule type="colorScale" priority="374">
      <colorScale>
        <cfvo type="min"/>
        <cfvo type="percentile" val="50"/>
        <cfvo type="max"/>
        <color rgb="FFF8696B"/>
        <color rgb="FFFFEB84"/>
        <color rgb="FF63BE7B"/>
      </colorScale>
    </cfRule>
  </conditionalFormatting>
  <conditionalFormatting sqref="AW24:AW26 AW28:AW31">
    <cfRule type="colorScale" priority="394">
      <colorScale>
        <cfvo type="min"/>
        <cfvo type="percentile" val="50"/>
        <cfvo type="max"/>
        <color rgb="FFF8696B"/>
        <color rgb="FFFFEB84"/>
        <color rgb="FF63BE7B"/>
      </colorScale>
    </cfRule>
  </conditionalFormatting>
  <conditionalFormatting sqref="AW27">
    <cfRule type="colorScale" priority="131">
      <colorScale>
        <cfvo type="min"/>
        <cfvo type="percentile" val="50"/>
        <cfvo type="max"/>
        <color rgb="FFF8696B"/>
        <color rgb="FFFFEB84"/>
        <color rgb="FF63BE7B"/>
      </colorScale>
    </cfRule>
  </conditionalFormatting>
  <conditionalFormatting sqref="BE2">
    <cfRule type="colorScale" priority="56">
      <colorScale>
        <cfvo type="min"/>
        <cfvo type="percentile" val="50"/>
        <cfvo type="max"/>
        <color rgb="FFF8696B"/>
        <color rgb="FFFFEB84"/>
        <color rgb="FF63BE7B"/>
      </colorScale>
    </cfRule>
  </conditionalFormatting>
  <conditionalFormatting sqref="BE3:BE4">
    <cfRule type="colorScale" priority="373">
      <colorScale>
        <cfvo type="min"/>
        <cfvo type="percentile" val="50"/>
        <cfvo type="max"/>
        <color rgb="FFF8696B"/>
        <color rgb="FFFFEB84"/>
        <color rgb="FF63BE7B"/>
      </colorScale>
    </cfRule>
  </conditionalFormatting>
  <conditionalFormatting sqref="BE5:BE17 BE20:BE23">
    <cfRule type="colorScale" priority="399">
      <colorScale>
        <cfvo type="min"/>
        <cfvo type="percentile" val="50"/>
        <cfvo type="max"/>
        <color rgb="FFF5272C"/>
        <color rgb="FFFFEB84"/>
        <color rgb="FF00B050"/>
      </colorScale>
    </cfRule>
  </conditionalFormatting>
  <conditionalFormatting sqref="BF5">
    <cfRule type="colorScale" priority="371">
      <colorScale>
        <cfvo type="min"/>
        <cfvo type="percentile" val="50"/>
        <cfvo type="max"/>
        <color rgb="FFF8696B"/>
        <color rgb="FFFFEB84"/>
        <color rgb="FF63BE7B"/>
      </colorScale>
    </cfRule>
  </conditionalFormatting>
  <conditionalFormatting sqref="BF5:BF16 BF20:BF23">
    <cfRule type="colorScale" priority="400">
      <colorScale>
        <cfvo type="min"/>
        <cfvo type="percentile" val="50"/>
        <cfvo type="max"/>
        <color rgb="FFFF0000"/>
        <color rgb="FFFFEB84"/>
        <color rgb="FF00B050"/>
      </colorScale>
    </cfRule>
  </conditionalFormatting>
  <conditionalFormatting sqref="BF8">
    <cfRule type="colorScale" priority="370">
      <colorScale>
        <cfvo type="min"/>
        <cfvo type="percentile" val="50"/>
        <cfvo type="max"/>
        <color rgb="FFF8696B"/>
        <color rgb="FFFFEB84"/>
        <color rgb="FF63BE7B"/>
      </colorScale>
    </cfRule>
  </conditionalFormatting>
  <conditionalFormatting sqref="BF24:BF26 BF28:BF31">
    <cfRule type="colorScale" priority="369">
      <colorScale>
        <cfvo type="min"/>
        <cfvo type="percentile" val="50"/>
        <cfvo type="max"/>
        <color rgb="FFF8696B"/>
        <color rgb="FFFFEB84"/>
        <color rgb="FF63BE7B"/>
      </colorScale>
    </cfRule>
  </conditionalFormatting>
  <conditionalFormatting sqref="BF27">
    <cfRule type="colorScale" priority="128">
      <colorScale>
        <cfvo type="min"/>
        <cfvo type="percentile" val="50"/>
        <cfvo type="max"/>
        <color rgb="FFF8696B"/>
        <color rgb="FFFFEB84"/>
        <color rgb="FF63BE7B"/>
      </colorScale>
    </cfRule>
  </conditionalFormatting>
  <conditionalFormatting sqref="BN2">
    <cfRule type="colorScale" priority="55">
      <colorScale>
        <cfvo type="min"/>
        <cfvo type="percentile" val="50"/>
        <cfvo type="max"/>
        <color rgb="FFF8696B"/>
        <color rgb="FFFFEB84"/>
        <color rgb="FF63BE7B"/>
      </colorScale>
    </cfRule>
  </conditionalFormatting>
  <conditionalFormatting sqref="BN3:BN4">
    <cfRule type="colorScale" priority="368">
      <colorScale>
        <cfvo type="min"/>
        <cfvo type="percentile" val="50"/>
        <cfvo type="max"/>
        <color rgb="FFF8696B"/>
        <color rgb="FFFFEB84"/>
        <color rgb="FF63BE7B"/>
      </colorScale>
    </cfRule>
  </conditionalFormatting>
  <conditionalFormatting sqref="BN5:BN17 BN20:BN23">
    <cfRule type="colorScale" priority="401">
      <colorScale>
        <cfvo type="min"/>
        <cfvo type="percentile" val="50"/>
        <cfvo type="max"/>
        <color rgb="FFF5272C"/>
        <color rgb="FFFFEB84"/>
        <color rgb="FF00B050"/>
      </colorScale>
    </cfRule>
  </conditionalFormatting>
  <conditionalFormatting sqref="BO5">
    <cfRule type="colorScale" priority="365">
      <colorScale>
        <cfvo type="min"/>
        <cfvo type="percentile" val="50"/>
        <cfvo type="max"/>
        <color rgb="FFF8696B"/>
        <color rgb="FFFFEB84"/>
        <color rgb="FF63BE7B"/>
      </colorScale>
    </cfRule>
  </conditionalFormatting>
  <conditionalFormatting sqref="BO5:BO16 BO20:BO23">
    <cfRule type="colorScale" priority="402">
      <colorScale>
        <cfvo type="min"/>
        <cfvo type="percentile" val="50"/>
        <cfvo type="max"/>
        <color rgb="FFFF0000"/>
        <color rgb="FFFFEB84"/>
        <color rgb="FF00B050"/>
      </colorScale>
    </cfRule>
  </conditionalFormatting>
  <conditionalFormatting sqref="BO8">
    <cfRule type="colorScale" priority="364">
      <colorScale>
        <cfvo type="min"/>
        <cfvo type="percentile" val="50"/>
        <cfvo type="max"/>
        <color rgb="FFF8696B"/>
        <color rgb="FFFFEB84"/>
        <color rgb="FF63BE7B"/>
      </colorScale>
    </cfRule>
  </conditionalFormatting>
  <conditionalFormatting sqref="BO24:BO26 BO28:BO31">
    <cfRule type="colorScale" priority="366">
      <colorScale>
        <cfvo type="min"/>
        <cfvo type="percentile" val="50"/>
        <cfvo type="max"/>
        <color rgb="FFF8696B"/>
        <color rgb="FFFFEB84"/>
        <color rgb="FF63BE7B"/>
      </colorScale>
    </cfRule>
  </conditionalFormatting>
  <conditionalFormatting sqref="BO27">
    <cfRule type="colorScale" priority="127">
      <colorScale>
        <cfvo type="min"/>
        <cfvo type="percentile" val="50"/>
        <cfvo type="max"/>
        <color rgb="FFF8696B"/>
        <color rgb="FFFFEB84"/>
        <color rgb="FF63BE7B"/>
      </colorScale>
    </cfRule>
  </conditionalFormatting>
  <conditionalFormatting sqref="BW2">
    <cfRule type="colorScale" priority="54">
      <colorScale>
        <cfvo type="min"/>
        <cfvo type="percentile" val="50"/>
        <cfvo type="max"/>
        <color rgb="FFF8696B"/>
        <color rgb="FFFFEB84"/>
        <color rgb="FF63BE7B"/>
      </colorScale>
    </cfRule>
  </conditionalFormatting>
  <conditionalFormatting sqref="BW3:BW4">
    <cfRule type="colorScale" priority="363">
      <colorScale>
        <cfvo type="min"/>
        <cfvo type="percentile" val="50"/>
        <cfvo type="max"/>
        <color rgb="FFF8696B"/>
        <color rgb="FFFFEB84"/>
        <color rgb="FF63BE7B"/>
      </colorScale>
    </cfRule>
  </conditionalFormatting>
  <conditionalFormatting sqref="BW5:BW12">
    <cfRule type="colorScale" priority="359">
      <colorScale>
        <cfvo type="min"/>
        <cfvo type="percentile" val="50"/>
        <cfvo type="max"/>
        <color rgb="FFF5272C"/>
        <color rgb="FFFFEB84"/>
        <color rgb="FF00B050"/>
      </colorScale>
    </cfRule>
  </conditionalFormatting>
  <conditionalFormatting sqref="BW13:BW17 BW20:BW23">
    <cfRule type="colorScale" priority="403">
      <colorScale>
        <cfvo type="min"/>
        <cfvo type="percentile" val="50"/>
        <cfvo type="max"/>
        <color rgb="FFF5272C"/>
        <color rgb="FFFFEB84"/>
        <color rgb="FF00B050"/>
      </colorScale>
    </cfRule>
  </conditionalFormatting>
  <conditionalFormatting sqref="BX5">
    <cfRule type="colorScale" priority="361">
      <colorScale>
        <cfvo type="min"/>
        <cfvo type="percentile" val="50"/>
        <cfvo type="max"/>
        <color rgb="FFF8696B"/>
        <color rgb="FFFFEB84"/>
        <color rgb="FF63BE7B"/>
      </colorScale>
    </cfRule>
  </conditionalFormatting>
  <conditionalFormatting sqref="BX5:BX12">
    <cfRule type="colorScale" priority="358">
      <colorScale>
        <cfvo type="min"/>
        <cfvo type="percentile" val="50"/>
        <cfvo type="max"/>
        <color rgb="FFFF0000"/>
        <color rgb="FFFFEB84"/>
        <color rgb="FF00B050"/>
      </colorScale>
    </cfRule>
  </conditionalFormatting>
  <conditionalFormatting sqref="BX8">
    <cfRule type="colorScale" priority="360">
      <colorScale>
        <cfvo type="min"/>
        <cfvo type="percentile" val="50"/>
        <cfvo type="max"/>
        <color rgb="FFF8696B"/>
        <color rgb="FFFFEB84"/>
        <color rgb="FF63BE7B"/>
      </colorScale>
    </cfRule>
  </conditionalFormatting>
  <conditionalFormatting sqref="BX13:BX16 BX20:BX23">
    <cfRule type="colorScale" priority="404">
      <colorScale>
        <cfvo type="min"/>
        <cfvo type="percentile" val="50"/>
        <cfvo type="max"/>
        <color rgb="FFFF0000"/>
        <color rgb="FFFFEB84"/>
        <color rgb="FF00B050"/>
      </colorScale>
    </cfRule>
  </conditionalFormatting>
  <conditionalFormatting sqref="BX24:BX26 BX28:BX31">
    <cfRule type="colorScale" priority="357">
      <colorScale>
        <cfvo type="min"/>
        <cfvo type="percentile" val="50"/>
        <cfvo type="max"/>
        <color rgb="FFF8696B"/>
        <color rgb="FFFFEB84"/>
        <color rgb="FF63BE7B"/>
      </colorScale>
    </cfRule>
  </conditionalFormatting>
  <conditionalFormatting sqref="BX27">
    <cfRule type="colorScale" priority="126">
      <colorScale>
        <cfvo type="min"/>
        <cfvo type="percentile" val="50"/>
        <cfvo type="max"/>
        <color rgb="FFF8696B"/>
        <color rgb="FFFFEB84"/>
        <color rgb="FF63BE7B"/>
      </colorScale>
    </cfRule>
  </conditionalFormatting>
  <conditionalFormatting sqref="CF2">
    <cfRule type="colorScale" priority="53">
      <colorScale>
        <cfvo type="min"/>
        <cfvo type="percentile" val="50"/>
        <cfvo type="max"/>
        <color rgb="FFF8696B"/>
        <color rgb="FFFFEB84"/>
        <color rgb="FF63BE7B"/>
      </colorScale>
    </cfRule>
  </conditionalFormatting>
  <conditionalFormatting sqref="CF3:CF4">
    <cfRule type="colorScale" priority="356">
      <colorScale>
        <cfvo type="min"/>
        <cfvo type="percentile" val="50"/>
        <cfvo type="max"/>
        <color rgb="FFF8696B"/>
        <color rgb="FFFFEB84"/>
        <color rgb="FF63BE7B"/>
      </colorScale>
    </cfRule>
  </conditionalFormatting>
  <conditionalFormatting sqref="CF5:CF12">
    <cfRule type="colorScale" priority="352">
      <colorScale>
        <cfvo type="min"/>
        <cfvo type="percentile" val="50"/>
        <cfvo type="max"/>
        <color rgb="FFF5272C"/>
        <color rgb="FFFFEB84"/>
        <color rgb="FF00B050"/>
      </colorScale>
    </cfRule>
  </conditionalFormatting>
  <conditionalFormatting sqref="CF13:CF17 CF20:CF23">
    <cfRule type="colorScale" priority="405">
      <colorScale>
        <cfvo type="min"/>
        <cfvo type="percentile" val="50"/>
        <cfvo type="max"/>
        <color rgb="FFF5272C"/>
        <color rgb="FFFFEB84"/>
        <color rgb="FF00B050"/>
      </colorScale>
    </cfRule>
  </conditionalFormatting>
  <conditionalFormatting sqref="CG5">
    <cfRule type="colorScale" priority="354">
      <colorScale>
        <cfvo type="min"/>
        <cfvo type="percentile" val="50"/>
        <cfvo type="max"/>
        <color rgb="FFF8696B"/>
        <color rgb="FFFFEB84"/>
        <color rgb="FF63BE7B"/>
      </colorScale>
    </cfRule>
  </conditionalFormatting>
  <conditionalFormatting sqref="CG5:CG12">
    <cfRule type="colorScale" priority="351">
      <colorScale>
        <cfvo type="min"/>
        <cfvo type="percentile" val="50"/>
        <cfvo type="max"/>
        <color rgb="FFFF0000"/>
        <color rgb="FFFFEB84"/>
        <color rgb="FF00B050"/>
      </colorScale>
    </cfRule>
  </conditionalFormatting>
  <conditionalFormatting sqref="CG8">
    <cfRule type="colorScale" priority="353">
      <colorScale>
        <cfvo type="min"/>
        <cfvo type="percentile" val="50"/>
        <cfvo type="max"/>
        <color rgb="FFF8696B"/>
        <color rgb="FFFFEB84"/>
        <color rgb="FF63BE7B"/>
      </colorScale>
    </cfRule>
  </conditionalFormatting>
  <conditionalFormatting sqref="CG13:CG16 CG20:CG23">
    <cfRule type="colorScale" priority="406">
      <colorScale>
        <cfvo type="min"/>
        <cfvo type="percentile" val="50"/>
        <cfvo type="max"/>
        <color rgb="FFFF0000"/>
        <color rgb="FFFFEB84"/>
        <color rgb="FF00B050"/>
      </colorScale>
    </cfRule>
  </conditionalFormatting>
  <conditionalFormatting sqref="CG24:CG26 CG28:CG31">
    <cfRule type="colorScale" priority="350">
      <colorScale>
        <cfvo type="min"/>
        <cfvo type="percentile" val="50"/>
        <cfvo type="max"/>
        <color rgb="FFF8696B"/>
        <color rgb="FFFFEB84"/>
        <color rgb="FF63BE7B"/>
      </colorScale>
    </cfRule>
  </conditionalFormatting>
  <conditionalFormatting sqref="CG27">
    <cfRule type="colorScale" priority="125">
      <colorScale>
        <cfvo type="min"/>
        <cfvo type="percentile" val="50"/>
        <cfvo type="max"/>
        <color rgb="FFF8696B"/>
        <color rgb="FFFFEB84"/>
        <color rgb="FF63BE7B"/>
      </colorScale>
    </cfRule>
  </conditionalFormatting>
  <conditionalFormatting sqref="CL2">
    <cfRule type="colorScale" priority="52">
      <colorScale>
        <cfvo type="min"/>
        <cfvo type="percentile" val="50"/>
        <cfvo type="max"/>
        <color rgb="FFF8696B"/>
        <color rgb="FFFFEB84"/>
        <color rgb="FF63BE7B"/>
      </colorScale>
    </cfRule>
  </conditionalFormatting>
  <conditionalFormatting sqref="CL3:CL4">
    <cfRule type="colorScale" priority="342">
      <colorScale>
        <cfvo type="min"/>
        <cfvo type="percentile" val="50"/>
        <cfvo type="max"/>
        <color rgb="FFF8696B"/>
        <color rgb="FFFFEB84"/>
        <color rgb="FF63BE7B"/>
      </colorScale>
    </cfRule>
  </conditionalFormatting>
  <conditionalFormatting sqref="CL5:CL12">
    <cfRule type="colorScale" priority="338">
      <colorScale>
        <cfvo type="min"/>
        <cfvo type="percentile" val="50"/>
        <cfvo type="max"/>
        <color rgb="FFF5272C"/>
        <color rgb="FFFFEB84"/>
        <color rgb="FF00B050"/>
      </colorScale>
    </cfRule>
  </conditionalFormatting>
  <conditionalFormatting sqref="CL13:CL17 CL20:CL23">
    <cfRule type="colorScale" priority="409">
      <colorScale>
        <cfvo type="min"/>
        <cfvo type="percentile" val="50"/>
        <cfvo type="max"/>
        <color rgb="FFF5272C"/>
        <color rgb="FFFFEB84"/>
        <color rgb="FF00B050"/>
      </colorScale>
    </cfRule>
  </conditionalFormatting>
  <conditionalFormatting sqref="CM5">
    <cfRule type="colorScale" priority="340">
      <colorScale>
        <cfvo type="min"/>
        <cfvo type="percentile" val="50"/>
        <cfvo type="max"/>
        <color rgb="FFF8696B"/>
        <color rgb="FFFFEB84"/>
        <color rgb="FF63BE7B"/>
      </colorScale>
    </cfRule>
  </conditionalFormatting>
  <conditionalFormatting sqref="CM5:CM12">
    <cfRule type="colorScale" priority="337">
      <colorScale>
        <cfvo type="min"/>
        <cfvo type="percentile" val="50"/>
        <cfvo type="max"/>
        <color rgb="FFFF0000"/>
        <color rgb="FFFFEB84"/>
        <color rgb="FF00B050"/>
      </colorScale>
    </cfRule>
  </conditionalFormatting>
  <conditionalFormatting sqref="CM8">
    <cfRule type="colorScale" priority="339">
      <colorScale>
        <cfvo type="min"/>
        <cfvo type="percentile" val="50"/>
        <cfvo type="max"/>
        <color rgb="FFF8696B"/>
        <color rgb="FFFFEB84"/>
        <color rgb="FF63BE7B"/>
      </colorScale>
    </cfRule>
  </conditionalFormatting>
  <conditionalFormatting sqref="CM13:CM16 CM20:CM23">
    <cfRule type="colorScale" priority="410">
      <colorScale>
        <cfvo type="min"/>
        <cfvo type="percentile" val="50"/>
        <cfvo type="max"/>
        <color rgb="FFFF0000"/>
        <color rgb="FFFFEB84"/>
        <color rgb="FF00B050"/>
      </colorScale>
    </cfRule>
  </conditionalFormatting>
  <conditionalFormatting sqref="CM24:CM26 CM28:CM31">
    <cfRule type="colorScale" priority="336">
      <colorScale>
        <cfvo type="min"/>
        <cfvo type="percentile" val="50"/>
        <cfvo type="max"/>
        <color rgb="FFF8696B"/>
        <color rgb="FFFFEB84"/>
        <color rgb="FF63BE7B"/>
      </colorScale>
    </cfRule>
  </conditionalFormatting>
  <conditionalFormatting sqref="CM27">
    <cfRule type="colorScale" priority="124">
      <colorScale>
        <cfvo type="min"/>
        <cfvo type="percentile" val="50"/>
        <cfvo type="max"/>
        <color rgb="FFF8696B"/>
        <color rgb="FFFFEB84"/>
        <color rgb="FF63BE7B"/>
      </colorScale>
    </cfRule>
  </conditionalFormatting>
  <conditionalFormatting sqref="CR2">
    <cfRule type="colorScale" priority="51">
      <colorScale>
        <cfvo type="min"/>
        <cfvo type="percentile" val="50"/>
        <cfvo type="max"/>
        <color rgb="FFF8696B"/>
        <color rgb="FFFFEB84"/>
        <color rgb="FF63BE7B"/>
      </colorScale>
    </cfRule>
  </conditionalFormatting>
  <conditionalFormatting sqref="CR3:CR4">
    <cfRule type="colorScale" priority="334">
      <colorScale>
        <cfvo type="min"/>
        <cfvo type="percentile" val="50"/>
        <cfvo type="max"/>
        <color rgb="FFF8696B"/>
        <color rgb="FFFFEB84"/>
        <color rgb="FF63BE7B"/>
      </colorScale>
    </cfRule>
  </conditionalFormatting>
  <conditionalFormatting sqref="CR5:CR12">
    <cfRule type="colorScale" priority="330">
      <colorScale>
        <cfvo type="min"/>
        <cfvo type="percentile" val="50"/>
        <cfvo type="max"/>
        <color rgb="FFF5272C"/>
        <color rgb="FFFFEB84"/>
        <color rgb="FF00B050"/>
      </colorScale>
    </cfRule>
  </conditionalFormatting>
  <conditionalFormatting sqref="CR13:CR17 CR20:CR23">
    <cfRule type="colorScale" priority="411">
      <colorScale>
        <cfvo type="min"/>
        <cfvo type="percentile" val="50"/>
        <cfvo type="max"/>
        <color rgb="FFF5272C"/>
        <color rgb="FFFFEB84"/>
        <color rgb="FF00B050"/>
      </colorScale>
    </cfRule>
  </conditionalFormatting>
  <conditionalFormatting sqref="CS5">
    <cfRule type="colorScale" priority="332">
      <colorScale>
        <cfvo type="min"/>
        <cfvo type="percentile" val="50"/>
        <cfvo type="max"/>
        <color rgb="FFF8696B"/>
        <color rgb="FFFFEB84"/>
        <color rgb="FF63BE7B"/>
      </colorScale>
    </cfRule>
  </conditionalFormatting>
  <conditionalFormatting sqref="CS5:CS12">
    <cfRule type="colorScale" priority="329">
      <colorScale>
        <cfvo type="min"/>
        <cfvo type="percentile" val="50"/>
        <cfvo type="max"/>
        <color rgb="FFFF0000"/>
        <color rgb="FFFFEB84"/>
        <color rgb="FF00B050"/>
      </colorScale>
    </cfRule>
  </conditionalFormatting>
  <conditionalFormatting sqref="CS8">
    <cfRule type="colorScale" priority="331">
      <colorScale>
        <cfvo type="min"/>
        <cfvo type="percentile" val="50"/>
        <cfvo type="max"/>
        <color rgb="FFF8696B"/>
        <color rgb="FFFFEB84"/>
        <color rgb="FF63BE7B"/>
      </colorScale>
    </cfRule>
  </conditionalFormatting>
  <conditionalFormatting sqref="CS13:CS16 CS20:CS23">
    <cfRule type="colorScale" priority="412">
      <colorScale>
        <cfvo type="min"/>
        <cfvo type="percentile" val="50"/>
        <cfvo type="max"/>
        <color rgb="FFFF0000"/>
        <color rgb="FFFFEB84"/>
        <color rgb="FF00B050"/>
      </colorScale>
    </cfRule>
  </conditionalFormatting>
  <conditionalFormatting sqref="CS24:CS26 CS28:CS31">
    <cfRule type="colorScale" priority="328">
      <colorScale>
        <cfvo type="min"/>
        <cfvo type="percentile" val="50"/>
        <cfvo type="max"/>
        <color rgb="FFF8696B"/>
        <color rgb="FFFFEB84"/>
        <color rgb="FF63BE7B"/>
      </colorScale>
    </cfRule>
  </conditionalFormatting>
  <conditionalFormatting sqref="CS27">
    <cfRule type="colorScale" priority="122">
      <colorScale>
        <cfvo type="min"/>
        <cfvo type="percentile" val="50"/>
        <cfvo type="max"/>
        <color rgb="FFF8696B"/>
        <color rgb="FFFFEB84"/>
        <color rgb="FF63BE7B"/>
      </colorScale>
    </cfRule>
  </conditionalFormatting>
  <conditionalFormatting sqref="CX2">
    <cfRule type="colorScale" priority="50">
      <colorScale>
        <cfvo type="min"/>
        <cfvo type="percentile" val="50"/>
        <cfvo type="max"/>
        <color rgb="FFF8696B"/>
        <color rgb="FFFFEB84"/>
        <color rgb="FF63BE7B"/>
      </colorScale>
    </cfRule>
  </conditionalFormatting>
  <conditionalFormatting sqref="CX3:CX4">
    <cfRule type="colorScale" priority="327">
      <colorScale>
        <cfvo type="min"/>
        <cfvo type="percentile" val="50"/>
        <cfvo type="max"/>
        <color rgb="FFF8696B"/>
        <color rgb="FFFFEB84"/>
        <color rgb="FF63BE7B"/>
      </colorScale>
    </cfRule>
  </conditionalFormatting>
  <conditionalFormatting sqref="CX5:CX12">
    <cfRule type="colorScale" priority="323">
      <colorScale>
        <cfvo type="min"/>
        <cfvo type="percentile" val="50"/>
        <cfvo type="max"/>
        <color rgb="FFF5272C"/>
        <color rgb="FFFFEB84"/>
        <color rgb="FF00B050"/>
      </colorScale>
    </cfRule>
  </conditionalFormatting>
  <conditionalFormatting sqref="CX13:CX17 CX20:CX23">
    <cfRule type="colorScale" priority="413">
      <colorScale>
        <cfvo type="min"/>
        <cfvo type="percentile" val="50"/>
        <cfvo type="max"/>
        <color rgb="FFF5272C"/>
        <color rgb="FFFFEB84"/>
        <color rgb="FF00B050"/>
      </colorScale>
    </cfRule>
  </conditionalFormatting>
  <conditionalFormatting sqref="CY5">
    <cfRule type="colorScale" priority="325">
      <colorScale>
        <cfvo type="min"/>
        <cfvo type="percentile" val="50"/>
        <cfvo type="max"/>
        <color rgb="FFF8696B"/>
        <color rgb="FFFFEB84"/>
        <color rgb="FF63BE7B"/>
      </colorScale>
    </cfRule>
  </conditionalFormatting>
  <conditionalFormatting sqref="CY5:CY12">
    <cfRule type="colorScale" priority="322">
      <colorScale>
        <cfvo type="min"/>
        <cfvo type="percentile" val="50"/>
        <cfvo type="max"/>
        <color rgb="FFFF0000"/>
        <color rgb="FFFFEB84"/>
        <color rgb="FF00B050"/>
      </colorScale>
    </cfRule>
  </conditionalFormatting>
  <conditionalFormatting sqref="CY8">
    <cfRule type="colorScale" priority="324">
      <colorScale>
        <cfvo type="min"/>
        <cfvo type="percentile" val="50"/>
        <cfvo type="max"/>
        <color rgb="FFF8696B"/>
        <color rgb="FFFFEB84"/>
        <color rgb="FF63BE7B"/>
      </colorScale>
    </cfRule>
  </conditionalFormatting>
  <conditionalFormatting sqref="CY13:CY16 CY20:CY23">
    <cfRule type="colorScale" priority="414">
      <colorScale>
        <cfvo type="min"/>
        <cfvo type="percentile" val="50"/>
        <cfvo type="max"/>
        <color rgb="FFFF0000"/>
        <color rgb="FFFFEB84"/>
        <color rgb="FF00B050"/>
      </colorScale>
    </cfRule>
  </conditionalFormatting>
  <conditionalFormatting sqref="DD2">
    <cfRule type="colorScale" priority="49">
      <colorScale>
        <cfvo type="min"/>
        <cfvo type="percentile" val="50"/>
        <cfvo type="max"/>
        <color rgb="FFF8696B"/>
        <color rgb="FFFFEB84"/>
        <color rgb="FF63BE7B"/>
      </colorScale>
    </cfRule>
  </conditionalFormatting>
  <conditionalFormatting sqref="DD3:DD4">
    <cfRule type="colorScale" priority="321">
      <colorScale>
        <cfvo type="min"/>
        <cfvo type="percentile" val="50"/>
        <cfvo type="max"/>
        <color rgb="FFF8696B"/>
        <color rgb="FFFFEB84"/>
        <color rgb="FF63BE7B"/>
      </colorScale>
    </cfRule>
  </conditionalFormatting>
  <conditionalFormatting sqref="DD5:DD12">
    <cfRule type="colorScale" priority="318">
      <colorScale>
        <cfvo type="min"/>
        <cfvo type="percentile" val="50"/>
        <cfvo type="max"/>
        <color rgb="FFF5272C"/>
        <color rgb="FFFFEB84"/>
        <color rgb="FF00B050"/>
      </colorScale>
    </cfRule>
  </conditionalFormatting>
  <conditionalFormatting sqref="DD13:DD17 DD20:DD23">
    <cfRule type="colorScale" priority="415">
      <colorScale>
        <cfvo type="min"/>
        <cfvo type="percentile" val="50"/>
        <cfvo type="max"/>
        <color rgb="FFF5272C"/>
        <color rgb="FFFFEB84"/>
        <color rgb="FF00B050"/>
      </colorScale>
    </cfRule>
  </conditionalFormatting>
  <conditionalFormatting sqref="DE5">
    <cfRule type="colorScale" priority="320">
      <colorScale>
        <cfvo type="min"/>
        <cfvo type="percentile" val="50"/>
        <cfvo type="max"/>
        <color rgb="FFF8696B"/>
        <color rgb="FFFFEB84"/>
        <color rgb="FF63BE7B"/>
      </colorScale>
    </cfRule>
  </conditionalFormatting>
  <conditionalFormatting sqref="DE5:DE12">
    <cfRule type="colorScale" priority="317">
      <colorScale>
        <cfvo type="min"/>
        <cfvo type="percentile" val="50"/>
        <cfvo type="max"/>
        <color rgb="FFFF0000"/>
        <color rgb="FFFFEB84"/>
        <color rgb="FF00B050"/>
      </colorScale>
    </cfRule>
  </conditionalFormatting>
  <conditionalFormatting sqref="DE8">
    <cfRule type="colorScale" priority="319">
      <colorScale>
        <cfvo type="min"/>
        <cfvo type="percentile" val="50"/>
        <cfvo type="max"/>
        <color rgb="FFF8696B"/>
        <color rgb="FFFFEB84"/>
        <color rgb="FF63BE7B"/>
      </colorScale>
    </cfRule>
  </conditionalFormatting>
  <conditionalFormatting sqref="DE13:DE16 DE20:DE23">
    <cfRule type="colorScale" priority="416">
      <colorScale>
        <cfvo type="min"/>
        <cfvo type="percentile" val="50"/>
        <cfvo type="max"/>
        <color rgb="FFFF0000"/>
        <color rgb="FFFFEB84"/>
        <color rgb="FF00B050"/>
      </colorScale>
    </cfRule>
  </conditionalFormatting>
  <conditionalFormatting sqref="DE24:DE26 DE28:DE31">
    <cfRule type="colorScale" priority="316">
      <colorScale>
        <cfvo type="min"/>
        <cfvo type="percentile" val="50"/>
        <cfvo type="max"/>
        <color rgb="FFF8696B"/>
        <color rgb="FFFFEB84"/>
        <color rgb="FF63BE7B"/>
      </colorScale>
    </cfRule>
  </conditionalFormatting>
  <conditionalFormatting sqref="DE27">
    <cfRule type="colorScale" priority="121">
      <colorScale>
        <cfvo type="min"/>
        <cfvo type="percentile" val="50"/>
        <cfvo type="max"/>
        <color rgb="FFF8696B"/>
        <color rgb="FFFFEB84"/>
        <color rgb="FF63BE7B"/>
      </colorScale>
    </cfRule>
  </conditionalFormatting>
  <conditionalFormatting sqref="DS15:DS20">
    <cfRule type="cellIs" dxfId="92" priority="266" operator="equal">
      <formula>100%</formula>
    </cfRule>
  </conditionalFormatting>
  <conditionalFormatting sqref="DS17:DS20">
    <cfRule type="cellIs" dxfId="91" priority="267" operator="between">
      <formula>0</formula>
      <formula>0.25</formula>
    </cfRule>
    <cfRule type="cellIs" dxfId="90" priority="265" operator="between">
      <formula>0.26</formula>
      <formula>0.5</formula>
    </cfRule>
    <cfRule type="cellIs" dxfId="89" priority="264" operator="between">
      <formula>0.51</formula>
      <formula>0.75</formula>
    </cfRule>
    <cfRule type="cellIs" dxfId="88" priority="263" operator="between">
      <formula>0.76</formula>
      <formula>0.99</formula>
    </cfRule>
  </conditionalFormatting>
  <conditionalFormatting sqref="DS3:DT4">
    <cfRule type="colorScale" priority="313">
      <colorScale>
        <cfvo type="min"/>
        <cfvo type="percentile" val="50"/>
        <cfvo type="max"/>
        <color rgb="FFF8696B"/>
        <color rgb="FFFFEB84"/>
        <color rgb="FF63BE7B"/>
      </colorScale>
    </cfRule>
  </conditionalFormatting>
  <conditionalFormatting sqref="DS11:DT12">
    <cfRule type="cellIs" dxfId="87" priority="298" operator="between">
      <formula>0.76</formula>
      <formula>0.99</formula>
    </cfRule>
    <cfRule type="cellIs" dxfId="86" priority="299" operator="between">
      <formula>0.51</formula>
      <formula>0.75</formula>
    </cfRule>
    <cfRule type="cellIs" dxfId="85" priority="300" operator="between">
      <formula>0.26</formula>
      <formula>0.5</formula>
    </cfRule>
    <cfRule type="cellIs" dxfId="84" priority="302" operator="between">
      <formula>0</formula>
      <formula>0.25</formula>
    </cfRule>
    <cfRule type="cellIs" dxfId="83" priority="301" operator="equal">
      <formula>100%</formula>
    </cfRule>
  </conditionalFormatting>
  <conditionalFormatting sqref="DS15:DT16">
    <cfRule type="cellIs" dxfId="82" priority="270" operator="between">
      <formula>0.26</formula>
      <formula>0.5</formula>
    </cfRule>
    <cfRule type="cellIs" dxfId="81" priority="272" operator="between">
      <formula>0</formula>
      <formula>0.25</formula>
    </cfRule>
    <cfRule type="cellIs" dxfId="80" priority="268" operator="between">
      <formula>0.76</formula>
      <formula>0.99</formula>
    </cfRule>
    <cfRule type="cellIs" dxfId="79" priority="269" operator="between">
      <formula>0.51</formula>
      <formula>0.75</formula>
    </cfRule>
  </conditionalFormatting>
  <conditionalFormatting sqref="DS24:DT26 DS28:DT31">
    <cfRule type="colorScale" priority="314">
      <colorScale>
        <cfvo type="min"/>
        <cfvo type="percentile" val="50"/>
        <cfvo type="max"/>
        <color rgb="FFF8696B"/>
        <color rgb="FFFFEB84"/>
        <color rgb="FF63BE7B"/>
      </colorScale>
    </cfRule>
  </conditionalFormatting>
  <conditionalFormatting sqref="DS27:DT27">
    <cfRule type="colorScale" priority="120">
      <colorScale>
        <cfvo type="min"/>
        <cfvo type="percentile" val="50"/>
        <cfvo type="max"/>
        <color rgb="FFF8696B"/>
        <color rgb="FFFFEB84"/>
        <color rgb="FF63BE7B"/>
      </colorScale>
    </cfRule>
  </conditionalFormatting>
  <conditionalFormatting sqref="DS46:DT47">
    <cfRule type="cellIs" dxfId="78" priority="292" operator="between">
      <formula>0</formula>
      <formula>0.25</formula>
    </cfRule>
    <cfRule type="cellIs" dxfId="77" priority="291" operator="equal">
      <formula>100%</formula>
    </cfRule>
    <cfRule type="cellIs" dxfId="76" priority="290" operator="between">
      <formula>0.26</formula>
      <formula>0.5</formula>
    </cfRule>
    <cfRule type="cellIs" dxfId="75" priority="289" operator="between">
      <formula>0.51</formula>
      <formula>0.75</formula>
    </cfRule>
    <cfRule type="cellIs" dxfId="74" priority="288" operator="between">
      <formula>0.76</formula>
      <formula>0.99</formula>
    </cfRule>
  </conditionalFormatting>
  <conditionalFormatting sqref="DT15:DT17 DT20">
    <cfRule type="cellIs" dxfId="73" priority="261" operator="equal">
      <formula>100%</formula>
    </cfRule>
  </conditionalFormatting>
  <conditionalFormatting sqref="DT17 DT20">
    <cfRule type="cellIs" dxfId="72" priority="262" operator="between">
      <formula>0</formula>
      <formula>0.25</formula>
    </cfRule>
    <cfRule type="cellIs" dxfId="71" priority="258" operator="between">
      <formula>0.76</formula>
      <formula>0.99</formula>
    </cfRule>
    <cfRule type="cellIs" dxfId="70" priority="259" operator="between">
      <formula>0.51</formula>
      <formula>0.75</formula>
    </cfRule>
    <cfRule type="cellIs" dxfId="69" priority="260" operator="between">
      <formula>0.26</formula>
      <formula>0.5</formula>
    </cfRule>
  </conditionalFormatting>
  <conditionalFormatting sqref="EB3:EB4">
    <cfRule type="colorScale" priority="207">
      <colorScale>
        <cfvo type="min"/>
        <cfvo type="percentile" val="50"/>
        <cfvo type="max"/>
        <color rgb="FFF8696B"/>
        <color rgb="FFFFEB84"/>
        <color rgb="FF63BE7B"/>
      </colorScale>
    </cfRule>
  </conditionalFormatting>
  <conditionalFormatting sqref="EB15:EB20">
    <cfRule type="cellIs" dxfId="68" priority="190" operator="equal">
      <formula>100%</formula>
    </cfRule>
  </conditionalFormatting>
  <conditionalFormatting sqref="EB17:EB20">
    <cfRule type="cellIs" dxfId="67" priority="213" operator="between">
      <formula>0.76</formula>
      <formula>0.99</formula>
    </cfRule>
    <cfRule type="cellIs" dxfId="66" priority="214" operator="between">
      <formula>0.51</formula>
      <formula>0.75</formula>
    </cfRule>
    <cfRule type="cellIs" dxfId="65" priority="215" operator="between">
      <formula>0.26</formula>
      <formula>0.5</formula>
    </cfRule>
    <cfRule type="cellIs" dxfId="64" priority="217" operator="between">
      <formula>0</formula>
      <formula>0.25</formula>
    </cfRule>
  </conditionalFormatting>
  <conditionalFormatting sqref="EB11:EC12">
    <cfRule type="cellIs" dxfId="63" priority="206" operator="between">
      <formula>0</formula>
      <formula>0.25</formula>
    </cfRule>
    <cfRule type="cellIs" dxfId="62" priority="205" operator="equal">
      <formula>100%</formula>
    </cfRule>
    <cfRule type="cellIs" dxfId="61" priority="204" operator="between">
      <formula>0.26</formula>
      <formula>0.5</formula>
    </cfRule>
    <cfRule type="cellIs" dxfId="60" priority="203" operator="between">
      <formula>0.51</formula>
      <formula>0.75</formula>
    </cfRule>
    <cfRule type="cellIs" dxfId="59" priority="202" operator="between">
      <formula>0.76</formula>
      <formula>0.99</formula>
    </cfRule>
  </conditionalFormatting>
  <conditionalFormatting sqref="EB15:EC16">
    <cfRule type="cellIs" dxfId="58" priority="233" operator="between">
      <formula>0.76</formula>
      <formula>0.99</formula>
    </cfRule>
    <cfRule type="cellIs" dxfId="57" priority="234" operator="between">
      <formula>0.51</formula>
      <formula>0.75</formula>
    </cfRule>
    <cfRule type="cellIs" dxfId="56" priority="235" operator="between">
      <formula>0.26</formula>
      <formula>0.5</formula>
    </cfRule>
    <cfRule type="cellIs" dxfId="55" priority="237" operator="between">
      <formula>0</formula>
      <formula>0.25</formula>
    </cfRule>
  </conditionalFormatting>
  <conditionalFormatting sqref="EB15:ED15">
    <cfRule type="cellIs" dxfId="54" priority="178" operator="between">
      <formula>0.51</formula>
      <formula>0.75</formula>
    </cfRule>
    <cfRule type="cellIs" dxfId="53" priority="177" operator="between">
      <formula>0.76</formula>
      <formula>0.99</formula>
    </cfRule>
    <cfRule type="cellIs" dxfId="52" priority="181" operator="between">
      <formula>0</formula>
      <formula>0.25</formula>
    </cfRule>
    <cfRule type="cellIs" dxfId="51" priority="179" operator="between">
      <formula>0.26</formula>
      <formula>0.5</formula>
    </cfRule>
  </conditionalFormatting>
  <conditionalFormatting sqref="EC3:EC4">
    <cfRule type="colorScale" priority="312">
      <colorScale>
        <cfvo type="min"/>
        <cfvo type="percentile" val="50"/>
        <cfvo type="max"/>
        <color rgb="FFF8696B"/>
        <color rgb="FFFFEB84"/>
        <color rgb="FF63BE7B"/>
      </colorScale>
    </cfRule>
  </conditionalFormatting>
  <conditionalFormatting sqref="EC15:EC16">
    <cfRule type="cellIs" dxfId="50" priority="185" operator="equal">
      <formula>100%</formula>
    </cfRule>
  </conditionalFormatting>
  <conditionalFormatting sqref="EC20">
    <cfRule type="cellIs" dxfId="49" priority="210" operator="between">
      <formula>0.26</formula>
      <formula>0.5</formula>
    </cfRule>
    <cfRule type="cellIs" dxfId="48" priority="209" operator="between">
      <formula>0.51</formula>
      <formula>0.75</formula>
    </cfRule>
    <cfRule type="cellIs" dxfId="47" priority="208" operator="between">
      <formula>0.76</formula>
      <formula>0.99</formula>
    </cfRule>
    <cfRule type="cellIs" dxfId="46" priority="211" operator="equal">
      <formula>100%</formula>
    </cfRule>
    <cfRule type="cellIs" dxfId="45" priority="212" operator="between">
      <formula>0</formula>
      <formula>0.25</formula>
    </cfRule>
  </conditionalFormatting>
  <conditionalFormatting sqref="ED15">
    <cfRule type="cellIs" dxfId="44" priority="180" operator="equal">
      <formula>100%</formula>
    </cfRule>
  </conditionalFormatting>
  <conditionalFormatting sqref="EK15:EK19">
    <cfRule type="cellIs" dxfId="43" priority="139" operator="between">
      <formula>0.26</formula>
      <formula>0.5</formula>
    </cfRule>
    <cfRule type="cellIs" dxfId="42" priority="137" operator="between">
      <formula>0.76</formula>
      <formula>0.99</formula>
    </cfRule>
    <cfRule type="cellIs" dxfId="41" priority="138" operator="between">
      <formula>0.51</formula>
      <formula>0.75</formula>
    </cfRule>
    <cfRule type="cellIs" dxfId="40" priority="141" operator="between">
      <formula>0</formula>
      <formula>0.25</formula>
    </cfRule>
  </conditionalFormatting>
  <conditionalFormatting sqref="EK15:EK20">
    <cfRule type="cellIs" dxfId="39" priority="140" operator="equal">
      <formula>100%</formula>
    </cfRule>
  </conditionalFormatting>
  <conditionalFormatting sqref="EK3:EL4">
    <cfRule type="colorScale" priority="311">
      <colorScale>
        <cfvo type="min"/>
        <cfvo type="percentile" val="50"/>
        <cfvo type="max"/>
        <color rgb="FFF8696B"/>
        <color rgb="FFFFEB84"/>
        <color rgb="FF63BE7B"/>
      </colorScale>
    </cfRule>
  </conditionalFormatting>
  <conditionalFormatting sqref="EK11:EL12">
    <cfRule type="cellIs" dxfId="38" priority="195" operator="equal">
      <formula>100%</formula>
    </cfRule>
    <cfRule type="cellIs" dxfId="37" priority="194" operator="between">
      <formula>0.26</formula>
      <formula>0.5</formula>
    </cfRule>
    <cfRule type="cellIs" dxfId="36" priority="193" operator="between">
      <formula>0.51</formula>
      <formula>0.75</formula>
    </cfRule>
    <cfRule type="cellIs" dxfId="35" priority="192" operator="between">
      <formula>0.76</formula>
      <formula>0.99</formula>
    </cfRule>
    <cfRule type="cellIs" dxfId="34" priority="196" operator="between">
      <formula>0</formula>
      <formula>0.25</formula>
    </cfRule>
  </conditionalFormatting>
  <conditionalFormatting sqref="EK20:EL20">
    <cfRule type="cellIs" dxfId="33" priority="169" operator="between">
      <formula>0.26</formula>
      <formula>0.5</formula>
    </cfRule>
    <cfRule type="cellIs" dxfId="32" priority="167" operator="between">
      <formula>0.76</formula>
      <formula>0.99</formula>
    </cfRule>
    <cfRule type="cellIs" dxfId="31" priority="168" operator="between">
      <formula>0.51</formula>
      <formula>0.75</formula>
    </cfRule>
    <cfRule type="cellIs" dxfId="30" priority="171" operator="between">
      <formula>0</formula>
      <formula>0.25</formula>
    </cfRule>
  </conditionalFormatting>
  <conditionalFormatting sqref="EL15:EL16">
    <cfRule type="cellIs" dxfId="29" priority="132" operator="between">
      <formula>0.76</formula>
      <formula>0.99</formula>
    </cfRule>
    <cfRule type="cellIs" dxfId="28" priority="136" operator="between">
      <formula>0</formula>
      <formula>0.25</formula>
    </cfRule>
    <cfRule type="cellIs" dxfId="27" priority="134" operator="between">
      <formula>0.26</formula>
      <formula>0.5</formula>
    </cfRule>
    <cfRule type="cellIs" dxfId="26" priority="135" operator="equal">
      <formula>100%</formula>
    </cfRule>
    <cfRule type="cellIs" dxfId="25" priority="133" operator="between">
      <formula>0.51</formula>
      <formula>0.75</formula>
    </cfRule>
  </conditionalFormatting>
  <conditionalFormatting sqref="EL20">
    <cfRule type="cellIs" dxfId="24" priority="170" operator="equal">
      <formula>100%</formula>
    </cfRule>
  </conditionalFormatting>
  <conditionalFormatting sqref="ET16:ET19">
    <cfRule type="cellIs" dxfId="23" priority="83" operator="between">
      <formula>0</formula>
      <formula>0.25</formula>
    </cfRule>
    <cfRule type="cellIs" dxfId="22" priority="81" operator="between">
      <formula>0.26</formula>
      <formula>0.5</formula>
    </cfRule>
    <cfRule type="cellIs" dxfId="21" priority="80" operator="between">
      <formula>0.51</formula>
      <formula>0.75</formula>
    </cfRule>
    <cfRule type="cellIs" dxfId="20" priority="79" operator="between">
      <formula>0.76</formula>
      <formula>0.99</formula>
    </cfRule>
  </conditionalFormatting>
  <conditionalFormatting sqref="ET16:ET20">
    <cfRule type="cellIs" dxfId="19" priority="82" operator="equal">
      <formula>100%</formula>
    </cfRule>
  </conditionalFormatting>
  <conditionalFormatting sqref="ET3:EU4">
    <cfRule type="colorScale" priority="119">
      <colorScale>
        <cfvo type="min"/>
        <cfvo type="percentile" val="50"/>
        <cfvo type="max"/>
        <color rgb="FFF8696B"/>
        <color rgb="FFFFEB84"/>
        <color rgb="FF63BE7B"/>
      </colorScale>
    </cfRule>
  </conditionalFormatting>
  <conditionalFormatting sqref="ET11:EU12">
    <cfRule type="cellIs" dxfId="18" priority="113" operator="between">
      <formula>0</formula>
      <formula>0.25</formula>
    </cfRule>
    <cfRule type="cellIs" dxfId="17" priority="110" operator="between">
      <formula>0.51</formula>
      <formula>0.75</formula>
    </cfRule>
    <cfRule type="cellIs" dxfId="16" priority="109" operator="between">
      <formula>0.76</formula>
      <formula>0.99</formula>
    </cfRule>
    <cfRule type="cellIs" dxfId="15" priority="112" operator="equal">
      <formula>100%</formula>
    </cfRule>
    <cfRule type="cellIs" dxfId="14" priority="111" operator="between">
      <formula>0.26</formula>
      <formula>0.5</formula>
    </cfRule>
  </conditionalFormatting>
  <conditionalFormatting sqref="ET20:EU20">
    <cfRule type="cellIs" dxfId="13" priority="103" operator="between">
      <formula>0</formula>
      <formula>0.25</formula>
    </cfRule>
    <cfRule type="cellIs" dxfId="12" priority="99" operator="between">
      <formula>0.76</formula>
      <formula>0.99</formula>
    </cfRule>
    <cfRule type="cellIs" dxfId="11" priority="100" operator="between">
      <formula>0.51</formula>
      <formula>0.75</formula>
    </cfRule>
    <cfRule type="cellIs" dxfId="10" priority="101" operator="between">
      <formula>0.26</formula>
      <formula>0.5</formula>
    </cfRule>
  </conditionalFormatting>
  <conditionalFormatting sqref="EU16">
    <cfRule type="cellIs" dxfId="9" priority="75" operator="between">
      <formula>0.51</formula>
      <formula>0.75</formula>
    </cfRule>
    <cfRule type="cellIs" dxfId="8" priority="76" operator="between">
      <formula>0.26</formula>
      <formula>0.5</formula>
    </cfRule>
    <cfRule type="cellIs" dxfId="7" priority="78" operator="between">
      <formula>0</formula>
      <formula>0.25</formula>
    </cfRule>
    <cfRule type="cellIs" dxfId="6" priority="77" operator="equal">
      <formula>100%</formula>
    </cfRule>
    <cfRule type="cellIs" dxfId="5" priority="74" operator="between">
      <formula>0.76</formula>
      <formula>0.99</formula>
    </cfRule>
  </conditionalFormatting>
  <conditionalFormatting sqref="EU20">
    <cfRule type="cellIs" dxfId="4" priority="102" operator="equal">
      <formula>100%</formula>
    </cfRule>
  </conditionalFormatting>
  <dataValidations count="4">
    <dataValidation type="date" operator="greaterThanOrEqual" allowBlank="1" showInputMessage="1" showErrorMessage="1" sqref="E24:E28 K24:K28 AD24:AD28 AM24:AM28 AV24:AV28 BE24:BE28 BN24:BN28 BW24:BW28 CF24:CF28 CL24:CL28 Q24:Q28 CR24:CR28 DD24:DD28" xr:uid="{00000000-0002-0000-0400-000000000000}">
      <formula1>41426</formula1>
    </dataValidation>
    <dataValidation allowBlank="1" showInputMessage="1" showErrorMessage="1" promptTitle="Validación" prompt="El porcentaje no debe exceder el 100%" sqref="R13 R5:R11 R15:R16 R20:R21 AE13 AE5:AE11 AE15:AE16 AE20:AE21 AN13 AN5:AN11 AN15:AN16 AN20:AN21 AW13 AW20:AW21 AW15:AW16 AW5 AW8:AW11 BF13 BF20:BF21 BF15:BF16 BF5 BF8:BF11 BO13 BO20:BO21 BO15:BO16 BO5 BO8:BO11 BX8:BX11 BX5 BX13 BX20:BX21 BX15:BX16 CG8:CG11 CG5 CG13 CG20:CG21 CG15:CG16 CM8:CM11 CM5 CM13 CM20:CM21 CM15:CM16 CS8:CS11 CS5 CS13 CS20:CS21 CS15:CS16 CY8:CY11 CY5 CY13 CY20:CY21 CY15:CY16 DE8:DE11 DE5 DE13 DE20:DE21 DE15:DE16 L5:L17 L20:L23" xr:uid="{00000000-0002-0000-0400-000001000000}"/>
    <dataValidation type="date" allowBlank="1" showInputMessage="1" showErrorMessage="1" promptTitle="Validación" prompt="formato DD/MM/AA" sqref="G5:G10 H5:H15 G12:G15 G17:H23" xr:uid="{00000000-0002-0000-0400-000002000000}">
      <formula1>36526</formula1>
      <formula2>44177</formula2>
    </dataValidation>
    <dataValidation operator="greaterThanOrEqual" allowBlank="1" showInputMessage="1" showErrorMessage="1" sqref="DM15:DM20 DM11 E5:E23 FF11 FF16 FF18 FF20" xr:uid="{00000000-0002-0000-0400-000003000000}"/>
  </dataValidations>
  <hyperlinks>
    <hyperlink ref="EE20" r:id="rId1" xr:uid="{00000000-0004-0000-0400-000000000000}"/>
    <hyperlink ref="FN20" r:id="rId2" xr:uid="{00000000-0004-0000-0400-000001000000}"/>
  </hyperlinks>
  <pageMargins left="0.7" right="0.7" top="0.75" bottom="0.75" header="0.3" footer="0.3"/>
  <pageSetup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BV299"/>
  <sheetViews>
    <sheetView tabSelected="1" topLeftCell="B1" zoomScale="80" zoomScaleNormal="80" workbookViewId="0">
      <pane xSplit="1" ySplit="2" topLeftCell="L155" activePane="bottomRight" state="frozen"/>
      <selection activeCell="B1" sqref="B1"/>
      <selection pane="topRight" activeCell="C1" sqref="C1"/>
      <selection pane="bottomLeft" activeCell="B4" sqref="B4"/>
      <selection pane="bottomRight" activeCell="S210" sqref="S210"/>
    </sheetView>
  </sheetViews>
  <sheetFormatPr baseColWidth="10" defaultColWidth="11.42578125" defaultRowHeight="15"/>
  <cols>
    <col min="1" max="1" width="8.85546875" style="6" hidden="1" customWidth="1"/>
    <col min="2" max="2" width="11.7109375" style="111" customWidth="1"/>
    <col min="3" max="3" width="15.7109375" style="214" customWidth="1"/>
    <col min="4" max="4" width="25.7109375" style="106" customWidth="1"/>
    <col min="5" max="5" width="16.42578125" style="26" customWidth="1"/>
    <col min="6" max="6" width="19.28515625" style="106" customWidth="1"/>
    <col min="7" max="7" width="14.85546875" style="107" customWidth="1"/>
    <col min="8" max="11" width="50.7109375" style="6" customWidth="1"/>
    <col min="12" max="12" width="25.5703125" style="106" customWidth="1"/>
    <col min="13" max="13" width="15.7109375" style="26" customWidth="1"/>
    <col min="14" max="14" width="18" style="26" customWidth="1"/>
    <col min="15" max="15" width="18.42578125" style="112" customWidth="1"/>
    <col min="16" max="16" width="15.7109375" style="108" customWidth="1"/>
    <col min="17" max="17" width="17.140625" style="108" customWidth="1"/>
    <col min="18" max="18" width="20.7109375" style="106" customWidth="1"/>
    <col min="19" max="19" width="20.7109375" style="26" customWidth="1"/>
    <col min="20" max="20" width="45.7109375" style="6" hidden="1" customWidth="1"/>
    <col min="21" max="21" width="45.7109375" style="109" hidden="1" customWidth="1"/>
    <col min="22" max="32" width="45.7109375" style="6" hidden="1" customWidth="1"/>
    <col min="33" max="33" width="45.7109375" style="110" hidden="1" customWidth="1"/>
    <col min="34" max="43" width="45.7109375" style="6" hidden="1" customWidth="1"/>
    <col min="44" max="46" width="70.7109375" style="6" hidden="1" customWidth="1"/>
    <col min="47" max="61" width="70.7109375" style="8" hidden="1" customWidth="1"/>
    <col min="62" max="63" width="70.7109375" style="8" customWidth="1"/>
    <col min="64" max="64" width="17.5703125" style="26" customWidth="1"/>
    <col min="65" max="65" width="15.7109375" style="26" customWidth="1"/>
    <col min="66" max="66" width="15.7109375" style="214" customWidth="1"/>
    <col min="67" max="67" width="15.7109375" style="26" customWidth="1"/>
    <col min="68" max="68" width="70.7109375" style="6" customWidth="1"/>
    <col min="69" max="69" width="50.7109375" style="6" customWidth="1"/>
    <col min="70" max="71" width="40.7109375" style="6" customWidth="1"/>
    <col min="72" max="72" width="15.7109375" style="8" customWidth="1"/>
    <col min="73" max="73" width="17" style="26" customWidth="1"/>
    <col min="74" max="74" width="15.7109375" style="6" customWidth="1"/>
    <col min="75" max="16384" width="11.42578125" style="6"/>
  </cols>
  <sheetData>
    <row r="1" spans="1:74" s="11" customFormat="1" ht="50.1" customHeight="1">
      <c r="A1" s="14"/>
      <c r="B1" s="584" t="s">
        <v>3353</v>
      </c>
      <c r="C1" s="584"/>
      <c r="D1" s="584"/>
      <c r="E1" s="584"/>
      <c r="F1" s="584"/>
      <c r="G1" s="585"/>
      <c r="H1" s="584"/>
      <c r="I1" s="584" t="s">
        <v>3359</v>
      </c>
      <c r="J1" s="584"/>
      <c r="K1" s="584"/>
      <c r="L1" s="584"/>
      <c r="M1" s="584"/>
      <c r="N1" s="584"/>
      <c r="O1" s="584"/>
      <c r="P1" s="584"/>
      <c r="Q1" s="584"/>
      <c r="R1" s="584"/>
      <c r="S1" s="584"/>
      <c r="T1" s="586" t="s">
        <v>4363</v>
      </c>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7" t="s">
        <v>4364</v>
      </c>
      <c r="BO1" s="588"/>
      <c r="BP1" s="588"/>
      <c r="BQ1" s="588"/>
      <c r="BR1" s="588"/>
      <c r="BS1" s="588"/>
      <c r="BT1" s="588"/>
      <c r="BU1" s="588"/>
      <c r="BV1" s="589"/>
    </row>
    <row r="2" spans="1:74" s="26" customFormat="1" ht="90" customHeight="1">
      <c r="A2" s="15"/>
      <c r="B2" s="16" t="s">
        <v>1826</v>
      </c>
      <c r="C2" s="16" t="s">
        <v>3360</v>
      </c>
      <c r="D2" s="16" t="s">
        <v>3361</v>
      </c>
      <c r="E2" s="16" t="s">
        <v>3363</v>
      </c>
      <c r="F2" s="16" t="s">
        <v>3354</v>
      </c>
      <c r="G2" s="16" t="s">
        <v>3831</v>
      </c>
      <c r="H2" s="16" t="s">
        <v>0</v>
      </c>
      <c r="I2" s="16" t="s">
        <v>2824</v>
      </c>
      <c r="J2" s="16" t="s">
        <v>3652</v>
      </c>
      <c r="K2" s="16" t="s">
        <v>3</v>
      </c>
      <c r="L2" s="16" t="s">
        <v>2826</v>
      </c>
      <c r="M2" s="16" t="s">
        <v>2827</v>
      </c>
      <c r="N2" s="16" t="s">
        <v>3355</v>
      </c>
      <c r="O2" s="17" t="s">
        <v>3356</v>
      </c>
      <c r="P2" s="17" t="s">
        <v>2825</v>
      </c>
      <c r="Q2" s="16" t="s">
        <v>9</v>
      </c>
      <c r="R2" s="18" t="s">
        <v>3357</v>
      </c>
      <c r="S2" s="17" t="s">
        <v>3358</v>
      </c>
      <c r="T2" s="19" t="s">
        <v>3507</v>
      </c>
      <c r="U2" s="20" t="s">
        <v>3508</v>
      </c>
      <c r="V2" s="19" t="s">
        <v>3509</v>
      </c>
      <c r="W2" s="20" t="s">
        <v>3510</v>
      </c>
      <c r="X2" s="19" t="s">
        <v>3537</v>
      </c>
      <c r="Y2" s="20" t="s">
        <v>3538</v>
      </c>
      <c r="Z2" s="19" t="s">
        <v>3559</v>
      </c>
      <c r="AA2" s="20" t="s">
        <v>3564</v>
      </c>
      <c r="AB2" s="19" t="s">
        <v>3563</v>
      </c>
      <c r="AC2" s="20" t="s">
        <v>3565</v>
      </c>
      <c r="AD2" s="19" t="s">
        <v>3568</v>
      </c>
      <c r="AE2" s="20" t="s">
        <v>3567</v>
      </c>
      <c r="AF2" s="19" t="s">
        <v>3569</v>
      </c>
      <c r="AG2" s="20" t="s">
        <v>3570</v>
      </c>
      <c r="AH2" s="19" t="s">
        <v>3575</v>
      </c>
      <c r="AI2" s="20" t="s">
        <v>3576</v>
      </c>
      <c r="AJ2" s="19" t="s">
        <v>3579</v>
      </c>
      <c r="AK2" s="20" t="s">
        <v>3580</v>
      </c>
      <c r="AL2" s="119" t="s">
        <v>9230</v>
      </c>
      <c r="AM2" s="22" t="s">
        <v>9229</v>
      </c>
      <c r="AN2" s="119" t="s">
        <v>9231</v>
      </c>
      <c r="AO2" s="22" t="s">
        <v>9228</v>
      </c>
      <c r="AP2" s="119" t="s">
        <v>9232</v>
      </c>
      <c r="AQ2" s="22" t="s">
        <v>9227</v>
      </c>
      <c r="AR2" s="119" t="s">
        <v>9226</v>
      </c>
      <c r="AS2" s="22" t="s">
        <v>9225</v>
      </c>
      <c r="AT2" s="19" t="s">
        <v>9224</v>
      </c>
      <c r="AU2" s="20" t="s">
        <v>9223</v>
      </c>
      <c r="AV2" s="19" t="s">
        <v>9222</v>
      </c>
      <c r="AW2" s="20" t="s">
        <v>9221</v>
      </c>
      <c r="AX2" s="19" t="s">
        <v>9220</v>
      </c>
      <c r="AY2" s="20" t="s">
        <v>9219</v>
      </c>
      <c r="AZ2" s="19" t="s">
        <v>9218</v>
      </c>
      <c r="BA2" s="20" t="s">
        <v>9216</v>
      </c>
      <c r="BB2" s="19" t="s">
        <v>9215</v>
      </c>
      <c r="BC2" s="20" t="s">
        <v>9217</v>
      </c>
      <c r="BD2" s="19" t="s">
        <v>9214</v>
      </c>
      <c r="BE2" s="20" t="s">
        <v>9213</v>
      </c>
      <c r="BF2" s="19" t="s">
        <v>9211</v>
      </c>
      <c r="BG2" s="20" t="s">
        <v>9212</v>
      </c>
      <c r="BH2" s="19" t="s">
        <v>9555</v>
      </c>
      <c r="BI2" s="20" t="s">
        <v>9556</v>
      </c>
      <c r="BJ2" s="19" t="s">
        <v>9795</v>
      </c>
      <c r="BK2" s="20" t="s">
        <v>9796</v>
      </c>
      <c r="BL2" s="21" t="s">
        <v>900</v>
      </c>
      <c r="BM2" s="22" t="s">
        <v>957</v>
      </c>
      <c r="BN2" s="23" t="s">
        <v>3862</v>
      </c>
      <c r="BO2" s="24" t="s">
        <v>942</v>
      </c>
      <c r="BP2" s="24" t="s">
        <v>1328</v>
      </c>
      <c r="BQ2" s="24" t="s">
        <v>1132</v>
      </c>
      <c r="BR2" s="24" t="s">
        <v>2296</v>
      </c>
      <c r="BS2" s="24" t="s">
        <v>2297</v>
      </c>
      <c r="BT2" s="23" t="s">
        <v>4362</v>
      </c>
      <c r="BU2" s="24" t="s">
        <v>2577</v>
      </c>
      <c r="BV2" s="25" t="s">
        <v>2586</v>
      </c>
    </row>
    <row r="3" spans="1:74" s="43" customFormat="1" ht="90" hidden="1" customHeight="1">
      <c r="A3" s="27">
        <v>1</v>
      </c>
      <c r="B3" s="28" t="s">
        <v>3364</v>
      </c>
      <c r="C3" s="29" t="s">
        <v>3787</v>
      </c>
      <c r="D3" s="13" t="s">
        <v>2829</v>
      </c>
      <c r="E3" s="30">
        <v>43091</v>
      </c>
      <c r="F3" s="31" t="s">
        <v>2235</v>
      </c>
      <c r="G3" s="32" t="s">
        <v>3788</v>
      </c>
      <c r="H3" s="33" t="s">
        <v>5728</v>
      </c>
      <c r="I3" s="33" t="s">
        <v>3064</v>
      </c>
      <c r="J3" s="33" t="s">
        <v>5526</v>
      </c>
      <c r="K3" s="33"/>
      <c r="L3" s="392"/>
      <c r="M3" s="29"/>
      <c r="N3" s="30">
        <v>43115</v>
      </c>
      <c r="O3" s="30">
        <v>43465</v>
      </c>
      <c r="P3" s="34">
        <f>+WEEKNUM(O3-N3)</f>
        <v>50</v>
      </c>
      <c r="Q3" s="35"/>
      <c r="R3" s="31" t="s">
        <v>15</v>
      </c>
      <c r="S3" s="31"/>
      <c r="T3" s="1" t="s">
        <v>3065</v>
      </c>
      <c r="U3" s="36" t="s">
        <v>3473</v>
      </c>
      <c r="V3" s="63" t="s">
        <v>3066</v>
      </c>
      <c r="W3" s="36" t="s">
        <v>3519</v>
      </c>
      <c r="X3" s="1" t="s">
        <v>3067</v>
      </c>
      <c r="Y3" s="36" t="s">
        <v>3542</v>
      </c>
      <c r="Z3" s="38" t="s">
        <v>5729</v>
      </c>
      <c r="AA3" s="33" t="s">
        <v>5730</v>
      </c>
      <c r="AB3" s="40" t="s">
        <v>936</v>
      </c>
      <c r="AC3" s="33" t="s">
        <v>3566</v>
      </c>
      <c r="AD3" s="46" t="s">
        <v>936</v>
      </c>
      <c r="AE3" s="33" t="s">
        <v>3566</v>
      </c>
      <c r="AF3" s="33" t="s">
        <v>936</v>
      </c>
      <c r="AG3" s="33" t="s">
        <v>3566</v>
      </c>
      <c r="AH3" s="33" t="s">
        <v>936</v>
      </c>
      <c r="AI3" s="33" t="s">
        <v>3566</v>
      </c>
      <c r="AJ3" s="33" t="s">
        <v>936</v>
      </c>
      <c r="AK3" s="33" t="s">
        <v>3566</v>
      </c>
      <c r="AL3" s="33" t="s">
        <v>936</v>
      </c>
      <c r="AM3" s="33" t="s">
        <v>3566</v>
      </c>
      <c r="AN3" s="33" t="s">
        <v>936</v>
      </c>
      <c r="AO3" s="33" t="s">
        <v>3566</v>
      </c>
      <c r="AP3" s="33" t="s">
        <v>936</v>
      </c>
      <c r="AQ3" s="33" t="s">
        <v>3566</v>
      </c>
      <c r="AR3" s="33" t="s">
        <v>936</v>
      </c>
      <c r="AS3" s="33" t="s">
        <v>3566</v>
      </c>
      <c r="AT3" s="33" t="s">
        <v>936</v>
      </c>
      <c r="AU3" s="33" t="s">
        <v>3566</v>
      </c>
      <c r="AV3" s="33" t="s">
        <v>936</v>
      </c>
      <c r="AW3" s="33" t="s">
        <v>3566</v>
      </c>
      <c r="AX3" s="33" t="s">
        <v>936</v>
      </c>
      <c r="AY3" s="33" t="s">
        <v>3566</v>
      </c>
      <c r="AZ3" s="33" t="s">
        <v>936</v>
      </c>
      <c r="BA3" s="33" t="s">
        <v>3566</v>
      </c>
      <c r="BB3" s="33" t="s">
        <v>936</v>
      </c>
      <c r="BC3" s="33" t="s">
        <v>3566</v>
      </c>
      <c r="BD3" s="33" t="s">
        <v>936</v>
      </c>
      <c r="BE3" s="33" t="s">
        <v>3566</v>
      </c>
      <c r="BF3" s="33" t="s">
        <v>936</v>
      </c>
      <c r="BG3" s="33" t="s">
        <v>3566</v>
      </c>
      <c r="BH3" s="33" t="s">
        <v>9914</v>
      </c>
      <c r="BI3" s="33" t="s">
        <v>3566</v>
      </c>
      <c r="BJ3" s="33" t="s">
        <v>9914</v>
      </c>
      <c r="BK3" s="33" t="s">
        <v>3566</v>
      </c>
      <c r="BL3" s="27" t="s">
        <v>780</v>
      </c>
      <c r="BM3" s="42">
        <v>43522</v>
      </c>
      <c r="BN3" s="29" t="s">
        <v>902</v>
      </c>
      <c r="BO3" s="27"/>
      <c r="BP3" s="41"/>
      <c r="BQ3" s="41"/>
      <c r="BR3" s="41"/>
      <c r="BS3" s="41"/>
      <c r="BT3" s="39" t="s">
        <v>955</v>
      </c>
      <c r="BU3" s="27"/>
      <c r="BV3" s="41"/>
    </row>
    <row r="4" spans="1:74" s="43" customFormat="1" ht="90" hidden="1" customHeight="1">
      <c r="A4" s="27">
        <v>2</v>
      </c>
      <c r="B4" s="28" t="s">
        <v>3365</v>
      </c>
      <c r="C4" s="29" t="s">
        <v>3787</v>
      </c>
      <c r="D4" s="13" t="s">
        <v>2829</v>
      </c>
      <c r="E4" s="30">
        <v>43091</v>
      </c>
      <c r="F4" s="31" t="s">
        <v>2235</v>
      </c>
      <c r="G4" s="32" t="s">
        <v>3789</v>
      </c>
      <c r="H4" s="33" t="s">
        <v>5731</v>
      </c>
      <c r="I4" s="33" t="s">
        <v>3068</v>
      </c>
      <c r="J4" s="49" t="s">
        <v>3069</v>
      </c>
      <c r="K4" s="49"/>
      <c r="L4" s="392"/>
      <c r="M4" s="143"/>
      <c r="N4" s="45">
        <v>43115</v>
      </c>
      <c r="O4" s="30">
        <v>43273</v>
      </c>
      <c r="P4" s="34">
        <f t="shared" ref="P4:P67" si="0">+WEEKNUM(O4-N4)</f>
        <v>23</v>
      </c>
      <c r="Q4" s="35"/>
      <c r="R4" s="44" t="s">
        <v>15</v>
      </c>
      <c r="S4" s="44"/>
      <c r="T4" s="33" t="s">
        <v>3070</v>
      </c>
      <c r="U4" s="36" t="s">
        <v>5527</v>
      </c>
      <c r="V4" s="33" t="s">
        <v>3071</v>
      </c>
      <c r="W4" s="36" t="s">
        <v>5528</v>
      </c>
      <c r="X4" s="1" t="s">
        <v>3072</v>
      </c>
      <c r="Y4" s="36" t="s">
        <v>3543</v>
      </c>
      <c r="Z4" s="33" t="s">
        <v>5529</v>
      </c>
      <c r="AA4" s="33" t="s">
        <v>5732</v>
      </c>
      <c r="AB4" s="33" t="s">
        <v>5530</v>
      </c>
      <c r="AC4" s="33" t="s">
        <v>5531</v>
      </c>
      <c r="AD4" s="46"/>
      <c r="AE4" s="33" t="s">
        <v>5733</v>
      </c>
      <c r="AF4" s="33" t="s">
        <v>5532</v>
      </c>
      <c r="AG4" s="399" t="s">
        <v>3572</v>
      </c>
      <c r="AH4" s="46" t="s">
        <v>936</v>
      </c>
      <c r="AI4" s="46" t="s">
        <v>3577</v>
      </c>
      <c r="AJ4" s="46" t="s">
        <v>936</v>
      </c>
      <c r="AK4" s="46" t="s">
        <v>3577</v>
      </c>
      <c r="AL4" s="46" t="s">
        <v>936</v>
      </c>
      <c r="AM4" s="46" t="s">
        <v>3577</v>
      </c>
      <c r="AN4" s="46" t="s">
        <v>936</v>
      </c>
      <c r="AO4" s="46" t="s">
        <v>3577</v>
      </c>
      <c r="AP4" s="46" t="s">
        <v>936</v>
      </c>
      <c r="AQ4" s="46" t="s">
        <v>3577</v>
      </c>
      <c r="AR4" s="46" t="s">
        <v>936</v>
      </c>
      <c r="AS4" s="46" t="s">
        <v>3577</v>
      </c>
      <c r="AT4" s="46" t="s">
        <v>936</v>
      </c>
      <c r="AU4" s="33" t="s">
        <v>3577</v>
      </c>
      <c r="AV4" s="46" t="s">
        <v>936</v>
      </c>
      <c r="AW4" s="33" t="s">
        <v>3577</v>
      </c>
      <c r="AX4" s="46" t="s">
        <v>936</v>
      </c>
      <c r="AY4" s="33" t="s">
        <v>3577</v>
      </c>
      <c r="AZ4" s="46" t="s">
        <v>936</v>
      </c>
      <c r="BA4" s="33" t="s">
        <v>3577</v>
      </c>
      <c r="BB4" s="46" t="s">
        <v>936</v>
      </c>
      <c r="BC4" s="33" t="s">
        <v>3577</v>
      </c>
      <c r="BD4" s="46" t="s">
        <v>936</v>
      </c>
      <c r="BE4" s="33" t="s">
        <v>3577</v>
      </c>
      <c r="BF4" s="46" t="s">
        <v>936</v>
      </c>
      <c r="BG4" s="33" t="s">
        <v>3577</v>
      </c>
      <c r="BH4" s="46" t="s">
        <v>9914</v>
      </c>
      <c r="BI4" s="33" t="s">
        <v>3577</v>
      </c>
      <c r="BJ4" s="46" t="s">
        <v>9914</v>
      </c>
      <c r="BK4" s="33" t="s">
        <v>3577</v>
      </c>
      <c r="BL4" s="27" t="s">
        <v>780</v>
      </c>
      <c r="BM4" s="42">
        <v>43769</v>
      </c>
      <c r="BN4" s="29" t="s">
        <v>902</v>
      </c>
      <c r="BO4" s="27"/>
      <c r="BP4" s="41"/>
      <c r="BQ4" s="41"/>
      <c r="BR4" s="41"/>
      <c r="BS4" s="41"/>
      <c r="BT4" s="39" t="s">
        <v>955</v>
      </c>
      <c r="BU4" s="27"/>
      <c r="BV4" s="41"/>
    </row>
    <row r="5" spans="1:74" s="43" customFormat="1" ht="90" hidden="1" customHeight="1">
      <c r="A5" s="27">
        <v>3</v>
      </c>
      <c r="B5" s="28" t="s">
        <v>3366</v>
      </c>
      <c r="C5" s="29" t="s">
        <v>3787</v>
      </c>
      <c r="D5" s="13" t="s">
        <v>2829</v>
      </c>
      <c r="E5" s="30">
        <v>43091</v>
      </c>
      <c r="F5" s="31" t="s">
        <v>2235</v>
      </c>
      <c r="G5" s="32" t="s">
        <v>3789</v>
      </c>
      <c r="H5" s="33" t="s">
        <v>5731</v>
      </c>
      <c r="I5" s="33" t="s">
        <v>5533</v>
      </c>
      <c r="J5" s="49" t="s">
        <v>3074</v>
      </c>
      <c r="K5" s="49"/>
      <c r="L5" s="51"/>
      <c r="M5" s="143"/>
      <c r="N5" s="45">
        <v>43104</v>
      </c>
      <c r="O5" s="30">
        <v>43311</v>
      </c>
      <c r="P5" s="34">
        <f t="shared" si="0"/>
        <v>30</v>
      </c>
      <c r="Q5" s="35"/>
      <c r="R5" s="44" t="s">
        <v>60</v>
      </c>
      <c r="S5" s="44" t="s">
        <v>3832</v>
      </c>
      <c r="T5" s="36" t="s">
        <v>3075</v>
      </c>
      <c r="U5" s="36" t="s">
        <v>3474</v>
      </c>
      <c r="V5" s="36" t="s">
        <v>936</v>
      </c>
      <c r="W5" s="36" t="s">
        <v>3518</v>
      </c>
      <c r="X5" s="36" t="s">
        <v>936</v>
      </c>
      <c r="Y5" s="36" t="s">
        <v>3518</v>
      </c>
      <c r="Z5" s="1" t="s">
        <v>936</v>
      </c>
      <c r="AA5" s="33" t="s">
        <v>3560</v>
      </c>
      <c r="AB5" s="1" t="s">
        <v>936</v>
      </c>
      <c r="AC5" s="33" t="s">
        <v>3560</v>
      </c>
      <c r="AD5" s="46" t="s">
        <v>936</v>
      </c>
      <c r="AE5" s="33" t="s">
        <v>3560</v>
      </c>
      <c r="AF5" s="33" t="s">
        <v>936</v>
      </c>
      <c r="AG5" s="33" t="s">
        <v>3560</v>
      </c>
      <c r="AH5" s="33" t="s">
        <v>936</v>
      </c>
      <c r="AI5" s="33" t="s">
        <v>3560</v>
      </c>
      <c r="AJ5" s="33" t="s">
        <v>936</v>
      </c>
      <c r="AK5" s="33" t="s">
        <v>3518</v>
      </c>
      <c r="AL5" s="33" t="s">
        <v>936</v>
      </c>
      <c r="AM5" s="33" t="s">
        <v>3518</v>
      </c>
      <c r="AN5" s="33" t="s">
        <v>936</v>
      </c>
      <c r="AO5" s="33" t="s">
        <v>3518</v>
      </c>
      <c r="AP5" s="33" t="s">
        <v>936</v>
      </c>
      <c r="AQ5" s="33" t="s">
        <v>3518</v>
      </c>
      <c r="AR5" s="33" t="s">
        <v>936</v>
      </c>
      <c r="AS5" s="33" t="s">
        <v>3518</v>
      </c>
      <c r="AT5" s="33" t="s">
        <v>936</v>
      </c>
      <c r="AU5" s="33" t="s">
        <v>3518</v>
      </c>
      <c r="AV5" s="33" t="s">
        <v>936</v>
      </c>
      <c r="AW5" s="33" t="s">
        <v>3518</v>
      </c>
      <c r="AX5" s="33" t="s">
        <v>936</v>
      </c>
      <c r="AY5" s="33" t="s">
        <v>3518</v>
      </c>
      <c r="AZ5" s="33" t="s">
        <v>936</v>
      </c>
      <c r="BA5" s="33" t="s">
        <v>3518</v>
      </c>
      <c r="BB5" s="33" t="s">
        <v>936</v>
      </c>
      <c r="BC5" s="33" t="s">
        <v>3518</v>
      </c>
      <c r="BD5" s="33" t="s">
        <v>936</v>
      </c>
      <c r="BE5" s="33" t="s">
        <v>3518</v>
      </c>
      <c r="BF5" s="33" t="s">
        <v>936</v>
      </c>
      <c r="BG5" s="33" t="s">
        <v>3518</v>
      </c>
      <c r="BH5" s="33" t="s">
        <v>9914</v>
      </c>
      <c r="BI5" s="33" t="s">
        <v>3518</v>
      </c>
      <c r="BJ5" s="33" t="s">
        <v>9914</v>
      </c>
      <c r="BK5" s="33" t="s">
        <v>3518</v>
      </c>
      <c r="BL5" s="27" t="s">
        <v>780</v>
      </c>
      <c r="BM5" s="42">
        <v>43189</v>
      </c>
      <c r="BN5" s="29" t="s">
        <v>902</v>
      </c>
      <c r="BO5" s="27"/>
      <c r="BP5" s="41"/>
      <c r="BQ5" s="41"/>
      <c r="BR5" s="41"/>
      <c r="BS5" s="41"/>
      <c r="BT5" s="39" t="s">
        <v>955</v>
      </c>
      <c r="BU5" s="27"/>
      <c r="BV5" s="41"/>
    </row>
    <row r="6" spans="1:74" s="43" customFormat="1" ht="90" hidden="1" customHeight="1">
      <c r="A6" s="27">
        <v>4</v>
      </c>
      <c r="B6" s="28" t="s">
        <v>3367</v>
      </c>
      <c r="C6" s="29" t="s">
        <v>3787</v>
      </c>
      <c r="D6" s="13" t="s">
        <v>2829</v>
      </c>
      <c r="E6" s="30">
        <v>43091</v>
      </c>
      <c r="F6" s="31" t="s">
        <v>2235</v>
      </c>
      <c r="G6" s="32" t="s">
        <v>3789</v>
      </c>
      <c r="H6" s="33" t="s">
        <v>5731</v>
      </c>
      <c r="I6" s="33" t="s">
        <v>5533</v>
      </c>
      <c r="J6" s="49" t="s">
        <v>3076</v>
      </c>
      <c r="K6" s="49"/>
      <c r="L6" s="392"/>
      <c r="M6" s="143"/>
      <c r="N6" s="45">
        <v>43130</v>
      </c>
      <c r="O6" s="30">
        <v>43206</v>
      </c>
      <c r="P6" s="34">
        <f t="shared" si="0"/>
        <v>11</v>
      </c>
      <c r="Q6" s="35"/>
      <c r="R6" s="44" t="s">
        <v>3077</v>
      </c>
      <c r="S6" s="44"/>
      <c r="T6" s="1" t="s">
        <v>3065</v>
      </c>
      <c r="U6" s="36" t="s">
        <v>3473</v>
      </c>
      <c r="V6" s="1" t="s">
        <v>3078</v>
      </c>
      <c r="W6" s="36" t="s">
        <v>5534</v>
      </c>
      <c r="X6" s="36" t="s">
        <v>3079</v>
      </c>
      <c r="Y6" s="1" t="s">
        <v>5734</v>
      </c>
      <c r="Z6" s="46" t="s">
        <v>936</v>
      </c>
      <c r="AA6" s="33" t="s">
        <v>3561</v>
      </c>
      <c r="AB6" s="46" t="s">
        <v>936</v>
      </c>
      <c r="AC6" s="33" t="s">
        <v>3561</v>
      </c>
      <c r="AD6" s="46" t="s">
        <v>936</v>
      </c>
      <c r="AE6" s="33" t="s">
        <v>3561</v>
      </c>
      <c r="AF6" s="33" t="s">
        <v>936</v>
      </c>
      <c r="AG6" s="33" t="s">
        <v>3561</v>
      </c>
      <c r="AH6" s="33" t="s">
        <v>936</v>
      </c>
      <c r="AI6" s="33" t="s">
        <v>3561</v>
      </c>
      <c r="AJ6" s="33" t="s">
        <v>936</v>
      </c>
      <c r="AK6" s="33" t="s">
        <v>3561</v>
      </c>
      <c r="AL6" s="33" t="s">
        <v>936</v>
      </c>
      <c r="AM6" s="33" t="s">
        <v>3561</v>
      </c>
      <c r="AN6" s="33" t="s">
        <v>936</v>
      </c>
      <c r="AO6" s="33" t="s">
        <v>3561</v>
      </c>
      <c r="AP6" s="33" t="s">
        <v>936</v>
      </c>
      <c r="AQ6" s="33" t="s">
        <v>3561</v>
      </c>
      <c r="AR6" s="33" t="s">
        <v>936</v>
      </c>
      <c r="AS6" s="33" t="s">
        <v>3561</v>
      </c>
      <c r="AT6" s="33" t="s">
        <v>936</v>
      </c>
      <c r="AU6" s="33" t="s">
        <v>3561</v>
      </c>
      <c r="AV6" s="33" t="s">
        <v>936</v>
      </c>
      <c r="AW6" s="33" t="s">
        <v>3561</v>
      </c>
      <c r="AX6" s="33" t="s">
        <v>936</v>
      </c>
      <c r="AY6" s="33" t="s">
        <v>3561</v>
      </c>
      <c r="AZ6" s="33" t="s">
        <v>936</v>
      </c>
      <c r="BA6" s="33" t="s">
        <v>3561</v>
      </c>
      <c r="BB6" s="33" t="s">
        <v>936</v>
      </c>
      <c r="BC6" s="33" t="s">
        <v>3561</v>
      </c>
      <c r="BD6" s="33" t="s">
        <v>936</v>
      </c>
      <c r="BE6" s="33" t="s">
        <v>3561</v>
      </c>
      <c r="BF6" s="33" t="s">
        <v>936</v>
      </c>
      <c r="BG6" s="33" t="s">
        <v>3561</v>
      </c>
      <c r="BH6" s="33" t="s">
        <v>9914</v>
      </c>
      <c r="BI6" s="33" t="s">
        <v>3561</v>
      </c>
      <c r="BJ6" s="33" t="s">
        <v>9914</v>
      </c>
      <c r="BK6" s="33" t="s">
        <v>3561</v>
      </c>
      <c r="BL6" s="27" t="s">
        <v>780</v>
      </c>
      <c r="BM6" s="42">
        <v>43383</v>
      </c>
      <c r="BN6" s="29" t="s">
        <v>902</v>
      </c>
      <c r="BO6" s="27"/>
      <c r="BP6" s="41"/>
      <c r="BQ6" s="41"/>
      <c r="BR6" s="41"/>
      <c r="BS6" s="41"/>
      <c r="BT6" s="39" t="s">
        <v>955</v>
      </c>
      <c r="BU6" s="27"/>
      <c r="BV6" s="41"/>
    </row>
    <row r="7" spans="1:74" s="43" customFormat="1" ht="90" hidden="1" customHeight="1">
      <c r="A7" s="27">
        <v>5</v>
      </c>
      <c r="B7" s="28" t="s">
        <v>3368</v>
      </c>
      <c r="C7" s="29" t="s">
        <v>3787</v>
      </c>
      <c r="D7" s="13" t="s">
        <v>2829</v>
      </c>
      <c r="E7" s="30">
        <v>43091</v>
      </c>
      <c r="F7" s="31" t="s">
        <v>2235</v>
      </c>
      <c r="G7" s="32" t="s">
        <v>3789</v>
      </c>
      <c r="H7" s="33" t="s">
        <v>5731</v>
      </c>
      <c r="I7" s="33" t="s">
        <v>5533</v>
      </c>
      <c r="J7" s="49" t="s">
        <v>5535</v>
      </c>
      <c r="K7" s="49"/>
      <c r="L7" s="392"/>
      <c r="M7" s="143"/>
      <c r="N7" s="45">
        <v>43104</v>
      </c>
      <c r="O7" s="30">
        <v>43311</v>
      </c>
      <c r="P7" s="34">
        <f t="shared" si="0"/>
        <v>30</v>
      </c>
      <c r="Q7" s="35"/>
      <c r="R7" s="44" t="s">
        <v>15</v>
      </c>
      <c r="S7" s="44"/>
      <c r="T7" s="1" t="s">
        <v>3065</v>
      </c>
      <c r="U7" s="36" t="s">
        <v>3473</v>
      </c>
      <c r="V7" s="1" t="s">
        <v>3080</v>
      </c>
      <c r="W7" s="36" t="s">
        <v>3511</v>
      </c>
      <c r="X7" s="1" t="s">
        <v>936</v>
      </c>
      <c r="Y7" s="1" t="s">
        <v>3541</v>
      </c>
      <c r="Z7" s="46" t="s">
        <v>936</v>
      </c>
      <c r="AA7" s="33" t="s">
        <v>3541</v>
      </c>
      <c r="AB7" s="46" t="s">
        <v>936</v>
      </c>
      <c r="AC7" s="33" t="s">
        <v>3541</v>
      </c>
      <c r="AD7" s="46" t="s">
        <v>936</v>
      </c>
      <c r="AE7" s="33" t="s">
        <v>3541</v>
      </c>
      <c r="AF7" s="46" t="s">
        <v>936</v>
      </c>
      <c r="AG7" s="33" t="s">
        <v>3541</v>
      </c>
      <c r="AH7" s="46" t="s">
        <v>936</v>
      </c>
      <c r="AI7" s="33" t="s">
        <v>3541</v>
      </c>
      <c r="AJ7" s="46" t="s">
        <v>936</v>
      </c>
      <c r="AK7" s="33" t="s">
        <v>3541</v>
      </c>
      <c r="AL7" s="46" t="s">
        <v>936</v>
      </c>
      <c r="AM7" s="33" t="s">
        <v>3541</v>
      </c>
      <c r="AN7" s="46" t="s">
        <v>936</v>
      </c>
      <c r="AO7" s="33" t="s">
        <v>3541</v>
      </c>
      <c r="AP7" s="46" t="s">
        <v>936</v>
      </c>
      <c r="AQ7" s="33" t="s">
        <v>3541</v>
      </c>
      <c r="AR7" s="46" t="s">
        <v>936</v>
      </c>
      <c r="AS7" s="33" t="s">
        <v>3541</v>
      </c>
      <c r="AT7" s="46" t="s">
        <v>936</v>
      </c>
      <c r="AU7" s="33" t="s">
        <v>3541</v>
      </c>
      <c r="AV7" s="46" t="s">
        <v>936</v>
      </c>
      <c r="AW7" s="33" t="s">
        <v>3541</v>
      </c>
      <c r="AX7" s="46" t="s">
        <v>936</v>
      </c>
      <c r="AY7" s="33" t="s">
        <v>3541</v>
      </c>
      <c r="AZ7" s="46" t="s">
        <v>936</v>
      </c>
      <c r="BA7" s="33" t="s">
        <v>3541</v>
      </c>
      <c r="BB7" s="46" t="s">
        <v>936</v>
      </c>
      <c r="BC7" s="33" t="s">
        <v>3541</v>
      </c>
      <c r="BD7" s="46" t="s">
        <v>936</v>
      </c>
      <c r="BE7" s="33" t="s">
        <v>3541</v>
      </c>
      <c r="BF7" s="46" t="s">
        <v>936</v>
      </c>
      <c r="BG7" s="33" t="s">
        <v>3541</v>
      </c>
      <c r="BH7" s="46" t="s">
        <v>9914</v>
      </c>
      <c r="BI7" s="33" t="s">
        <v>3541</v>
      </c>
      <c r="BJ7" s="46" t="s">
        <v>9914</v>
      </c>
      <c r="BK7" s="33" t="s">
        <v>3541</v>
      </c>
      <c r="BL7" s="27" t="s">
        <v>780</v>
      </c>
      <c r="BM7" s="42">
        <v>43281</v>
      </c>
      <c r="BN7" s="29" t="s">
        <v>902</v>
      </c>
      <c r="BO7" s="27"/>
      <c r="BP7" s="41"/>
      <c r="BQ7" s="41"/>
      <c r="BR7" s="41"/>
      <c r="BS7" s="41"/>
      <c r="BT7" s="39" t="s">
        <v>955</v>
      </c>
      <c r="BU7" s="27"/>
      <c r="BV7" s="41"/>
    </row>
    <row r="8" spans="1:74" s="43" customFormat="1" ht="90" hidden="1" customHeight="1">
      <c r="A8" s="27">
        <v>6</v>
      </c>
      <c r="B8" s="28" t="s">
        <v>3369</v>
      </c>
      <c r="C8" s="29" t="s">
        <v>3787</v>
      </c>
      <c r="D8" s="13" t="s">
        <v>2829</v>
      </c>
      <c r="E8" s="30">
        <v>43091</v>
      </c>
      <c r="F8" s="31" t="s">
        <v>2235</v>
      </c>
      <c r="G8" s="32" t="s">
        <v>3790</v>
      </c>
      <c r="H8" s="33" t="s">
        <v>5735</v>
      </c>
      <c r="I8" s="49" t="s">
        <v>3081</v>
      </c>
      <c r="J8" s="49" t="s">
        <v>3082</v>
      </c>
      <c r="K8" s="49"/>
      <c r="L8" s="392"/>
      <c r="M8" s="143"/>
      <c r="N8" s="45">
        <v>43080</v>
      </c>
      <c r="O8" s="30">
        <v>43080</v>
      </c>
      <c r="P8" s="34">
        <f t="shared" si="0"/>
        <v>0</v>
      </c>
      <c r="Q8" s="35"/>
      <c r="R8" s="44" t="s">
        <v>15</v>
      </c>
      <c r="S8" s="44"/>
      <c r="T8" s="33" t="s">
        <v>5536</v>
      </c>
      <c r="U8" s="36" t="s">
        <v>5537</v>
      </c>
      <c r="V8" s="36" t="s">
        <v>936</v>
      </c>
      <c r="W8" s="36" t="s">
        <v>3518</v>
      </c>
      <c r="X8" s="36" t="s">
        <v>936</v>
      </c>
      <c r="Y8" s="36" t="s">
        <v>3518</v>
      </c>
      <c r="Z8" s="1" t="s">
        <v>936</v>
      </c>
      <c r="AA8" s="33" t="s">
        <v>3560</v>
      </c>
      <c r="AB8" s="1" t="s">
        <v>936</v>
      </c>
      <c r="AC8" s="33" t="s">
        <v>3560</v>
      </c>
      <c r="AD8" s="46" t="s">
        <v>936</v>
      </c>
      <c r="AE8" s="33" t="s">
        <v>3560</v>
      </c>
      <c r="AF8" s="46" t="s">
        <v>936</v>
      </c>
      <c r="AG8" s="33" t="s">
        <v>3560</v>
      </c>
      <c r="AH8" s="33" t="s">
        <v>936</v>
      </c>
      <c r="AI8" s="33" t="s">
        <v>3560</v>
      </c>
      <c r="AJ8" s="33" t="s">
        <v>936</v>
      </c>
      <c r="AK8" s="33" t="s">
        <v>3518</v>
      </c>
      <c r="AL8" s="33" t="s">
        <v>936</v>
      </c>
      <c r="AM8" s="33" t="s">
        <v>3518</v>
      </c>
      <c r="AN8" s="33" t="s">
        <v>936</v>
      </c>
      <c r="AO8" s="33" t="s">
        <v>3518</v>
      </c>
      <c r="AP8" s="33" t="s">
        <v>936</v>
      </c>
      <c r="AQ8" s="33" t="s">
        <v>3518</v>
      </c>
      <c r="AR8" s="33" t="s">
        <v>936</v>
      </c>
      <c r="AS8" s="33" t="s">
        <v>3518</v>
      </c>
      <c r="AT8" s="33" t="s">
        <v>936</v>
      </c>
      <c r="AU8" s="33" t="s">
        <v>3518</v>
      </c>
      <c r="AV8" s="33" t="s">
        <v>936</v>
      </c>
      <c r="AW8" s="33" t="s">
        <v>3518</v>
      </c>
      <c r="AX8" s="33" t="s">
        <v>936</v>
      </c>
      <c r="AY8" s="33" t="s">
        <v>3518</v>
      </c>
      <c r="AZ8" s="33" t="s">
        <v>936</v>
      </c>
      <c r="BA8" s="33" t="s">
        <v>3518</v>
      </c>
      <c r="BB8" s="33" t="s">
        <v>936</v>
      </c>
      <c r="BC8" s="33" t="s">
        <v>3518</v>
      </c>
      <c r="BD8" s="33" t="s">
        <v>936</v>
      </c>
      <c r="BE8" s="33" t="s">
        <v>3518</v>
      </c>
      <c r="BF8" s="33" t="s">
        <v>936</v>
      </c>
      <c r="BG8" s="33" t="s">
        <v>3518</v>
      </c>
      <c r="BH8" s="33" t="s">
        <v>936</v>
      </c>
      <c r="BI8" s="33" t="s">
        <v>3518</v>
      </c>
      <c r="BJ8" s="33" t="s">
        <v>9914</v>
      </c>
      <c r="BK8" s="33" t="s">
        <v>3518</v>
      </c>
      <c r="BL8" s="27" t="s">
        <v>780</v>
      </c>
      <c r="BM8" s="42">
        <v>43189</v>
      </c>
      <c r="BN8" s="29" t="s">
        <v>902</v>
      </c>
      <c r="BO8" s="27"/>
      <c r="BP8" s="41"/>
      <c r="BQ8" s="41"/>
      <c r="BR8" s="41"/>
      <c r="BS8" s="41"/>
      <c r="BT8" s="39" t="s">
        <v>955</v>
      </c>
      <c r="BU8" s="27"/>
      <c r="BV8" s="41"/>
    </row>
    <row r="9" spans="1:74" s="43" customFormat="1" ht="90" hidden="1" customHeight="1">
      <c r="A9" s="27">
        <v>7</v>
      </c>
      <c r="B9" s="28" t="s">
        <v>3370</v>
      </c>
      <c r="C9" s="29" t="s">
        <v>3787</v>
      </c>
      <c r="D9" s="13" t="s">
        <v>2829</v>
      </c>
      <c r="E9" s="30">
        <v>43091</v>
      </c>
      <c r="F9" s="31" t="s">
        <v>2235</v>
      </c>
      <c r="G9" s="32" t="s">
        <v>3790</v>
      </c>
      <c r="H9" s="33" t="s">
        <v>5735</v>
      </c>
      <c r="I9" s="549" t="s">
        <v>3083</v>
      </c>
      <c r="J9" s="49" t="s">
        <v>3084</v>
      </c>
      <c r="K9" s="49"/>
      <c r="L9" s="392"/>
      <c r="M9" s="143"/>
      <c r="N9" s="45">
        <v>43146</v>
      </c>
      <c r="O9" s="30">
        <v>43189</v>
      </c>
      <c r="P9" s="34">
        <f t="shared" si="0"/>
        <v>7</v>
      </c>
      <c r="Q9" s="35"/>
      <c r="R9" s="44" t="s">
        <v>15</v>
      </c>
      <c r="S9" s="44"/>
      <c r="T9" s="33" t="s">
        <v>3085</v>
      </c>
      <c r="U9" s="36" t="s">
        <v>5538</v>
      </c>
      <c r="V9" s="36" t="s">
        <v>936</v>
      </c>
      <c r="W9" s="36" t="s">
        <v>3518</v>
      </c>
      <c r="X9" s="36" t="s">
        <v>936</v>
      </c>
      <c r="Y9" s="36" t="s">
        <v>3518</v>
      </c>
      <c r="Z9" s="1" t="s">
        <v>936</v>
      </c>
      <c r="AA9" s="33" t="s">
        <v>3560</v>
      </c>
      <c r="AB9" s="1" t="s">
        <v>936</v>
      </c>
      <c r="AC9" s="33" t="s">
        <v>3560</v>
      </c>
      <c r="AD9" s="46" t="s">
        <v>936</v>
      </c>
      <c r="AE9" s="33" t="s">
        <v>3560</v>
      </c>
      <c r="AF9" s="46" t="s">
        <v>936</v>
      </c>
      <c r="AG9" s="33" t="s">
        <v>3560</v>
      </c>
      <c r="AH9" s="33" t="s">
        <v>936</v>
      </c>
      <c r="AI9" s="33" t="s">
        <v>3560</v>
      </c>
      <c r="AJ9" s="33" t="s">
        <v>936</v>
      </c>
      <c r="AK9" s="33" t="s">
        <v>3518</v>
      </c>
      <c r="AL9" s="33" t="s">
        <v>936</v>
      </c>
      <c r="AM9" s="33" t="s">
        <v>3518</v>
      </c>
      <c r="AN9" s="33" t="s">
        <v>936</v>
      </c>
      <c r="AO9" s="33" t="s">
        <v>3518</v>
      </c>
      <c r="AP9" s="33" t="s">
        <v>936</v>
      </c>
      <c r="AQ9" s="33" t="s">
        <v>3518</v>
      </c>
      <c r="AR9" s="33" t="s">
        <v>936</v>
      </c>
      <c r="AS9" s="33" t="s">
        <v>3518</v>
      </c>
      <c r="AT9" s="33" t="s">
        <v>936</v>
      </c>
      <c r="AU9" s="33" t="s">
        <v>3518</v>
      </c>
      <c r="AV9" s="33" t="s">
        <v>936</v>
      </c>
      <c r="AW9" s="33" t="s">
        <v>3518</v>
      </c>
      <c r="AX9" s="33" t="s">
        <v>936</v>
      </c>
      <c r="AY9" s="33" t="s">
        <v>3518</v>
      </c>
      <c r="AZ9" s="33" t="s">
        <v>936</v>
      </c>
      <c r="BA9" s="33" t="s">
        <v>3518</v>
      </c>
      <c r="BB9" s="33" t="s">
        <v>936</v>
      </c>
      <c r="BC9" s="33" t="s">
        <v>3518</v>
      </c>
      <c r="BD9" s="33" t="s">
        <v>936</v>
      </c>
      <c r="BE9" s="33" t="s">
        <v>3518</v>
      </c>
      <c r="BF9" s="33" t="s">
        <v>936</v>
      </c>
      <c r="BG9" s="33" t="s">
        <v>3518</v>
      </c>
      <c r="BH9" s="33" t="s">
        <v>936</v>
      </c>
      <c r="BI9" s="33" t="s">
        <v>3518</v>
      </c>
      <c r="BJ9" s="33" t="s">
        <v>9914</v>
      </c>
      <c r="BK9" s="33" t="s">
        <v>3518</v>
      </c>
      <c r="BL9" s="27" t="s">
        <v>780</v>
      </c>
      <c r="BM9" s="42">
        <v>43189</v>
      </c>
      <c r="BN9" s="29" t="s">
        <v>902</v>
      </c>
      <c r="BO9" s="27"/>
      <c r="BP9" s="41"/>
      <c r="BQ9" s="41"/>
      <c r="BR9" s="41"/>
      <c r="BS9" s="41"/>
      <c r="BT9" s="39" t="s">
        <v>955</v>
      </c>
      <c r="BU9" s="27"/>
      <c r="BV9" s="41"/>
    </row>
    <row r="10" spans="1:74" s="43" customFormat="1" ht="90" hidden="1" customHeight="1">
      <c r="A10" s="27">
        <v>8</v>
      </c>
      <c r="B10" s="28" t="s">
        <v>3371</v>
      </c>
      <c r="C10" s="29" t="s">
        <v>3787</v>
      </c>
      <c r="D10" s="13" t="s">
        <v>2829</v>
      </c>
      <c r="E10" s="30">
        <v>43091</v>
      </c>
      <c r="F10" s="31" t="s">
        <v>2235</v>
      </c>
      <c r="G10" s="32" t="s">
        <v>3790</v>
      </c>
      <c r="H10" s="33" t="s">
        <v>5735</v>
      </c>
      <c r="I10" s="549"/>
      <c r="J10" s="49" t="s">
        <v>3086</v>
      </c>
      <c r="K10" s="49"/>
      <c r="L10" s="392"/>
      <c r="M10" s="143"/>
      <c r="N10" s="45">
        <v>43160</v>
      </c>
      <c r="O10" s="30">
        <v>43455</v>
      </c>
      <c r="P10" s="34">
        <f t="shared" si="0"/>
        <v>43</v>
      </c>
      <c r="Q10" s="35"/>
      <c r="R10" s="44" t="s">
        <v>3077</v>
      </c>
      <c r="S10" s="44"/>
      <c r="T10" s="33" t="s">
        <v>3087</v>
      </c>
      <c r="U10" s="36" t="s">
        <v>3475</v>
      </c>
      <c r="V10" s="36" t="s">
        <v>936</v>
      </c>
      <c r="W10" s="36" t="s">
        <v>3518</v>
      </c>
      <c r="X10" s="36" t="s">
        <v>936</v>
      </c>
      <c r="Y10" s="36" t="s">
        <v>3518</v>
      </c>
      <c r="Z10" s="1" t="s">
        <v>936</v>
      </c>
      <c r="AA10" s="33" t="s">
        <v>3560</v>
      </c>
      <c r="AB10" s="1" t="s">
        <v>936</v>
      </c>
      <c r="AC10" s="33" t="s">
        <v>3560</v>
      </c>
      <c r="AD10" s="46" t="s">
        <v>936</v>
      </c>
      <c r="AE10" s="33" t="s">
        <v>3560</v>
      </c>
      <c r="AF10" s="46" t="s">
        <v>936</v>
      </c>
      <c r="AG10" s="33" t="s">
        <v>3560</v>
      </c>
      <c r="AH10" s="33" t="s">
        <v>936</v>
      </c>
      <c r="AI10" s="33" t="s">
        <v>3560</v>
      </c>
      <c r="AJ10" s="33" t="s">
        <v>936</v>
      </c>
      <c r="AK10" s="33" t="s">
        <v>3518</v>
      </c>
      <c r="AL10" s="33" t="s">
        <v>936</v>
      </c>
      <c r="AM10" s="33" t="s">
        <v>3518</v>
      </c>
      <c r="AN10" s="33" t="s">
        <v>936</v>
      </c>
      <c r="AO10" s="33" t="s">
        <v>3518</v>
      </c>
      <c r="AP10" s="33" t="s">
        <v>936</v>
      </c>
      <c r="AQ10" s="33" t="s">
        <v>3518</v>
      </c>
      <c r="AR10" s="33" t="s">
        <v>936</v>
      </c>
      <c r="AS10" s="33" t="s">
        <v>3518</v>
      </c>
      <c r="AT10" s="33" t="s">
        <v>936</v>
      </c>
      <c r="AU10" s="33" t="s">
        <v>3518</v>
      </c>
      <c r="AV10" s="33" t="s">
        <v>936</v>
      </c>
      <c r="AW10" s="33" t="s">
        <v>3518</v>
      </c>
      <c r="AX10" s="33" t="s">
        <v>936</v>
      </c>
      <c r="AY10" s="33" t="s">
        <v>3518</v>
      </c>
      <c r="AZ10" s="33" t="s">
        <v>936</v>
      </c>
      <c r="BA10" s="33" t="s">
        <v>3518</v>
      </c>
      <c r="BB10" s="33" t="s">
        <v>936</v>
      </c>
      <c r="BC10" s="33" t="s">
        <v>3518</v>
      </c>
      <c r="BD10" s="33" t="s">
        <v>936</v>
      </c>
      <c r="BE10" s="33" t="s">
        <v>3518</v>
      </c>
      <c r="BF10" s="33" t="s">
        <v>936</v>
      </c>
      <c r="BG10" s="33" t="s">
        <v>3518</v>
      </c>
      <c r="BH10" s="33" t="s">
        <v>936</v>
      </c>
      <c r="BI10" s="33" t="s">
        <v>3518</v>
      </c>
      <c r="BJ10" s="33" t="s">
        <v>9914</v>
      </c>
      <c r="BK10" s="33" t="s">
        <v>3518</v>
      </c>
      <c r="BL10" s="27" t="s">
        <v>780</v>
      </c>
      <c r="BM10" s="42">
        <v>43189</v>
      </c>
      <c r="BN10" s="29" t="s">
        <v>902</v>
      </c>
      <c r="BO10" s="27"/>
      <c r="BP10" s="41"/>
      <c r="BQ10" s="41"/>
      <c r="BR10" s="41"/>
      <c r="BS10" s="41"/>
      <c r="BT10" s="39" t="s">
        <v>955</v>
      </c>
      <c r="BU10" s="27"/>
      <c r="BV10" s="41"/>
    </row>
    <row r="11" spans="1:74" s="43" customFormat="1" ht="90" hidden="1" customHeight="1">
      <c r="A11" s="27">
        <v>9</v>
      </c>
      <c r="B11" s="28" t="s">
        <v>3372</v>
      </c>
      <c r="C11" s="29" t="s">
        <v>3787</v>
      </c>
      <c r="D11" s="13" t="s">
        <v>2829</v>
      </c>
      <c r="E11" s="45">
        <v>43091</v>
      </c>
      <c r="F11" s="44" t="s">
        <v>3088</v>
      </c>
      <c r="G11" s="47" t="s">
        <v>3791</v>
      </c>
      <c r="H11" s="49" t="s">
        <v>5736</v>
      </c>
      <c r="I11" s="49" t="s">
        <v>3089</v>
      </c>
      <c r="J11" s="49" t="s">
        <v>3090</v>
      </c>
      <c r="K11" s="49"/>
      <c r="L11" s="392"/>
      <c r="M11" s="143"/>
      <c r="N11" s="45">
        <v>43130</v>
      </c>
      <c r="O11" s="30">
        <v>43189</v>
      </c>
      <c r="P11" s="34">
        <f t="shared" si="0"/>
        <v>9</v>
      </c>
      <c r="Q11" s="35"/>
      <c r="R11" s="44" t="s">
        <v>3091</v>
      </c>
      <c r="S11" s="44"/>
      <c r="T11" s="33" t="s">
        <v>3092</v>
      </c>
      <c r="U11" s="49" t="s">
        <v>3476</v>
      </c>
      <c r="V11" s="36" t="s">
        <v>936</v>
      </c>
      <c r="W11" s="36" t="s">
        <v>3518</v>
      </c>
      <c r="X11" s="36" t="s">
        <v>936</v>
      </c>
      <c r="Y11" s="36" t="s">
        <v>3518</v>
      </c>
      <c r="Z11" s="1" t="s">
        <v>936</v>
      </c>
      <c r="AA11" s="33" t="s">
        <v>3560</v>
      </c>
      <c r="AB11" s="1" t="s">
        <v>936</v>
      </c>
      <c r="AC11" s="33" t="s">
        <v>3560</v>
      </c>
      <c r="AD11" s="46" t="s">
        <v>936</v>
      </c>
      <c r="AE11" s="33" t="s">
        <v>3560</v>
      </c>
      <c r="AF11" s="33" t="s">
        <v>936</v>
      </c>
      <c r="AG11" s="33" t="s">
        <v>3560</v>
      </c>
      <c r="AH11" s="33" t="s">
        <v>936</v>
      </c>
      <c r="AI11" s="33" t="s">
        <v>3560</v>
      </c>
      <c r="AJ11" s="33" t="s">
        <v>936</v>
      </c>
      <c r="AK11" s="33" t="s">
        <v>3518</v>
      </c>
      <c r="AL11" s="33" t="s">
        <v>936</v>
      </c>
      <c r="AM11" s="33" t="s">
        <v>3518</v>
      </c>
      <c r="AN11" s="33" t="s">
        <v>936</v>
      </c>
      <c r="AO11" s="33" t="s">
        <v>3518</v>
      </c>
      <c r="AP11" s="33" t="s">
        <v>936</v>
      </c>
      <c r="AQ11" s="33" t="s">
        <v>3518</v>
      </c>
      <c r="AR11" s="33" t="s">
        <v>936</v>
      </c>
      <c r="AS11" s="33" t="s">
        <v>3518</v>
      </c>
      <c r="AT11" s="33" t="s">
        <v>936</v>
      </c>
      <c r="AU11" s="33" t="s">
        <v>3518</v>
      </c>
      <c r="AV11" s="33" t="s">
        <v>936</v>
      </c>
      <c r="AW11" s="33" t="s">
        <v>3518</v>
      </c>
      <c r="AX11" s="33" t="s">
        <v>936</v>
      </c>
      <c r="AY11" s="33" t="s">
        <v>3518</v>
      </c>
      <c r="AZ11" s="33" t="s">
        <v>936</v>
      </c>
      <c r="BA11" s="33" t="s">
        <v>3518</v>
      </c>
      <c r="BB11" s="33" t="s">
        <v>936</v>
      </c>
      <c r="BC11" s="33" t="s">
        <v>3518</v>
      </c>
      <c r="BD11" s="33" t="s">
        <v>936</v>
      </c>
      <c r="BE11" s="33" t="s">
        <v>3518</v>
      </c>
      <c r="BF11" s="33" t="s">
        <v>936</v>
      </c>
      <c r="BG11" s="33" t="s">
        <v>3518</v>
      </c>
      <c r="BH11" s="33" t="s">
        <v>936</v>
      </c>
      <c r="BI11" s="33" t="s">
        <v>3518</v>
      </c>
      <c r="BJ11" s="33" t="s">
        <v>9914</v>
      </c>
      <c r="BK11" s="33" t="s">
        <v>3518</v>
      </c>
      <c r="BL11" s="27" t="s">
        <v>780</v>
      </c>
      <c r="BM11" s="42">
        <v>43189</v>
      </c>
      <c r="BN11" s="29" t="s">
        <v>902</v>
      </c>
      <c r="BO11" s="27"/>
      <c r="BP11" s="41"/>
      <c r="BQ11" s="41"/>
      <c r="BR11" s="41"/>
      <c r="BS11" s="41"/>
      <c r="BT11" s="39" t="s">
        <v>955</v>
      </c>
      <c r="BU11" s="27"/>
      <c r="BV11" s="41"/>
    </row>
    <row r="12" spans="1:74" s="43" customFormat="1" ht="90" hidden="1" customHeight="1">
      <c r="A12" s="27">
        <v>10</v>
      </c>
      <c r="B12" s="28" t="s">
        <v>3373</v>
      </c>
      <c r="C12" s="29" t="s">
        <v>3787</v>
      </c>
      <c r="D12" s="13" t="s">
        <v>2829</v>
      </c>
      <c r="E12" s="45">
        <v>43091</v>
      </c>
      <c r="F12" s="31" t="s">
        <v>3093</v>
      </c>
      <c r="G12" s="32" t="s">
        <v>3792</v>
      </c>
      <c r="H12" s="33" t="s">
        <v>5737</v>
      </c>
      <c r="I12" s="49" t="s">
        <v>3094</v>
      </c>
      <c r="J12" s="49" t="s">
        <v>3095</v>
      </c>
      <c r="K12" s="49"/>
      <c r="L12" s="392"/>
      <c r="M12" s="143"/>
      <c r="N12" s="45">
        <v>43102</v>
      </c>
      <c r="O12" s="30">
        <v>43102</v>
      </c>
      <c r="P12" s="34">
        <f t="shared" si="0"/>
        <v>0</v>
      </c>
      <c r="Q12" s="35"/>
      <c r="R12" s="44" t="s">
        <v>796</v>
      </c>
      <c r="S12" s="44"/>
      <c r="T12" s="36" t="s">
        <v>3096</v>
      </c>
      <c r="U12" s="36" t="s">
        <v>3477</v>
      </c>
      <c r="V12" s="36" t="s">
        <v>936</v>
      </c>
      <c r="W12" s="36" t="s">
        <v>3518</v>
      </c>
      <c r="X12" s="36" t="s">
        <v>936</v>
      </c>
      <c r="Y12" s="36" t="s">
        <v>3518</v>
      </c>
      <c r="Z12" s="1" t="s">
        <v>936</v>
      </c>
      <c r="AA12" s="33" t="s">
        <v>3560</v>
      </c>
      <c r="AB12" s="1" t="s">
        <v>936</v>
      </c>
      <c r="AC12" s="33" t="s">
        <v>3560</v>
      </c>
      <c r="AD12" s="46" t="s">
        <v>936</v>
      </c>
      <c r="AE12" s="33" t="s">
        <v>3560</v>
      </c>
      <c r="AF12" s="46" t="s">
        <v>936</v>
      </c>
      <c r="AG12" s="33" t="s">
        <v>3560</v>
      </c>
      <c r="AH12" s="33" t="s">
        <v>936</v>
      </c>
      <c r="AI12" s="33" t="s">
        <v>3560</v>
      </c>
      <c r="AJ12" s="33" t="s">
        <v>936</v>
      </c>
      <c r="AK12" s="33" t="s">
        <v>3518</v>
      </c>
      <c r="AL12" s="33" t="s">
        <v>936</v>
      </c>
      <c r="AM12" s="33" t="s">
        <v>3518</v>
      </c>
      <c r="AN12" s="33" t="s">
        <v>936</v>
      </c>
      <c r="AO12" s="33" t="s">
        <v>3518</v>
      </c>
      <c r="AP12" s="33" t="s">
        <v>936</v>
      </c>
      <c r="AQ12" s="33" t="s">
        <v>3518</v>
      </c>
      <c r="AR12" s="33" t="s">
        <v>936</v>
      </c>
      <c r="AS12" s="33" t="s">
        <v>3518</v>
      </c>
      <c r="AT12" s="33" t="s">
        <v>936</v>
      </c>
      <c r="AU12" s="33" t="s">
        <v>3518</v>
      </c>
      <c r="AV12" s="33" t="s">
        <v>936</v>
      </c>
      <c r="AW12" s="33" t="s">
        <v>3518</v>
      </c>
      <c r="AX12" s="33" t="s">
        <v>936</v>
      </c>
      <c r="AY12" s="33" t="s">
        <v>3518</v>
      </c>
      <c r="AZ12" s="33" t="s">
        <v>936</v>
      </c>
      <c r="BA12" s="33" t="s">
        <v>3518</v>
      </c>
      <c r="BB12" s="33" t="s">
        <v>936</v>
      </c>
      <c r="BC12" s="33" t="s">
        <v>3518</v>
      </c>
      <c r="BD12" s="33" t="s">
        <v>936</v>
      </c>
      <c r="BE12" s="33" t="s">
        <v>3518</v>
      </c>
      <c r="BF12" s="33" t="s">
        <v>936</v>
      </c>
      <c r="BG12" s="33" t="s">
        <v>3518</v>
      </c>
      <c r="BH12" s="33" t="s">
        <v>936</v>
      </c>
      <c r="BI12" s="33" t="s">
        <v>3518</v>
      </c>
      <c r="BJ12" s="33" t="s">
        <v>9914</v>
      </c>
      <c r="BK12" s="33" t="s">
        <v>3518</v>
      </c>
      <c r="BL12" s="27" t="s">
        <v>780</v>
      </c>
      <c r="BM12" s="42">
        <v>43189</v>
      </c>
      <c r="BN12" s="29" t="s">
        <v>902</v>
      </c>
      <c r="BO12" s="27"/>
      <c r="BP12" s="41"/>
      <c r="BQ12" s="41"/>
      <c r="BR12" s="41"/>
      <c r="BS12" s="41"/>
      <c r="BT12" s="39" t="s">
        <v>955</v>
      </c>
      <c r="BU12" s="27"/>
      <c r="BV12" s="41"/>
    </row>
    <row r="13" spans="1:74" s="43" customFormat="1" ht="90" hidden="1" customHeight="1">
      <c r="A13" s="27">
        <v>11</v>
      </c>
      <c r="B13" s="28" t="s">
        <v>3374</v>
      </c>
      <c r="C13" s="29" t="s">
        <v>3787</v>
      </c>
      <c r="D13" s="13" t="s">
        <v>2829</v>
      </c>
      <c r="E13" s="45">
        <v>43091</v>
      </c>
      <c r="F13" s="31" t="s">
        <v>3093</v>
      </c>
      <c r="G13" s="32" t="s">
        <v>3792</v>
      </c>
      <c r="H13" s="33" t="s">
        <v>5737</v>
      </c>
      <c r="I13" s="33" t="s">
        <v>5539</v>
      </c>
      <c r="J13" s="33" t="s">
        <v>3097</v>
      </c>
      <c r="K13" s="33"/>
      <c r="L13" s="392"/>
      <c r="M13" s="29"/>
      <c r="N13" s="30">
        <v>43132</v>
      </c>
      <c r="O13" s="30">
        <v>43140</v>
      </c>
      <c r="P13" s="34">
        <f t="shared" si="0"/>
        <v>2</v>
      </c>
      <c r="Q13" s="35"/>
      <c r="R13" s="44" t="s">
        <v>796</v>
      </c>
      <c r="S13" s="44"/>
      <c r="T13" s="36" t="s">
        <v>5540</v>
      </c>
      <c r="U13" s="36" t="s">
        <v>3478</v>
      </c>
      <c r="V13" s="36" t="s">
        <v>936</v>
      </c>
      <c r="W13" s="36" t="s">
        <v>3518</v>
      </c>
      <c r="X13" s="36" t="s">
        <v>936</v>
      </c>
      <c r="Y13" s="36" t="s">
        <v>3518</v>
      </c>
      <c r="Z13" s="1" t="s">
        <v>936</v>
      </c>
      <c r="AA13" s="33" t="s">
        <v>3560</v>
      </c>
      <c r="AB13" s="1" t="s">
        <v>936</v>
      </c>
      <c r="AC13" s="33" t="s">
        <v>3560</v>
      </c>
      <c r="AD13" s="46" t="s">
        <v>936</v>
      </c>
      <c r="AE13" s="33" t="s">
        <v>3560</v>
      </c>
      <c r="AF13" s="46" t="s">
        <v>936</v>
      </c>
      <c r="AG13" s="33" t="s">
        <v>3560</v>
      </c>
      <c r="AH13" s="33" t="s">
        <v>936</v>
      </c>
      <c r="AI13" s="33" t="s">
        <v>3560</v>
      </c>
      <c r="AJ13" s="33" t="s">
        <v>936</v>
      </c>
      <c r="AK13" s="33" t="s">
        <v>3518</v>
      </c>
      <c r="AL13" s="33" t="s">
        <v>936</v>
      </c>
      <c r="AM13" s="33" t="s">
        <v>3518</v>
      </c>
      <c r="AN13" s="33" t="s">
        <v>936</v>
      </c>
      <c r="AO13" s="33" t="s">
        <v>3518</v>
      </c>
      <c r="AP13" s="33" t="s">
        <v>936</v>
      </c>
      <c r="AQ13" s="33" t="s">
        <v>3518</v>
      </c>
      <c r="AR13" s="33" t="s">
        <v>936</v>
      </c>
      <c r="AS13" s="33" t="s">
        <v>3518</v>
      </c>
      <c r="AT13" s="33" t="s">
        <v>936</v>
      </c>
      <c r="AU13" s="33" t="s">
        <v>3518</v>
      </c>
      <c r="AV13" s="33" t="s">
        <v>936</v>
      </c>
      <c r="AW13" s="33" t="s">
        <v>3518</v>
      </c>
      <c r="AX13" s="33" t="s">
        <v>936</v>
      </c>
      <c r="AY13" s="33" t="s">
        <v>3518</v>
      </c>
      <c r="AZ13" s="33" t="s">
        <v>936</v>
      </c>
      <c r="BA13" s="33" t="s">
        <v>3518</v>
      </c>
      <c r="BB13" s="33" t="s">
        <v>936</v>
      </c>
      <c r="BC13" s="33" t="s">
        <v>3518</v>
      </c>
      <c r="BD13" s="33" t="s">
        <v>936</v>
      </c>
      <c r="BE13" s="33" t="s">
        <v>3518</v>
      </c>
      <c r="BF13" s="33" t="s">
        <v>936</v>
      </c>
      <c r="BG13" s="33" t="s">
        <v>3518</v>
      </c>
      <c r="BH13" s="33" t="s">
        <v>936</v>
      </c>
      <c r="BI13" s="33" t="s">
        <v>3518</v>
      </c>
      <c r="BJ13" s="33" t="s">
        <v>9914</v>
      </c>
      <c r="BK13" s="33" t="s">
        <v>3518</v>
      </c>
      <c r="BL13" s="27" t="s">
        <v>780</v>
      </c>
      <c r="BM13" s="42">
        <v>43189</v>
      </c>
      <c r="BN13" s="29" t="s">
        <v>902</v>
      </c>
      <c r="BO13" s="27"/>
      <c r="BP13" s="41"/>
      <c r="BQ13" s="41"/>
      <c r="BR13" s="41"/>
      <c r="BS13" s="41"/>
      <c r="BT13" s="39" t="s">
        <v>955</v>
      </c>
      <c r="BU13" s="27"/>
      <c r="BV13" s="41"/>
    </row>
    <row r="14" spans="1:74" s="43" customFormat="1" ht="90" hidden="1" customHeight="1">
      <c r="A14" s="27">
        <v>12</v>
      </c>
      <c r="B14" s="28" t="s">
        <v>3375</v>
      </c>
      <c r="C14" s="29" t="s">
        <v>3787</v>
      </c>
      <c r="D14" s="13" t="s">
        <v>2829</v>
      </c>
      <c r="E14" s="45">
        <v>43091</v>
      </c>
      <c r="F14" s="31" t="s">
        <v>3093</v>
      </c>
      <c r="G14" s="32" t="s">
        <v>3792</v>
      </c>
      <c r="H14" s="33" t="s">
        <v>5737</v>
      </c>
      <c r="I14" s="33" t="s">
        <v>3098</v>
      </c>
      <c r="J14" s="33" t="s">
        <v>3099</v>
      </c>
      <c r="K14" s="33"/>
      <c r="L14" s="51"/>
      <c r="M14" s="29"/>
      <c r="N14" s="30">
        <v>43132</v>
      </c>
      <c r="O14" s="30">
        <v>43160</v>
      </c>
      <c r="P14" s="34">
        <f t="shared" si="0"/>
        <v>4</v>
      </c>
      <c r="Q14" s="35"/>
      <c r="R14" s="44" t="s">
        <v>60</v>
      </c>
      <c r="S14" s="31" t="s">
        <v>116</v>
      </c>
      <c r="T14" s="49" t="s">
        <v>5541</v>
      </c>
      <c r="U14" s="33" t="s">
        <v>3479</v>
      </c>
      <c r="V14" s="36" t="s">
        <v>936</v>
      </c>
      <c r="W14" s="36" t="s">
        <v>3518</v>
      </c>
      <c r="X14" s="36" t="s">
        <v>936</v>
      </c>
      <c r="Y14" s="36" t="s">
        <v>3518</v>
      </c>
      <c r="Z14" s="1" t="s">
        <v>936</v>
      </c>
      <c r="AA14" s="33" t="s">
        <v>3560</v>
      </c>
      <c r="AB14" s="1" t="s">
        <v>936</v>
      </c>
      <c r="AC14" s="33" t="s">
        <v>3560</v>
      </c>
      <c r="AD14" s="46" t="s">
        <v>936</v>
      </c>
      <c r="AE14" s="33" t="s">
        <v>3560</v>
      </c>
      <c r="AF14" s="46" t="s">
        <v>936</v>
      </c>
      <c r="AG14" s="33" t="s">
        <v>3560</v>
      </c>
      <c r="AH14" s="33" t="s">
        <v>936</v>
      </c>
      <c r="AI14" s="33" t="s">
        <v>3560</v>
      </c>
      <c r="AJ14" s="33" t="s">
        <v>936</v>
      </c>
      <c r="AK14" s="33" t="s">
        <v>3518</v>
      </c>
      <c r="AL14" s="33" t="s">
        <v>936</v>
      </c>
      <c r="AM14" s="33" t="s">
        <v>3518</v>
      </c>
      <c r="AN14" s="33" t="s">
        <v>936</v>
      </c>
      <c r="AO14" s="33" t="s">
        <v>3518</v>
      </c>
      <c r="AP14" s="33" t="s">
        <v>936</v>
      </c>
      <c r="AQ14" s="33" t="s">
        <v>3518</v>
      </c>
      <c r="AR14" s="33" t="s">
        <v>936</v>
      </c>
      <c r="AS14" s="33" t="s">
        <v>3518</v>
      </c>
      <c r="AT14" s="33" t="s">
        <v>936</v>
      </c>
      <c r="AU14" s="33" t="s">
        <v>3518</v>
      </c>
      <c r="AV14" s="33" t="s">
        <v>936</v>
      </c>
      <c r="AW14" s="33" t="s">
        <v>3518</v>
      </c>
      <c r="AX14" s="33" t="s">
        <v>936</v>
      </c>
      <c r="AY14" s="33" t="s">
        <v>3518</v>
      </c>
      <c r="AZ14" s="33" t="s">
        <v>936</v>
      </c>
      <c r="BA14" s="33" t="s">
        <v>3518</v>
      </c>
      <c r="BB14" s="33" t="s">
        <v>936</v>
      </c>
      <c r="BC14" s="33" t="s">
        <v>3518</v>
      </c>
      <c r="BD14" s="33" t="s">
        <v>936</v>
      </c>
      <c r="BE14" s="33" t="s">
        <v>3518</v>
      </c>
      <c r="BF14" s="33" t="s">
        <v>936</v>
      </c>
      <c r="BG14" s="33" t="s">
        <v>3518</v>
      </c>
      <c r="BH14" s="33" t="s">
        <v>936</v>
      </c>
      <c r="BI14" s="33" t="s">
        <v>3518</v>
      </c>
      <c r="BJ14" s="33" t="s">
        <v>9914</v>
      </c>
      <c r="BK14" s="33" t="s">
        <v>3518</v>
      </c>
      <c r="BL14" s="27" t="s">
        <v>780</v>
      </c>
      <c r="BM14" s="42">
        <v>43189</v>
      </c>
      <c r="BN14" s="29" t="s">
        <v>902</v>
      </c>
      <c r="BO14" s="27"/>
      <c r="BP14" s="41"/>
      <c r="BQ14" s="41"/>
      <c r="BR14" s="41"/>
      <c r="BS14" s="41"/>
      <c r="BT14" s="39" t="s">
        <v>955</v>
      </c>
      <c r="BU14" s="27"/>
      <c r="BV14" s="41"/>
    </row>
    <row r="15" spans="1:74" s="43" customFormat="1" ht="90" hidden="1" customHeight="1">
      <c r="A15" s="27">
        <v>13</v>
      </c>
      <c r="B15" s="28" t="s">
        <v>3376</v>
      </c>
      <c r="C15" s="29" t="s">
        <v>3787</v>
      </c>
      <c r="D15" s="13" t="s">
        <v>2829</v>
      </c>
      <c r="E15" s="45">
        <v>43091</v>
      </c>
      <c r="F15" s="31" t="s">
        <v>3093</v>
      </c>
      <c r="G15" s="32" t="s">
        <v>3792</v>
      </c>
      <c r="H15" s="33" t="s">
        <v>5737</v>
      </c>
      <c r="I15" s="33" t="s">
        <v>5539</v>
      </c>
      <c r="J15" s="33" t="s">
        <v>3097</v>
      </c>
      <c r="K15" s="33"/>
      <c r="L15" s="392"/>
      <c r="M15" s="29"/>
      <c r="N15" s="30">
        <v>43132</v>
      </c>
      <c r="O15" s="30">
        <v>43140</v>
      </c>
      <c r="P15" s="34">
        <f t="shared" si="0"/>
        <v>2</v>
      </c>
      <c r="Q15" s="35"/>
      <c r="R15" s="44" t="s">
        <v>796</v>
      </c>
      <c r="S15" s="44"/>
      <c r="T15" s="36" t="s">
        <v>5542</v>
      </c>
      <c r="U15" s="33" t="s">
        <v>3480</v>
      </c>
      <c r="V15" s="36" t="s">
        <v>936</v>
      </c>
      <c r="W15" s="36" t="s">
        <v>3518</v>
      </c>
      <c r="X15" s="36" t="s">
        <v>936</v>
      </c>
      <c r="Y15" s="36" t="s">
        <v>3518</v>
      </c>
      <c r="Z15" s="1" t="s">
        <v>936</v>
      </c>
      <c r="AA15" s="33" t="s">
        <v>3560</v>
      </c>
      <c r="AB15" s="1" t="s">
        <v>936</v>
      </c>
      <c r="AC15" s="33" t="s">
        <v>3560</v>
      </c>
      <c r="AD15" s="46" t="s">
        <v>936</v>
      </c>
      <c r="AE15" s="33" t="s">
        <v>3560</v>
      </c>
      <c r="AF15" s="46" t="s">
        <v>936</v>
      </c>
      <c r="AG15" s="33" t="s">
        <v>3560</v>
      </c>
      <c r="AH15" s="33" t="s">
        <v>936</v>
      </c>
      <c r="AI15" s="33" t="s">
        <v>3560</v>
      </c>
      <c r="AJ15" s="33" t="s">
        <v>936</v>
      </c>
      <c r="AK15" s="33" t="s">
        <v>3518</v>
      </c>
      <c r="AL15" s="33" t="s">
        <v>936</v>
      </c>
      <c r="AM15" s="33" t="s">
        <v>3518</v>
      </c>
      <c r="AN15" s="33" t="s">
        <v>936</v>
      </c>
      <c r="AO15" s="33" t="s">
        <v>3518</v>
      </c>
      <c r="AP15" s="33" t="s">
        <v>936</v>
      </c>
      <c r="AQ15" s="33" t="s">
        <v>3518</v>
      </c>
      <c r="AR15" s="33" t="s">
        <v>936</v>
      </c>
      <c r="AS15" s="33" t="s">
        <v>3518</v>
      </c>
      <c r="AT15" s="33" t="s">
        <v>936</v>
      </c>
      <c r="AU15" s="33" t="s">
        <v>3518</v>
      </c>
      <c r="AV15" s="33" t="s">
        <v>936</v>
      </c>
      <c r="AW15" s="33" t="s">
        <v>3518</v>
      </c>
      <c r="AX15" s="33" t="s">
        <v>936</v>
      </c>
      <c r="AY15" s="33" t="s">
        <v>3518</v>
      </c>
      <c r="AZ15" s="33" t="s">
        <v>936</v>
      </c>
      <c r="BA15" s="33" t="s">
        <v>3518</v>
      </c>
      <c r="BB15" s="33" t="s">
        <v>936</v>
      </c>
      <c r="BC15" s="33" t="s">
        <v>3518</v>
      </c>
      <c r="BD15" s="33" t="s">
        <v>936</v>
      </c>
      <c r="BE15" s="33" t="s">
        <v>3518</v>
      </c>
      <c r="BF15" s="33" t="s">
        <v>936</v>
      </c>
      <c r="BG15" s="33" t="s">
        <v>3518</v>
      </c>
      <c r="BH15" s="33" t="s">
        <v>936</v>
      </c>
      <c r="BI15" s="33" t="s">
        <v>3518</v>
      </c>
      <c r="BJ15" s="33" t="s">
        <v>9914</v>
      </c>
      <c r="BK15" s="33" t="s">
        <v>3518</v>
      </c>
      <c r="BL15" s="27" t="s">
        <v>780</v>
      </c>
      <c r="BM15" s="42">
        <v>43189</v>
      </c>
      <c r="BN15" s="29" t="s">
        <v>902</v>
      </c>
      <c r="BO15" s="27"/>
      <c r="BP15" s="41"/>
      <c r="BQ15" s="41"/>
      <c r="BR15" s="41"/>
      <c r="BS15" s="41"/>
      <c r="BT15" s="39" t="s">
        <v>955</v>
      </c>
      <c r="BU15" s="27"/>
      <c r="BV15" s="41"/>
    </row>
    <row r="16" spans="1:74" s="43" customFormat="1" ht="90" hidden="1" customHeight="1">
      <c r="A16" s="27">
        <v>14</v>
      </c>
      <c r="B16" s="28" t="s">
        <v>3377</v>
      </c>
      <c r="C16" s="29" t="s">
        <v>3787</v>
      </c>
      <c r="D16" s="13" t="s">
        <v>2829</v>
      </c>
      <c r="E16" s="45">
        <v>43091</v>
      </c>
      <c r="F16" s="31" t="s">
        <v>3093</v>
      </c>
      <c r="G16" s="32" t="s">
        <v>3793</v>
      </c>
      <c r="H16" s="33" t="s">
        <v>5738</v>
      </c>
      <c r="I16" s="33" t="s">
        <v>3100</v>
      </c>
      <c r="J16" s="33" t="s">
        <v>3101</v>
      </c>
      <c r="K16" s="33"/>
      <c r="L16" s="392"/>
      <c r="M16" s="29"/>
      <c r="N16" s="30">
        <v>43132</v>
      </c>
      <c r="O16" s="30">
        <v>43140</v>
      </c>
      <c r="P16" s="34">
        <f t="shared" si="0"/>
        <v>2</v>
      </c>
      <c r="Q16" s="35"/>
      <c r="R16" s="44" t="s">
        <v>796</v>
      </c>
      <c r="S16" s="31" t="s">
        <v>202</v>
      </c>
      <c r="T16" s="33" t="s">
        <v>3102</v>
      </c>
      <c r="U16" s="49" t="s">
        <v>3481</v>
      </c>
      <c r="V16" s="36" t="s">
        <v>936</v>
      </c>
      <c r="W16" s="36" t="s">
        <v>3518</v>
      </c>
      <c r="X16" s="36" t="s">
        <v>936</v>
      </c>
      <c r="Y16" s="36" t="s">
        <v>3518</v>
      </c>
      <c r="Z16" s="1" t="s">
        <v>936</v>
      </c>
      <c r="AA16" s="33" t="s">
        <v>3560</v>
      </c>
      <c r="AB16" s="1" t="s">
        <v>936</v>
      </c>
      <c r="AC16" s="33" t="s">
        <v>3560</v>
      </c>
      <c r="AD16" s="46" t="s">
        <v>936</v>
      </c>
      <c r="AE16" s="33" t="s">
        <v>3560</v>
      </c>
      <c r="AF16" s="46" t="s">
        <v>936</v>
      </c>
      <c r="AG16" s="33" t="s">
        <v>3560</v>
      </c>
      <c r="AH16" s="33" t="s">
        <v>936</v>
      </c>
      <c r="AI16" s="33" t="s">
        <v>3560</v>
      </c>
      <c r="AJ16" s="33" t="s">
        <v>936</v>
      </c>
      <c r="AK16" s="33" t="s">
        <v>3518</v>
      </c>
      <c r="AL16" s="33" t="s">
        <v>936</v>
      </c>
      <c r="AM16" s="33" t="s">
        <v>3518</v>
      </c>
      <c r="AN16" s="33" t="s">
        <v>936</v>
      </c>
      <c r="AO16" s="33" t="s">
        <v>3518</v>
      </c>
      <c r="AP16" s="33" t="s">
        <v>936</v>
      </c>
      <c r="AQ16" s="33" t="s">
        <v>3518</v>
      </c>
      <c r="AR16" s="33" t="s">
        <v>936</v>
      </c>
      <c r="AS16" s="33" t="s">
        <v>3518</v>
      </c>
      <c r="AT16" s="33" t="s">
        <v>936</v>
      </c>
      <c r="AU16" s="33" t="s">
        <v>3518</v>
      </c>
      <c r="AV16" s="33" t="s">
        <v>936</v>
      </c>
      <c r="AW16" s="33" t="s">
        <v>3518</v>
      </c>
      <c r="AX16" s="33" t="s">
        <v>936</v>
      </c>
      <c r="AY16" s="33" t="s">
        <v>3518</v>
      </c>
      <c r="AZ16" s="33" t="s">
        <v>936</v>
      </c>
      <c r="BA16" s="33" t="s">
        <v>3518</v>
      </c>
      <c r="BB16" s="33" t="s">
        <v>936</v>
      </c>
      <c r="BC16" s="33" t="s">
        <v>3518</v>
      </c>
      <c r="BD16" s="33" t="s">
        <v>936</v>
      </c>
      <c r="BE16" s="33" t="s">
        <v>3518</v>
      </c>
      <c r="BF16" s="33" t="s">
        <v>936</v>
      </c>
      <c r="BG16" s="33" t="s">
        <v>3518</v>
      </c>
      <c r="BH16" s="33" t="s">
        <v>936</v>
      </c>
      <c r="BI16" s="33" t="s">
        <v>3518</v>
      </c>
      <c r="BJ16" s="33" t="s">
        <v>9914</v>
      </c>
      <c r="BK16" s="33" t="s">
        <v>3518</v>
      </c>
      <c r="BL16" s="27" t="s">
        <v>780</v>
      </c>
      <c r="BM16" s="42">
        <v>43189</v>
      </c>
      <c r="BN16" s="29" t="s">
        <v>902</v>
      </c>
      <c r="BO16" s="27"/>
      <c r="BP16" s="41"/>
      <c r="BQ16" s="41"/>
      <c r="BR16" s="41"/>
      <c r="BS16" s="41"/>
      <c r="BT16" s="39" t="s">
        <v>955</v>
      </c>
      <c r="BU16" s="27"/>
      <c r="BV16" s="41"/>
    </row>
    <row r="17" spans="1:74" s="43" customFormat="1" ht="90" hidden="1" customHeight="1">
      <c r="A17" s="27">
        <v>15</v>
      </c>
      <c r="B17" s="28" t="s">
        <v>3378</v>
      </c>
      <c r="C17" s="29" t="s">
        <v>3787</v>
      </c>
      <c r="D17" s="13" t="s">
        <v>2829</v>
      </c>
      <c r="E17" s="45">
        <v>43091</v>
      </c>
      <c r="F17" s="31" t="s">
        <v>3093</v>
      </c>
      <c r="G17" s="32" t="s">
        <v>3793</v>
      </c>
      <c r="H17" s="33" t="s">
        <v>5738</v>
      </c>
      <c r="I17" s="33" t="s">
        <v>3100</v>
      </c>
      <c r="J17" s="33" t="s">
        <v>3103</v>
      </c>
      <c r="K17" s="33"/>
      <c r="L17" s="392"/>
      <c r="M17" s="29"/>
      <c r="N17" s="30">
        <v>43132</v>
      </c>
      <c r="O17" s="30">
        <v>43140</v>
      </c>
      <c r="P17" s="34">
        <f t="shared" si="0"/>
        <v>2</v>
      </c>
      <c r="Q17" s="35"/>
      <c r="R17" s="44" t="s">
        <v>796</v>
      </c>
      <c r="S17" s="31" t="s">
        <v>15</v>
      </c>
      <c r="T17" s="33" t="s">
        <v>3104</v>
      </c>
      <c r="U17" s="62" t="s">
        <v>3482</v>
      </c>
      <c r="V17" s="36" t="s">
        <v>936</v>
      </c>
      <c r="W17" s="36" t="s">
        <v>3518</v>
      </c>
      <c r="X17" s="36" t="s">
        <v>936</v>
      </c>
      <c r="Y17" s="36" t="s">
        <v>3518</v>
      </c>
      <c r="Z17" s="1" t="s">
        <v>936</v>
      </c>
      <c r="AA17" s="33" t="s">
        <v>3560</v>
      </c>
      <c r="AB17" s="1" t="s">
        <v>936</v>
      </c>
      <c r="AC17" s="33" t="s">
        <v>3560</v>
      </c>
      <c r="AD17" s="46" t="s">
        <v>936</v>
      </c>
      <c r="AE17" s="33" t="s">
        <v>3560</v>
      </c>
      <c r="AF17" s="33" t="s">
        <v>936</v>
      </c>
      <c r="AG17" s="33" t="s">
        <v>3560</v>
      </c>
      <c r="AH17" s="33" t="s">
        <v>936</v>
      </c>
      <c r="AI17" s="33" t="s">
        <v>3560</v>
      </c>
      <c r="AJ17" s="33" t="s">
        <v>936</v>
      </c>
      <c r="AK17" s="33" t="s">
        <v>3518</v>
      </c>
      <c r="AL17" s="33" t="s">
        <v>936</v>
      </c>
      <c r="AM17" s="33" t="s">
        <v>3518</v>
      </c>
      <c r="AN17" s="33" t="s">
        <v>936</v>
      </c>
      <c r="AO17" s="33" t="s">
        <v>3518</v>
      </c>
      <c r="AP17" s="33" t="s">
        <v>936</v>
      </c>
      <c r="AQ17" s="33" t="s">
        <v>3518</v>
      </c>
      <c r="AR17" s="33" t="s">
        <v>936</v>
      </c>
      <c r="AS17" s="33" t="s">
        <v>3518</v>
      </c>
      <c r="AT17" s="33" t="s">
        <v>936</v>
      </c>
      <c r="AU17" s="33" t="s">
        <v>3518</v>
      </c>
      <c r="AV17" s="33" t="s">
        <v>936</v>
      </c>
      <c r="AW17" s="33" t="s">
        <v>3518</v>
      </c>
      <c r="AX17" s="33" t="s">
        <v>936</v>
      </c>
      <c r="AY17" s="33" t="s">
        <v>3518</v>
      </c>
      <c r="AZ17" s="33" t="s">
        <v>936</v>
      </c>
      <c r="BA17" s="33" t="s">
        <v>3518</v>
      </c>
      <c r="BB17" s="33" t="s">
        <v>936</v>
      </c>
      <c r="BC17" s="33" t="s">
        <v>3518</v>
      </c>
      <c r="BD17" s="33" t="s">
        <v>936</v>
      </c>
      <c r="BE17" s="33" t="s">
        <v>3518</v>
      </c>
      <c r="BF17" s="33" t="s">
        <v>936</v>
      </c>
      <c r="BG17" s="33" t="s">
        <v>3518</v>
      </c>
      <c r="BH17" s="33" t="s">
        <v>936</v>
      </c>
      <c r="BI17" s="33" t="s">
        <v>3518</v>
      </c>
      <c r="BJ17" s="33" t="s">
        <v>9914</v>
      </c>
      <c r="BK17" s="33" t="s">
        <v>3518</v>
      </c>
      <c r="BL17" s="27" t="s">
        <v>780</v>
      </c>
      <c r="BM17" s="42">
        <v>43189</v>
      </c>
      <c r="BN17" s="29" t="s">
        <v>902</v>
      </c>
      <c r="BO17" s="27"/>
      <c r="BP17" s="41"/>
      <c r="BQ17" s="41"/>
      <c r="BR17" s="41"/>
      <c r="BS17" s="41"/>
      <c r="BT17" s="39" t="s">
        <v>955</v>
      </c>
      <c r="BU17" s="27"/>
      <c r="BV17" s="41"/>
    </row>
    <row r="18" spans="1:74" s="43" customFormat="1" ht="90" hidden="1" customHeight="1">
      <c r="A18" s="27">
        <v>16</v>
      </c>
      <c r="B18" s="28" t="s">
        <v>3379</v>
      </c>
      <c r="C18" s="29" t="s">
        <v>3787</v>
      </c>
      <c r="D18" s="13" t="s">
        <v>2829</v>
      </c>
      <c r="E18" s="45">
        <v>43091</v>
      </c>
      <c r="F18" s="31" t="s">
        <v>3093</v>
      </c>
      <c r="G18" s="32" t="s">
        <v>3793</v>
      </c>
      <c r="H18" s="33" t="s">
        <v>5738</v>
      </c>
      <c r="I18" s="33" t="s">
        <v>3100</v>
      </c>
      <c r="J18" s="33" t="s">
        <v>3103</v>
      </c>
      <c r="K18" s="33"/>
      <c r="L18" s="392"/>
      <c r="M18" s="29"/>
      <c r="N18" s="30">
        <v>43132</v>
      </c>
      <c r="O18" s="30">
        <v>43140</v>
      </c>
      <c r="P18" s="34">
        <f t="shared" si="0"/>
        <v>2</v>
      </c>
      <c r="Q18" s="35"/>
      <c r="R18" s="44" t="s">
        <v>796</v>
      </c>
      <c r="S18" s="44"/>
      <c r="T18" s="33" t="s">
        <v>3104</v>
      </c>
      <c r="U18" s="49" t="s">
        <v>5543</v>
      </c>
      <c r="V18" s="36" t="s">
        <v>936</v>
      </c>
      <c r="W18" s="36" t="s">
        <v>3518</v>
      </c>
      <c r="X18" s="36" t="s">
        <v>936</v>
      </c>
      <c r="Y18" s="36" t="s">
        <v>3518</v>
      </c>
      <c r="Z18" s="1" t="s">
        <v>936</v>
      </c>
      <c r="AA18" s="33" t="s">
        <v>3560</v>
      </c>
      <c r="AB18" s="1" t="s">
        <v>936</v>
      </c>
      <c r="AC18" s="33" t="s">
        <v>3560</v>
      </c>
      <c r="AD18" s="46" t="s">
        <v>936</v>
      </c>
      <c r="AE18" s="33" t="s">
        <v>3560</v>
      </c>
      <c r="AF18" s="46" t="s">
        <v>936</v>
      </c>
      <c r="AG18" s="33" t="s">
        <v>3560</v>
      </c>
      <c r="AH18" s="33" t="s">
        <v>936</v>
      </c>
      <c r="AI18" s="33" t="s">
        <v>3560</v>
      </c>
      <c r="AJ18" s="33" t="s">
        <v>936</v>
      </c>
      <c r="AK18" s="33" t="s">
        <v>3518</v>
      </c>
      <c r="AL18" s="33" t="s">
        <v>936</v>
      </c>
      <c r="AM18" s="33" t="s">
        <v>3518</v>
      </c>
      <c r="AN18" s="33" t="s">
        <v>936</v>
      </c>
      <c r="AO18" s="33" t="s">
        <v>3518</v>
      </c>
      <c r="AP18" s="33" t="s">
        <v>936</v>
      </c>
      <c r="AQ18" s="33" t="s">
        <v>3518</v>
      </c>
      <c r="AR18" s="33" t="s">
        <v>936</v>
      </c>
      <c r="AS18" s="33" t="s">
        <v>3518</v>
      </c>
      <c r="AT18" s="33" t="s">
        <v>936</v>
      </c>
      <c r="AU18" s="33" t="s">
        <v>3518</v>
      </c>
      <c r="AV18" s="33" t="s">
        <v>936</v>
      </c>
      <c r="AW18" s="33" t="s">
        <v>3518</v>
      </c>
      <c r="AX18" s="33" t="s">
        <v>936</v>
      </c>
      <c r="AY18" s="33" t="s">
        <v>3518</v>
      </c>
      <c r="AZ18" s="33" t="s">
        <v>936</v>
      </c>
      <c r="BA18" s="33" t="s">
        <v>3518</v>
      </c>
      <c r="BB18" s="33" t="s">
        <v>936</v>
      </c>
      <c r="BC18" s="33" t="s">
        <v>3518</v>
      </c>
      <c r="BD18" s="33" t="s">
        <v>936</v>
      </c>
      <c r="BE18" s="33" t="s">
        <v>3518</v>
      </c>
      <c r="BF18" s="33" t="s">
        <v>936</v>
      </c>
      <c r="BG18" s="33" t="s">
        <v>3518</v>
      </c>
      <c r="BH18" s="33" t="s">
        <v>936</v>
      </c>
      <c r="BI18" s="33" t="s">
        <v>3518</v>
      </c>
      <c r="BJ18" s="33" t="s">
        <v>9914</v>
      </c>
      <c r="BK18" s="33" t="s">
        <v>3518</v>
      </c>
      <c r="BL18" s="27" t="s">
        <v>780</v>
      </c>
      <c r="BM18" s="42">
        <v>43189</v>
      </c>
      <c r="BN18" s="29" t="s">
        <v>902</v>
      </c>
      <c r="BO18" s="27"/>
      <c r="BP18" s="41"/>
      <c r="BQ18" s="41"/>
      <c r="BR18" s="41"/>
      <c r="BS18" s="41"/>
      <c r="BT18" s="39" t="s">
        <v>955</v>
      </c>
      <c r="BU18" s="27"/>
      <c r="BV18" s="41"/>
    </row>
    <row r="19" spans="1:74" s="43" customFormat="1" ht="90" hidden="1" customHeight="1">
      <c r="A19" s="27">
        <v>17</v>
      </c>
      <c r="B19" s="28" t="s">
        <v>3380</v>
      </c>
      <c r="C19" s="29" t="s">
        <v>3787</v>
      </c>
      <c r="D19" s="13" t="s">
        <v>2829</v>
      </c>
      <c r="E19" s="45">
        <v>43091</v>
      </c>
      <c r="F19" s="44" t="s">
        <v>3088</v>
      </c>
      <c r="G19" s="47" t="s">
        <v>3794</v>
      </c>
      <c r="H19" s="49" t="s">
        <v>5739</v>
      </c>
      <c r="I19" s="49" t="s">
        <v>3105</v>
      </c>
      <c r="J19" s="33" t="s">
        <v>3106</v>
      </c>
      <c r="K19" s="33"/>
      <c r="L19" s="51"/>
      <c r="M19" s="29"/>
      <c r="N19" s="30">
        <v>43133</v>
      </c>
      <c r="O19" s="30">
        <v>43281</v>
      </c>
      <c r="P19" s="34">
        <f t="shared" si="0"/>
        <v>22</v>
      </c>
      <c r="Q19" s="35"/>
      <c r="R19" s="44" t="s">
        <v>60</v>
      </c>
      <c r="S19" s="31" t="s">
        <v>202</v>
      </c>
      <c r="T19" s="49" t="s">
        <v>3107</v>
      </c>
      <c r="U19" s="33" t="s">
        <v>3483</v>
      </c>
      <c r="V19" s="49" t="s">
        <v>3108</v>
      </c>
      <c r="W19" s="33" t="s">
        <v>3520</v>
      </c>
      <c r="X19" s="49" t="s">
        <v>936</v>
      </c>
      <c r="Y19" s="1" t="s">
        <v>3541</v>
      </c>
      <c r="Z19" s="46" t="s">
        <v>936</v>
      </c>
      <c r="AA19" s="33" t="s">
        <v>3541</v>
      </c>
      <c r="AB19" s="46" t="s">
        <v>936</v>
      </c>
      <c r="AC19" s="33" t="s">
        <v>3541</v>
      </c>
      <c r="AD19" s="46" t="s">
        <v>936</v>
      </c>
      <c r="AE19" s="33" t="s">
        <v>3541</v>
      </c>
      <c r="AF19" s="46" t="s">
        <v>936</v>
      </c>
      <c r="AG19" s="33" t="s">
        <v>3541</v>
      </c>
      <c r="AH19" s="46" t="s">
        <v>936</v>
      </c>
      <c r="AI19" s="33" t="s">
        <v>3541</v>
      </c>
      <c r="AJ19" s="46" t="s">
        <v>936</v>
      </c>
      <c r="AK19" s="33" t="s">
        <v>3541</v>
      </c>
      <c r="AL19" s="46" t="s">
        <v>936</v>
      </c>
      <c r="AM19" s="33" t="s">
        <v>3541</v>
      </c>
      <c r="AN19" s="46" t="s">
        <v>936</v>
      </c>
      <c r="AO19" s="33" t="s">
        <v>3541</v>
      </c>
      <c r="AP19" s="46" t="s">
        <v>936</v>
      </c>
      <c r="AQ19" s="33" t="s">
        <v>3541</v>
      </c>
      <c r="AR19" s="46" t="s">
        <v>936</v>
      </c>
      <c r="AS19" s="33" t="s">
        <v>3541</v>
      </c>
      <c r="AT19" s="46" t="s">
        <v>936</v>
      </c>
      <c r="AU19" s="33" t="s">
        <v>3541</v>
      </c>
      <c r="AV19" s="46" t="s">
        <v>936</v>
      </c>
      <c r="AW19" s="33" t="s">
        <v>3541</v>
      </c>
      <c r="AX19" s="46" t="s">
        <v>936</v>
      </c>
      <c r="AY19" s="33" t="s">
        <v>3541</v>
      </c>
      <c r="AZ19" s="46" t="s">
        <v>936</v>
      </c>
      <c r="BA19" s="33" t="s">
        <v>3541</v>
      </c>
      <c r="BB19" s="46" t="s">
        <v>936</v>
      </c>
      <c r="BC19" s="33" t="s">
        <v>3541</v>
      </c>
      <c r="BD19" s="46" t="s">
        <v>936</v>
      </c>
      <c r="BE19" s="33" t="s">
        <v>3541</v>
      </c>
      <c r="BF19" s="46" t="s">
        <v>936</v>
      </c>
      <c r="BG19" s="33" t="s">
        <v>3541</v>
      </c>
      <c r="BH19" s="46" t="s">
        <v>936</v>
      </c>
      <c r="BI19" s="33" t="s">
        <v>3541</v>
      </c>
      <c r="BJ19" s="46" t="s">
        <v>9914</v>
      </c>
      <c r="BK19" s="33" t="s">
        <v>3541</v>
      </c>
      <c r="BL19" s="27" t="s">
        <v>780</v>
      </c>
      <c r="BM19" s="42">
        <v>43281</v>
      </c>
      <c r="BN19" s="29" t="s">
        <v>902</v>
      </c>
      <c r="BO19" s="27"/>
      <c r="BP19" s="41"/>
      <c r="BQ19" s="41"/>
      <c r="BR19" s="41"/>
      <c r="BS19" s="41"/>
      <c r="BT19" s="39" t="s">
        <v>955</v>
      </c>
      <c r="BU19" s="27"/>
      <c r="BV19" s="41"/>
    </row>
    <row r="20" spans="1:74" s="43" customFormat="1" ht="90" hidden="1" customHeight="1">
      <c r="A20" s="27">
        <v>18</v>
      </c>
      <c r="B20" s="28" t="s">
        <v>3381</v>
      </c>
      <c r="C20" s="29" t="s">
        <v>3787</v>
      </c>
      <c r="D20" s="13" t="s">
        <v>2829</v>
      </c>
      <c r="E20" s="45">
        <v>43091</v>
      </c>
      <c r="F20" s="44" t="s">
        <v>3088</v>
      </c>
      <c r="G20" s="47" t="s">
        <v>3794</v>
      </c>
      <c r="H20" s="49" t="s">
        <v>5739</v>
      </c>
      <c r="I20" s="49" t="s">
        <v>3105</v>
      </c>
      <c r="J20" s="33" t="s">
        <v>3101</v>
      </c>
      <c r="K20" s="33"/>
      <c r="L20" s="392"/>
      <c r="M20" s="29"/>
      <c r="N20" s="30">
        <v>43132</v>
      </c>
      <c r="O20" s="30">
        <v>43140</v>
      </c>
      <c r="P20" s="34">
        <f t="shared" si="0"/>
        <v>2</v>
      </c>
      <c r="Q20" s="35"/>
      <c r="R20" s="44" t="s">
        <v>796</v>
      </c>
      <c r="S20" s="31" t="s">
        <v>202</v>
      </c>
      <c r="T20" s="33" t="s">
        <v>3102</v>
      </c>
      <c r="U20" s="62" t="s">
        <v>3484</v>
      </c>
      <c r="V20" s="36" t="s">
        <v>936</v>
      </c>
      <c r="W20" s="36" t="s">
        <v>3518</v>
      </c>
      <c r="X20" s="36" t="s">
        <v>936</v>
      </c>
      <c r="Y20" s="36" t="s">
        <v>3518</v>
      </c>
      <c r="Z20" s="1" t="s">
        <v>936</v>
      </c>
      <c r="AA20" s="33" t="s">
        <v>3560</v>
      </c>
      <c r="AB20" s="1" t="s">
        <v>936</v>
      </c>
      <c r="AC20" s="33" t="s">
        <v>3560</v>
      </c>
      <c r="AD20" s="46" t="s">
        <v>936</v>
      </c>
      <c r="AE20" s="33" t="s">
        <v>3560</v>
      </c>
      <c r="AF20" s="46" t="s">
        <v>936</v>
      </c>
      <c r="AG20" s="33" t="s">
        <v>3560</v>
      </c>
      <c r="AH20" s="33" t="s">
        <v>936</v>
      </c>
      <c r="AI20" s="33" t="s">
        <v>3560</v>
      </c>
      <c r="AJ20" s="33" t="s">
        <v>936</v>
      </c>
      <c r="AK20" s="33" t="s">
        <v>3518</v>
      </c>
      <c r="AL20" s="33" t="s">
        <v>936</v>
      </c>
      <c r="AM20" s="33" t="s">
        <v>3518</v>
      </c>
      <c r="AN20" s="33" t="s">
        <v>936</v>
      </c>
      <c r="AO20" s="33" t="s">
        <v>3518</v>
      </c>
      <c r="AP20" s="33" t="s">
        <v>936</v>
      </c>
      <c r="AQ20" s="33" t="s">
        <v>3518</v>
      </c>
      <c r="AR20" s="33" t="s">
        <v>936</v>
      </c>
      <c r="AS20" s="33" t="s">
        <v>3518</v>
      </c>
      <c r="AT20" s="33" t="s">
        <v>936</v>
      </c>
      <c r="AU20" s="33" t="s">
        <v>3518</v>
      </c>
      <c r="AV20" s="33" t="s">
        <v>936</v>
      </c>
      <c r="AW20" s="33" t="s">
        <v>3518</v>
      </c>
      <c r="AX20" s="33" t="s">
        <v>936</v>
      </c>
      <c r="AY20" s="33" t="s">
        <v>3518</v>
      </c>
      <c r="AZ20" s="33" t="s">
        <v>936</v>
      </c>
      <c r="BA20" s="33" t="s">
        <v>3518</v>
      </c>
      <c r="BB20" s="33" t="s">
        <v>936</v>
      </c>
      <c r="BC20" s="33" t="s">
        <v>3518</v>
      </c>
      <c r="BD20" s="33" t="s">
        <v>936</v>
      </c>
      <c r="BE20" s="33" t="s">
        <v>3518</v>
      </c>
      <c r="BF20" s="33" t="s">
        <v>936</v>
      </c>
      <c r="BG20" s="33" t="s">
        <v>3518</v>
      </c>
      <c r="BH20" s="33" t="s">
        <v>936</v>
      </c>
      <c r="BI20" s="33" t="s">
        <v>3518</v>
      </c>
      <c r="BJ20" s="33" t="s">
        <v>9914</v>
      </c>
      <c r="BK20" s="33" t="s">
        <v>3518</v>
      </c>
      <c r="BL20" s="27" t="s">
        <v>780</v>
      </c>
      <c r="BM20" s="42">
        <v>43189</v>
      </c>
      <c r="BN20" s="29" t="s">
        <v>902</v>
      </c>
      <c r="BO20" s="27"/>
      <c r="BP20" s="41"/>
      <c r="BQ20" s="41"/>
      <c r="BR20" s="41"/>
      <c r="BS20" s="41"/>
      <c r="BT20" s="39" t="s">
        <v>955</v>
      </c>
      <c r="BU20" s="27"/>
      <c r="BV20" s="41"/>
    </row>
    <row r="21" spans="1:74" s="43" customFormat="1" ht="90" hidden="1" customHeight="1">
      <c r="A21" s="27">
        <v>19</v>
      </c>
      <c r="B21" s="28" t="s">
        <v>3382</v>
      </c>
      <c r="C21" s="29" t="s">
        <v>3787</v>
      </c>
      <c r="D21" s="13" t="s">
        <v>2829</v>
      </c>
      <c r="E21" s="45">
        <v>43091</v>
      </c>
      <c r="F21" s="44" t="s">
        <v>3088</v>
      </c>
      <c r="G21" s="47" t="s">
        <v>3794</v>
      </c>
      <c r="H21" s="49" t="s">
        <v>5739</v>
      </c>
      <c r="I21" s="49" t="s">
        <v>3105</v>
      </c>
      <c r="J21" s="49" t="s">
        <v>3109</v>
      </c>
      <c r="K21" s="49"/>
      <c r="L21" s="51"/>
      <c r="M21" s="143"/>
      <c r="N21" s="30">
        <v>43133</v>
      </c>
      <c r="O21" s="30">
        <v>43160</v>
      </c>
      <c r="P21" s="34">
        <f t="shared" si="0"/>
        <v>4</v>
      </c>
      <c r="Q21" s="35"/>
      <c r="R21" s="44" t="s">
        <v>60</v>
      </c>
      <c r="S21" s="44"/>
      <c r="T21" s="49" t="s">
        <v>3110</v>
      </c>
      <c r="U21" s="33" t="s">
        <v>3485</v>
      </c>
      <c r="V21" s="49" t="s">
        <v>3111</v>
      </c>
      <c r="W21" s="49" t="s">
        <v>3521</v>
      </c>
      <c r="X21" s="49" t="s">
        <v>3112</v>
      </c>
      <c r="Y21" s="1" t="s">
        <v>3544</v>
      </c>
      <c r="Z21" s="33" t="s">
        <v>3113</v>
      </c>
      <c r="AA21" s="33" t="s">
        <v>5740</v>
      </c>
      <c r="AB21" s="40" t="s">
        <v>936</v>
      </c>
      <c r="AC21" s="33" t="s">
        <v>3566</v>
      </c>
      <c r="AD21" s="46" t="s">
        <v>936</v>
      </c>
      <c r="AE21" s="33" t="s">
        <v>3566</v>
      </c>
      <c r="AF21" s="46" t="s">
        <v>936</v>
      </c>
      <c r="AG21" s="33" t="s">
        <v>3566</v>
      </c>
      <c r="AH21" s="33" t="s">
        <v>936</v>
      </c>
      <c r="AI21" s="33" t="s">
        <v>3566</v>
      </c>
      <c r="AJ21" s="33" t="s">
        <v>936</v>
      </c>
      <c r="AK21" s="33" t="s">
        <v>3566</v>
      </c>
      <c r="AL21" s="33" t="s">
        <v>936</v>
      </c>
      <c r="AM21" s="33" t="s">
        <v>3566</v>
      </c>
      <c r="AN21" s="33" t="s">
        <v>936</v>
      </c>
      <c r="AO21" s="33" t="s">
        <v>3566</v>
      </c>
      <c r="AP21" s="33" t="s">
        <v>936</v>
      </c>
      <c r="AQ21" s="33" t="s">
        <v>3566</v>
      </c>
      <c r="AR21" s="33" t="s">
        <v>936</v>
      </c>
      <c r="AS21" s="33" t="s">
        <v>3566</v>
      </c>
      <c r="AT21" s="33" t="s">
        <v>936</v>
      </c>
      <c r="AU21" s="33" t="s">
        <v>3566</v>
      </c>
      <c r="AV21" s="33" t="s">
        <v>936</v>
      </c>
      <c r="AW21" s="33" t="s">
        <v>3566</v>
      </c>
      <c r="AX21" s="33" t="s">
        <v>936</v>
      </c>
      <c r="AY21" s="33" t="s">
        <v>3566</v>
      </c>
      <c r="AZ21" s="33" t="s">
        <v>936</v>
      </c>
      <c r="BA21" s="33" t="s">
        <v>3566</v>
      </c>
      <c r="BB21" s="33" t="s">
        <v>936</v>
      </c>
      <c r="BC21" s="33" t="s">
        <v>3566</v>
      </c>
      <c r="BD21" s="33" t="s">
        <v>936</v>
      </c>
      <c r="BE21" s="33" t="s">
        <v>3566</v>
      </c>
      <c r="BF21" s="33" t="s">
        <v>936</v>
      </c>
      <c r="BG21" s="33" t="s">
        <v>3566</v>
      </c>
      <c r="BH21" s="33" t="s">
        <v>936</v>
      </c>
      <c r="BI21" s="33" t="s">
        <v>3566</v>
      </c>
      <c r="BJ21" s="33" t="s">
        <v>9914</v>
      </c>
      <c r="BK21" s="33" t="s">
        <v>3566</v>
      </c>
      <c r="BL21" s="27" t="s">
        <v>780</v>
      </c>
      <c r="BM21" s="42">
        <v>43522</v>
      </c>
      <c r="BN21" s="29" t="s">
        <v>902</v>
      </c>
      <c r="BO21" s="27"/>
      <c r="BP21" s="41"/>
      <c r="BQ21" s="41"/>
      <c r="BR21" s="41"/>
      <c r="BS21" s="41"/>
      <c r="BT21" s="39" t="s">
        <v>955</v>
      </c>
      <c r="BU21" s="27"/>
      <c r="BV21" s="41"/>
    </row>
    <row r="22" spans="1:74" s="54" customFormat="1" ht="90" hidden="1" customHeight="1">
      <c r="A22" s="27">
        <v>20</v>
      </c>
      <c r="B22" s="28" t="s">
        <v>3383</v>
      </c>
      <c r="C22" s="29" t="s">
        <v>3787</v>
      </c>
      <c r="D22" s="44" t="s">
        <v>2829</v>
      </c>
      <c r="E22" s="45">
        <v>43091</v>
      </c>
      <c r="F22" s="44" t="s">
        <v>2234</v>
      </c>
      <c r="G22" s="47" t="s">
        <v>3795</v>
      </c>
      <c r="H22" s="49" t="s">
        <v>5741</v>
      </c>
      <c r="I22" s="49" t="s">
        <v>3114</v>
      </c>
      <c r="J22" s="49" t="s">
        <v>5544</v>
      </c>
      <c r="K22" s="49"/>
      <c r="L22" s="396"/>
      <c r="M22" s="143"/>
      <c r="N22" s="52">
        <v>43115</v>
      </c>
      <c r="O22" s="42">
        <v>43220</v>
      </c>
      <c r="P22" s="34">
        <f t="shared" si="0"/>
        <v>15</v>
      </c>
      <c r="Q22" s="35"/>
      <c r="R22" s="44" t="s">
        <v>15</v>
      </c>
      <c r="S22" s="44"/>
      <c r="T22" s="49" t="s">
        <v>3115</v>
      </c>
      <c r="U22" s="63" t="s">
        <v>3486</v>
      </c>
      <c r="V22" s="49" t="s">
        <v>3116</v>
      </c>
      <c r="W22" s="63" t="s">
        <v>5742</v>
      </c>
      <c r="X22" s="1" t="s">
        <v>936</v>
      </c>
      <c r="Y22" s="1" t="s">
        <v>3541</v>
      </c>
      <c r="Z22" s="46" t="s">
        <v>936</v>
      </c>
      <c r="AA22" s="33" t="s">
        <v>3541</v>
      </c>
      <c r="AB22" s="46" t="s">
        <v>936</v>
      </c>
      <c r="AC22" s="33" t="s">
        <v>3541</v>
      </c>
      <c r="AD22" s="46" t="s">
        <v>936</v>
      </c>
      <c r="AE22" s="33" t="s">
        <v>3541</v>
      </c>
      <c r="AF22" s="46" t="s">
        <v>936</v>
      </c>
      <c r="AG22" s="33" t="s">
        <v>3541</v>
      </c>
      <c r="AH22" s="46" t="s">
        <v>936</v>
      </c>
      <c r="AI22" s="33" t="s">
        <v>3541</v>
      </c>
      <c r="AJ22" s="46" t="s">
        <v>936</v>
      </c>
      <c r="AK22" s="33" t="s">
        <v>3541</v>
      </c>
      <c r="AL22" s="46" t="s">
        <v>936</v>
      </c>
      <c r="AM22" s="33" t="s">
        <v>3541</v>
      </c>
      <c r="AN22" s="46" t="s">
        <v>936</v>
      </c>
      <c r="AO22" s="33" t="s">
        <v>3541</v>
      </c>
      <c r="AP22" s="46" t="s">
        <v>936</v>
      </c>
      <c r="AQ22" s="33" t="s">
        <v>3541</v>
      </c>
      <c r="AR22" s="46" t="s">
        <v>936</v>
      </c>
      <c r="AS22" s="33" t="s">
        <v>3541</v>
      </c>
      <c r="AT22" s="46" t="s">
        <v>936</v>
      </c>
      <c r="AU22" s="33" t="s">
        <v>3541</v>
      </c>
      <c r="AV22" s="46" t="s">
        <v>936</v>
      </c>
      <c r="AW22" s="33" t="s">
        <v>3541</v>
      </c>
      <c r="AX22" s="46" t="s">
        <v>936</v>
      </c>
      <c r="AY22" s="33" t="s">
        <v>3541</v>
      </c>
      <c r="AZ22" s="46" t="s">
        <v>936</v>
      </c>
      <c r="BA22" s="33" t="s">
        <v>3541</v>
      </c>
      <c r="BB22" s="46" t="s">
        <v>936</v>
      </c>
      <c r="BC22" s="33" t="s">
        <v>3541</v>
      </c>
      <c r="BD22" s="46" t="s">
        <v>936</v>
      </c>
      <c r="BE22" s="33" t="s">
        <v>3541</v>
      </c>
      <c r="BF22" s="46" t="s">
        <v>936</v>
      </c>
      <c r="BG22" s="33" t="s">
        <v>3541</v>
      </c>
      <c r="BH22" s="46" t="s">
        <v>936</v>
      </c>
      <c r="BI22" s="33" t="s">
        <v>3541</v>
      </c>
      <c r="BJ22" s="46" t="s">
        <v>9914</v>
      </c>
      <c r="BK22" s="33" t="s">
        <v>3541</v>
      </c>
      <c r="BL22" s="27" t="s">
        <v>780</v>
      </c>
      <c r="BM22" s="45">
        <v>43281</v>
      </c>
      <c r="BN22" s="29" t="s">
        <v>902</v>
      </c>
      <c r="BO22" s="27"/>
      <c r="BP22" s="41"/>
      <c r="BQ22" s="41"/>
      <c r="BR22" s="41"/>
      <c r="BS22" s="41"/>
      <c r="BT22" s="39" t="s">
        <v>955</v>
      </c>
      <c r="BU22" s="27"/>
      <c r="BV22" s="53"/>
    </row>
    <row r="23" spans="1:74" s="54" customFormat="1" ht="90" hidden="1" customHeight="1">
      <c r="A23" s="27">
        <v>21</v>
      </c>
      <c r="B23" s="28" t="s">
        <v>3384</v>
      </c>
      <c r="C23" s="29" t="s">
        <v>3787</v>
      </c>
      <c r="D23" s="44" t="s">
        <v>2829</v>
      </c>
      <c r="E23" s="55">
        <v>43091</v>
      </c>
      <c r="F23" s="44" t="s">
        <v>3118</v>
      </c>
      <c r="G23" s="47" t="s">
        <v>3796</v>
      </c>
      <c r="H23" s="49" t="s">
        <v>5743</v>
      </c>
      <c r="I23" s="49" t="s">
        <v>5545</v>
      </c>
      <c r="J23" s="33" t="s">
        <v>3119</v>
      </c>
      <c r="K23" s="33"/>
      <c r="L23" s="392"/>
      <c r="M23" s="29"/>
      <c r="N23" s="45" t="s">
        <v>3120</v>
      </c>
      <c r="O23" s="30" t="s">
        <v>3121</v>
      </c>
      <c r="P23" s="34" t="e">
        <f t="shared" si="0"/>
        <v>#VALUE!</v>
      </c>
      <c r="Q23" s="35"/>
      <c r="R23" s="31" t="s">
        <v>202</v>
      </c>
      <c r="S23" s="31"/>
      <c r="T23" s="49" t="s">
        <v>5546</v>
      </c>
      <c r="U23" s="36" t="s">
        <v>5547</v>
      </c>
      <c r="V23" s="36" t="s">
        <v>936</v>
      </c>
      <c r="W23" s="36" t="s">
        <v>3518</v>
      </c>
      <c r="X23" s="36" t="s">
        <v>936</v>
      </c>
      <c r="Y23" s="36" t="s">
        <v>3518</v>
      </c>
      <c r="Z23" s="1" t="s">
        <v>936</v>
      </c>
      <c r="AA23" s="33" t="s">
        <v>3560</v>
      </c>
      <c r="AB23" s="1" t="s">
        <v>936</v>
      </c>
      <c r="AC23" s="33" t="s">
        <v>3560</v>
      </c>
      <c r="AD23" s="46" t="s">
        <v>936</v>
      </c>
      <c r="AE23" s="33" t="s">
        <v>3560</v>
      </c>
      <c r="AF23" s="46" t="s">
        <v>936</v>
      </c>
      <c r="AG23" s="33" t="s">
        <v>3560</v>
      </c>
      <c r="AH23" s="33" t="s">
        <v>936</v>
      </c>
      <c r="AI23" s="33" t="s">
        <v>3560</v>
      </c>
      <c r="AJ23" s="33" t="s">
        <v>936</v>
      </c>
      <c r="AK23" s="33" t="s">
        <v>3518</v>
      </c>
      <c r="AL23" s="33" t="s">
        <v>936</v>
      </c>
      <c r="AM23" s="33" t="s">
        <v>3518</v>
      </c>
      <c r="AN23" s="33" t="s">
        <v>936</v>
      </c>
      <c r="AO23" s="33" t="s">
        <v>3518</v>
      </c>
      <c r="AP23" s="33" t="s">
        <v>936</v>
      </c>
      <c r="AQ23" s="33" t="s">
        <v>3518</v>
      </c>
      <c r="AR23" s="33" t="s">
        <v>936</v>
      </c>
      <c r="AS23" s="33" t="s">
        <v>3518</v>
      </c>
      <c r="AT23" s="33" t="s">
        <v>936</v>
      </c>
      <c r="AU23" s="33" t="s">
        <v>3518</v>
      </c>
      <c r="AV23" s="33" t="s">
        <v>936</v>
      </c>
      <c r="AW23" s="33" t="s">
        <v>3518</v>
      </c>
      <c r="AX23" s="33" t="s">
        <v>936</v>
      </c>
      <c r="AY23" s="33" t="s">
        <v>3518</v>
      </c>
      <c r="AZ23" s="33" t="s">
        <v>936</v>
      </c>
      <c r="BA23" s="33" t="s">
        <v>3518</v>
      </c>
      <c r="BB23" s="33" t="s">
        <v>936</v>
      </c>
      <c r="BC23" s="33" t="s">
        <v>3518</v>
      </c>
      <c r="BD23" s="33" t="s">
        <v>936</v>
      </c>
      <c r="BE23" s="33" t="s">
        <v>3518</v>
      </c>
      <c r="BF23" s="33" t="s">
        <v>936</v>
      </c>
      <c r="BG23" s="33" t="s">
        <v>3518</v>
      </c>
      <c r="BH23" s="33" t="s">
        <v>936</v>
      </c>
      <c r="BI23" s="33" t="s">
        <v>3518</v>
      </c>
      <c r="BJ23" s="33" t="s">
        <v>9914</v>
      </c>
      <c r="BK23" s="33" t="s">
        <v>3518</v>
      </c>
      <c r="BL23" s="27" t="s">
        <v>780</v>
      </c>
      <c r="BM23" s="42">
        <v>43189</v>
      </c>
      <c r="BN23" s="29" t="s">
        <v>902</v>
      </c>
      <c r="BO23" s="27"/>
      <c r="BP23" s="41"/>
      <c r="BQ23" s="41"/>
      <c r="BR23" s="41"/>
      <c r="BS23" s="41"/>
      <c r="BT23" s="39" t="s">
        <v>955</v>
      </c>
      <c r="BU23" s="27"/>
      <c r="BV23" s="53"/>
    </row>
    <row r="24" spans="1:74" s="54" customFormat="1" ht="90" hidden="1" customHeight="1">
      <c r="A24" s="27">
        <v>22</v>
      </c>
      <c r="B24" s="28" t="s">
        <v>3385</v>
      </c>
      <c r="C24" s="29" t="s">
        <v>3787</v>
      </c>
      <c r="D24" s="44" t="s">
        <v>2829</v>
      </c>
      <c r="E24" s="45">
        <v>43091</v>
      </c>
      <c r="F24" s="44" t="s">
        <v>3118</v>
      </c>
      <c r="G24" s="47" t="s">
        <v>3796</v>
      </c>
      <c r="H24" s="49" t="s">
        <v>5743</v>
      </c>
      <c r="I24" s="49" t="s">
        <v>5545</v>
      </c>
      <c r="J24" s="33" t="s">
        <v>3122</v>
      </c>
      <c r="K24" s="33"/>
      <c r="L24" s="51"/>
      <c r="M24" s="29"/>
      <c r="N24" s="30">
        <v>43115</v>
      </c>
      <c r="O24" s="30">
        <v>43159</v>
      </c>
      <c r="P24" s="34">
        <f t="shared" si="0"/>
        <v>7</v>
      </c>
      <c r="Q24" s="35"/>
      <c r="R24" s="44" t="s">
        <v>60</v>
      </c>
      <c r="S24" s="31"/>
      <c r="T24" s="49" t="s">
        <v>3123</v>
      </c>
      <c r="U24" s="1" t="s">
        <v>3487</v>
      </c>
      <c r="V24" s="36" t="s">
        <v>936</v>
      </c>
      <c r="W24" s="36" t="s">
        <v>3518</v>
      </c>
      <c r="X24" s="36" t="s">
        <v>936</v>
      </c>
      <c r="Y24" s="36" t="s">
        <v>3518</v>
      </c>
      <c r="Z24" s="36" t="s">
        <v>936</v>
      </c>
      <c r="AA24" s="36" t="s">
        <v>3518</v>
      </c>
      <c r="AB24" s="36" t="s">
        <v>936</v>
      </c>
      <c r="AC24" s="36" t="s">
        <v>3518</v>
      </c>
      <c r="AD24" s="36" t="s">
        <v>936</v>
      </c>
      <c r="AE24" s="36" t="s">
        <v>3518</v>
      </c>
      <c r="AF24" s="36" t="s">
        <v>936</v>
      </c>
      <c r="AG24" s="36" t="s">
        <v>3518</v>
      </c>
      <c r="AH24" s="36" t="s">
        <v>936</v>
      </c>
      <c r="AI24" s="36" t="s">
        <v>3518</v>
      </c>
      <c r="AJ24" s="36" t="s">
        <v>936</v>
      </c>
      <c r="AK24" s="36" t="s">
        <v>3518</v>
      </c>
      <c r="AL24" s="36" t="s">
        <v>936</v>
      </c>
      <c r="AM24" s="36" t="s">
        <v>3518</v>
      </c>
      <c r="AN24" s="36" t="s">
        <v>936</v>
      </c>
      <c r="AO24" s="36" t="s">
        <v>3518</v>
      </c>
      <c r="AP24" s="36" t="s">
        <v>936</v>
      </c>
      <c r="AQ24" s="36" t="s">
        <v>3518</v>
      </c>
      <c r="AR24" s="36" t="s">
        <v>936</v>
      </c>
      <c r="AS24" s="36" t="s">
        <v>3518</v>
      </c>
      <c r="AT24" s="36" t="s">
        <v>936</v>
      </c>
      <c r="AU24" s="36" t="s">
        <v>3518</v>
      </c>
      <c r="AV24" s="33" t="s">
        <v>936</v>
      </c>
      <c r="AW24" s="33" t="s">
        <v>3518</v>
      </c>
      <c r="AX24" s="33" t="s">
        <v>936</v>
      </c>
      <c r="AY24" s="33" t="s">
        <v>3518</v>
      </c>
      <c r="AZ24" s="33" t="s">
        <v>936</v>
      </c>
      <c r="BA24" s="33" t="s">
        <v>3518</v>
      </c>
      <c r="BB24" s="33" t="s">
        <v>936</v>
      </c>
      <c r="BC24" s="33" t="s">
        <v>3518</v>
      </c>
      <c r="BD24" s="33" t="s">
        <v>936</v>
      </c>
      <c r="BE24" s="33" t="s">
        <v>3518</v>
      </c>
      <c r="BF24" s="33" t="s">
        <v>936</v>
      </c>
      <c r="BG24" s="33" t="s">
        <v>3518</v>
      </c>
      <c r="BH24" s="33" t="s">
        <v>936</v>
      </c>
      <c r="BI24" s="33" t="s">
        <v>3518</v>
      </c>
      <c r="BJ24" s="33" t="s">
        <v>9914</v>
      </c>
      <c r="BK24" s="33" t="s">
        <v>3518</v>
      </c>
      <c r="BL24" s="27" t="s">
        <v>780</v>
      </c>
      <c r="BM24" s="42">
        <v>43189</v>
      </c>
      <c r="BN24" s="29" t="s">
        <v>902</v>
      </c>
      <c r="BO24" s="27"/>
      <c r="BP24" s="41"/>
      <c r="BQ24" s="41"/>
      <c r="BR24" s="41"/>
      <c r="BS24" s="41"/>
      <c r="BT24" s="39" t="s">
        <v>955</v>
      </c>
      <c r="BU24" s="27"/>
      <c r="BV24" s="53"/>
    </row>
    <row r="25" spans="1:74" s="54" customFormat="1" ht="90" hidden="1" customHeight="1">
      <c r="A25" s="27">
        <v>23</v>
      </c>
      <c r="B25" s="28" t="s">
        <v>3386</v>
      </c>
      <c r="C25" s="29" t="s">
        <v>3787</v>
      </c>
      <c r="D25" s="44" t="s">
        <v>2829</v>
      </c>
      <c r="E25" s="45">
        <v>43091</v>
      </c>
      <c r="F25" s="44" t="s">
        <v>3118</v>
      </c>
      <c r="G25" s="47" t="s">
        <v>3796</v>
      </c>
      <c r="H25" s="49" t="s">
        <v>5743</v>
      </c>
      <c r="I25" s="49" t="s">
        <v>5545</v>
      </c>
      <c r="J25" s="33" t="s">
        <v>3124</v>
      </c>
      <c r="K25" s="33"/>
      <c r="L25" s="392"/>
      <c r="M25" s="29"/>
      <c r="N25" s="30">
        <v>43160</v>
      </c>
      <c r="O25" s="30">
        <v>43251</v>
      </c>
      <c r="P25" s="34">
        <f t="shared" si="0"/>
        <v>13</v>
      </c>
      <c r="Q25" s="35"/>
      <c r="R25" s="31" t="s">
        <v>202</v>
      </c>
      <c r="S25" s="31"/>
      <c r="T25" s="56" t="s">
        <v>5548</v>
      </c>
      <c r="U25" s="1" t="s">
        <v>3473</v>
      </c>
      <c r="V25" s="56" t="s">
        <v>3125</v>
      </c>
      <c r="W25" s="63" t="s">
        <v>3512</v>
      </c>
      <c r="X25" s="36" t="s">
        <v>936</v>
      </c>
      <c r="Y25" s="36" t="s">
        <v>3541</v>
      </c>
      <c r="Z25" s="36" t="s">
        <v>936</v>
      </c>
      <c r="AA25" s="36" t="s">
        <v>3541</v>
      </c>
      <c r="AB25" s="36" t="s">
        <v>936</v>
      </c>
      <c r="AC25" s="36" t="s">
        <v>3541</v>
      </c>
      <c r="AD25" s="36" t="s">
        <v>936</v>
      </c>
      <c r="AE25" s="36" t="s">
        <v>3541</v>
      </c>
      <c r="AF25" s="36" t="s">
        <v>936</v>
      </c>
      <c r="AG25" s="36" t="s">
        <v>3541</v>
      </c>
      <c r="AH25" s="36" t="s">
        <v>936</v>
      </c>
      <c r="AI25" s="36" t="s">
        <v>3541</v>
      </c>
      <c r="AJ25" s="36" t="s">
        <v>936</v>
      </c>
      <c r="AK25" s="36" t="s">
        <v>3541</v>
      </c>
      <c r="AL25" s="36" t="s">
        <v>936</v>
      </c>
      <c r="AM25" s="36" t="s">
        <v>3541</v>
      </c>
      <c r="AN25" s="36" t="s">
        <v>936</v>
      </c>
      <c r="AO25" s="36" t="s">
        <v>3541</v>
      </c>
      <c r="AP25" s="36" t="s">
        <v>936</v>
      </c>
      <c r="AQ25" s="36" t="s">
        <v>3541</v>
      </c>
      <c r="AR25" s="36" t="s">
        <v>936</v>
      </c>
      <c r="AS25" s="36" t="s">
        <v>3541</v>
      </c>
      <c r="AT25" s="36" t="s">
        <v>936</v>
      </c>
      <c r="AU25" s="36" t="s">
        <v>3541</v>
      </c>
      <c r="AV25" s="46" t="s">
        <v>936</v>
      </c>
      <c r="AW25" s="33" t="s">
        <v>3541</v>
      </c>
      <c r="AX25" s="46" t="s">
        <v>936</v>
      </c>
      <c r="AY25" s="33" t="s">
        <v>3541</v>
      </c>
      <c r="AZ25" s="46" t="s">
        <v>936</v>
      </c>
      <c r="BA25" s="33" t="s">
        <v>3541</v>
      </c>
      <c r="BB25" s="46" t="s">
        <v>936</v>
      </c>
      <c r="BC25" s="33" t="s">
        <v>3541</v>
      </c>
      <c r="BD25" s="46" t="s">
        <v>936</v>
      </c>
      <c r="BE25" s="33" t="s">
        <v>3541</v>
      </c>
      <c r="BF25" s="46" t="s">
        <v>936</v>
      </c>
      <c r="BG25" s="33" t="s">
        <v>3541</v>
      </c>
      <c r="BH25" s="46" t="s">
        <v>936</v>
      </c>
      <c r="BI25" s="33" t="s">
        <v>3541</v>
      </c>
      <c r="BJ25" s="46" t="s">
        <v>9914</v>
      </c>
      <c r="BK25" s="33" t="s">
        <v>3541</v>
      </c>
      <c r="BL25" s="27" t="s">
        <v>780</v>
      </c>
      <c r="BM25" s="45">
        <v>43281</v>
      </c>
      <c r="BN25" s="29" t="s">
        <v>902</v>
      </c>
      <c r="BO25" s="27"/>
      <c r="BP25" s="41"/>
      <c r="BQ25" s="41"/>
      <c r="BR25" s="41"/>
      <c r="BS25" s="41"/>
      <c r="BT25" s="39" t="s">
        <v>955</v>
      </c>
      <c r="BU25" s="27"/>
      <c r="BV25" s="53"/>
    </row>
    <row r="26" spans="1:74" s="54" customFormat="1" ht="90" hidden="1" customHeight="1">
      <c r="A26" s="27">
        <v>24</v>
      </c>
      <c r="B26" s="28" t="s">
        <v>3387</v>
      </c>
      <c r="C26" s="29" t="s">
        <v>3787</v>
      </c>
      <c r="D26" s="44" t="s">
        <v>2829</v>
      </c>
      <c r="E26" s="45">
        <v>43091</v>
      </c>
      <c r="F26" s="44" t="s">
        <v>3118</v>
      </c>
      <c r="G26" s="47" t="s">
        <v>3796</v>
      </c>
      <c r="H26" s="49" t="s">
        <v>5743</v>
      </c>
      <c r="I26" s="49" t="s">
        <v>5545</v>
      </c>
      <c r="J26" s="33" t="s">
        <v>3126</v>
      </c>
      <c r="K26" s="33"/>
      <c r="L26" s="392"/>
      <c r="M26" s="29"/>
      <c r="N26" s="30">
        <v>43076</v>
      </c>
      <c r="O26" s="30">
        <v>43098</v>
      </c>
      <c r="P26" s="34">
        <f t="shared" si="0"/>
        <v>4</v>
      </c>
      <c r="Q26" s="35"/>
      <c r="R26" s="31" t="s">
        <v>202</v>
      </c>
      <c r="S26" s="31"/>
      <c r="T26" s="49" t="s">
        <v>5549</v>
      </c>
      <c r="U26" s="49" t="s">
        <v>3488</v>
      </c>
      <c r="V26" s="36" t="s">
        <v>936</v>
      </c>
      <c r="W26" s="36" t="s">
        <v>3518</v>
      </c>
      <c r="X26" s="36" t="s">
        <v>936</v>
      </c>
      <c r="Y26" s="36" t="s">
        <v>3518</v>
      </c>
      <c r="Z26" s="36" t="s">
        <v>936</v>
      </c>
      <c r="AA26" s="36" t="s">
        <v>3518</v>
      </c>
      <c r="AB26" s="36" t="s">
        <v>936</v>
      </c>
      <c r="AC26" s="36" t="s">
        <v>3518</v>
      </c>
      <c r="AD26" s="36" t="s">
        <v>936</v>
      </c>
      <c r="AE26" s="36" t="s">
        <v>3518</v>
      </c>
      <c r="AF26" s="36" t="s">
        <v>936</v>
      </c>
      <c r="AG26" s="36" t="s">
        <v>3518</v>
      </c>
      <c r="AH26" s="36" t="s">
        <v>936</v>
      </c>
      <c r="AI26" s="36" t="s">
        <v>3518</v>
      </c>
      <c r="AJ26" s="36" t="s">
        <v>936</v>
      </c>
      <c r="AK26" s="36" t="s">
        <v>3518</v>
      </c>
      <c r="AL26" s="36" t="s">
        <v>936</v>
      </c>
      <c r="AM26" s="36" t="s">
        <v>3518</v>
      </c>
      <c r="AN26" s="36" t="s">
        <v>936</v>
      </c>
      <c r="AO26" s="36" t="s">
        <v>3518</v>
      </c>
      <c r="AP26" s="36" t="s">
        <v>936</v>
      </c>
      <c r="AQ26" s="36" t="s">
        <v>3518</v>
      </c>
      <c r="AR26" s="36" t="s">
        <v>936</v>
      </c>
      <c r="AS26" s="36" t="s">
        <v>3518</v>
      </c>
      <c r="AT26" s="36" t="s">
        <v>936</v>
      </c>
      <c r="AU26" s="36" t="s">
        <v>3518</v>
      </c>
      <c r="AV26" s="33" t="s">
        <v>936</v>
      </c>
      <c r="AW26" s="33" t="s">
        <v>3518</v>
      </c>
      <c r="AX26" s="33" t="s">
        <v>936</v>
      </c>
      <c r="AY26" s="33" t="s">
        <v>3518</v>
      </c>
      <c r="AZ26" s="33" t="s">
        <v>936</v>
      </c>
      <c r="BA26" s="33" t="s">
        <v>3518</v>
      </c>
      <c r="BB26" s="33" t="s">
        <v>936</v>
      </c>
      <c r="BC26" s="33" t="s">
        <v>3518</v>
      </c>
      <c r="BD26" s="33" t="s">
        <v>936</v>
      </c>
      <c r="BE26" s="33" t="s">
        <v>3518</v>
      </c>
      <c r="BF26" s="33" t="s">
        <v>936</v>
      </c>
      <c r="BG26" s="33" t="s">
        <v>3518</v>
      </c>
      <c r="BH26" s="33" t="s">
        <v>936</v>
      </c>
      <c r="BI26" s="33" t="s">
        <v>3518</v>
      </c>
      <c r="BJ26" s="33" t="s">
        <v>9914</v>
      </c>
      <c r="BK26" s="33" t="s">
        <v>3518</v>
      </c>
      <c r="BL26" s="27" t="s">
        <v>780</v>
      </c>
      <c r="BM26" s="42">
        <v>43189</v>
      </c>
      <c r="BN26" s="29" t="s">
        <v>902</v>
      </c>
      <c r="BO26" s="27"/>
      <c r="BP26" s="41"/>
      <c r="BQ26" s="41"/>
      <c r="BR26" s="41"/>
      <c r="BS26" s="41"/>
      <c r="BT26" s="39" t="s">
        <v>955</v>
      </c>
      <c r="BU26" s="27"/>
      <c r="BV26" s="53"/>
    </row>
    <row r="27" spans="1:74" s="54" customFormat="1" ht="90" hidden="1" customHeight="1">
      <c r="A27" s="27">
        <v>25</v>
      </c>
      <c r="B27" s="28" t="s">
        <v>3388</v>
      </c>
      <c r="C27" s="29" t="s">
        <v>3787</v>
      </c>
      <c r="D27" s="44" t="s">
        <v>2829</v>
      </c>
      <c r="E27" s="45">
        <v>43091</v>
      </c>
      <c r="F27" s="44" t="s">
        <v>3118</v>
      </c>
      <c r="G27" s="47" t="s">
        <v>3796</v>
      </c>
      <c r="H27" s="49" t="s">
        <v>5743</v>
      </c>
      <c r="I27" s="49" t="s">
        <v>5545</v>
      </c>
      <c r="J27" s="33" t="s">
        <v>5550</v>
      </c>
      <c r="K27" s="33"/>
      <c r="L27" s="392"/>
      <c r="M27" s="29"/>
      <c r="N27" s="30">
        <v>43076</v>
      </c>
      <c r="O27" s="30">
        <v>43098</v>
      </c>
      <c r="P27" s="34">
        <f t="shared" si="0"/>
        <v>4</v>
      </c>
      <c r="Q27" s="35"/>
      <c r="R27" s="31" t="s">
        <v>202</v>
      </c>
      <c r="S27" s="31"/>
      <c r="T27" s="49" t="s">
        <v>5551</v>
      </c>
      <c r="U27" s="49" t="s">
        <v>3489</v>
      </c>
      <c r="V27" s="36" t="s">
        <v>936</v>
      </c>
      <c r="W27" s="36" t="s">
        <v>3518</v>
      </c>
      <c r="X27" s="36" t="s">
        <v>936</v>
      </c>
      <c r="Y27" s="36" t="s">
        <v>3518</v>
      </c>
      <c r="Z27" s="36" t="s">
        <v>936</v>
      </c>
      <c r="AA27" s="36" t="s">
        <v>3518</v>
      </c>
      <c r="AB27" s="36" t="s">
        <v>936</v>
      </c>
      <c r="AC27" s="36" t="s">
        <v>3518</v>
      </c>
      <c r="AD27" s="36" t="s">
        <v>936</v>
      </c>
      <c r="AE27" s="36" t="s">
        <v>3518</v>
      </c>
      <c r="AF27" s="36" t="s">
        <v>936</v>
      </c>
      <c r="AG27" s="36" t="s">
        <v>3518</v>
      </c>
      <c r="AH27" s="36" t="s">
        <v>936</v>
      </c>
      <c r="AI27" s="36" t="s">
        <v>3518</v>
      </c>
      <c r="AJ27" s="36" t="s">
        <v>936</v>
      </c>
      <c r="AK27" s="36" t="s">
        <v>3518</v>
      </c>
      <c r="AL27" s="36" t="s">
        <v>936</v>
      </c>
      <c r="AM27" s="36" t="s">
        <v>3518</v>
      </c>
      <c r="AN27" s="36" t="s">
        <v>936</v>
      </c>
      <c r="AO27" s="36" t="s">
        <v>3518</v>
      </c>
      <c r="AP27" s="36" t="s">
        <v>936</v>
      </c>
      <c r="AQ27" s="36" t="s">
        <v>3518</v>
      </c>
      <c r="AR27" s="36" t="s">
        <v>936</v>
      </c>
      <c r="AS27" s="36" t="s">
        <v>3518</v>
      </c>
      <c r="AT27" s="36" t="s">
        <v>936</v>
      </c>
      <c r="AU27" s="36" t="s">
        <v>3518</v>
      </c>
      <c r="AV27" s="33" t="s">
        <v>936</v>
      </c>
      <c r="AW27" s="33" t="s">
        <v>3518</v>
      </c>
      <c r="AX27" s="33" t="s">
        <v>936</v>
      </c>
      <c r="AY27" s="33" t="s">
        <v>3518</v>
      </c>
      <c r="AZ27" s="33" t="s">
        <v>936</v>
      </c>
      <c r="BA27" s="33" t="s">
        <v>3518</v>
      </c>
      <c r="BB27" s="33" t="s">
        <v>936</v>
      </c>
      <c r="BC27" s="33" t="s">
        <v>3518</v>
      </c>
      <c r="BD27" s="33" t="s">
        <v>936</v>
      </c>
      <c r="BE27" s="33" t="s">
        <v>3518</v>
      </c>
      <c r="BF27" s="33" t="s">
        <v>936</v>
      </c>
      <c r="BG27" s="33" t="s">
        <v>3518</v>
      </c>
      <c r="BH27" s="33" t="s">
        <v>936</v>
      </c>
      <c r="BI27" s="33" t="s">
        <v>3518</v>
      </c>
      <c r="BJ27" s="33" t="s">
        <v>9914</v>
      </c>
      <c r="BK27" s="33" t="s">
        <v>3518</v>
      </c>
      <c r="BL27" s="27" t="s">
        <v>780</v>
      </c>
      <c r="BM27" s="42">
        <v>43189</v>
      </c>
      <c r="BN27" s="29" t="s">
        <v>902</v>
      </c>
      <c r="BO27" s="27"/>
      <c r="BP27" s="41"/>
      <c r="BQ27" s="41"/>
      <c r="BR27" s="41"/>
      <c r="BS27" s="41"/>
      <c r="BT27" s="39" t="s">
        <v>955</v>
      </c>
      <c r="BU27" s="27"/>
      <c r="BV27" s="53"/>
    </row>
    <row r="28" spans="1:74" s="54" customFormat="1" ht="90" hidden="1" customHeight="1">
      <c r="A28" s="27">
        <v>26</v>
      </c>
      <c r="B28" s="28" t="s">
        <v>3389</v>
      </c>
      <c r="C28" s="29" t="s">
        <v>3787</v>
      </c>
      <c r="D28" s="44" t="s">
        <v>2829</v>
      </c>
      <c r="E28" s="45">
        <v>43091</v>
      </c>
      <c r="F28" s="44" t="s">
        <v>3118</v>
      </c>
      <c r="G28" s="47" t="s">
        <v>3796</v>
      </c>
      <c r="H28" s="49" t="s">
        <v>5743</v>
      </c>
      <c r="I28" s="49" t="s">
        <v>5545</v>
      </c>
      <c r="J28" s="33" t="s">
        <v>3127</v>
      </c>
      <c r="K28" s="33"/>
      <c r="L28" s="392"/>
      <c r="M28" s="29"/>
      <c r="N28" s="30">
        <v>43115</v>
      </c>
      <c r="O28" s="30">
        <v>43131</v>
      </c>
      <c r="P28" s="34">
        <f t="shared" si="0"/>
        <v>3</v>
      </c>
      <c r="Q28" s="35"/>
      <c r="R28" s="31" t="s">
        <v>202</v>
      </c>
      <c r="S28" s="31"/>
      <c r="T28" s="56" t="s">
        <v>3128</v>
      </c>
      <c r="U28" s="33" t="s">
        <v>3490</v>
      </c>
      <c r="V28" s="36" t="s">
        <v>936</v>
      </c>
      <c r="W28" s="36" t="s">
        <v>3518</v>
      </c>
      <c r="X28" s="36" t="s">
        <v>936</v>
      </c>
      <c r="Y28" s="36" t="s">
        <v>3518</v>
      </c>
      <c r="Z28" s="36" t="s">
        <v>936</v>
      </c>
      <c r="AA28" s="36" t="s">
        <v>3518</v>
      </c>
      <c r="AB28" s="36" t="s">
        <v>936</v>
      </c>
      <c r="AC28" s="36" t="s">
        <v>3518</v>
      </c>
      <c r="AD28" s="36" t="s">
        <v>936</v>
      </c>
      <c r="AE28" s="36" t="s">
        <v>3518</v>
      </c>
      <c r="AF28" s="36" t="s">
        <v>936</v>
      </c>
      <c r="AG28" s="36" t="s">
        <v>3518</v>
      </c>
      <c r="AH28" s="36" t="s">
        <v>936</v>
      </c>
      <c r="AI28" s="36" t="s">
        <v>3518</v>
      </c>
      <c r="AJ28" s="36" t="s">
        <v>936</v>
      </c>
      <c r="AK28" s="36" t="s">
        <v>3518</v>
      </c>
      <c r="AL28" s="36" t="s">
        <v>936</v>
      </c>
      <c r="AM28" s="36" t="s">
        <v>3518</v>
      </c>
      <c r="AN28" s="36" t="s">
        <v>936</v>
      </c>
      <c r="AO28" s="36" t="s">
        <v>3518</v>
      </c>
      <c r="AP28" s="36" t="s">
        <v>936</v>
      </c>
      <c r="AQ28" s="36" t="s">
        <v>3518</v>
      </c>
      <c r="AR28" s="36" t="s">
        <v>936</v>
      </c>
      <c r="AS28" s="36" t="s">
        <v>3518</v>
      </c>
      <c r="AT28" s="36" t="s">
        <v>936</v>
      </c>
      <c r="AU28" s="36" t="s">
        <v>3518</v>
      </c>
      <c r="AV28" s="33" t="s">
        <v>936</v>
      </c>
      <c r="AW28" s="33" t="s">
        <v>3518</v>
      </c>
      <c r="AX28" s="33" t="s">
        <v>936</v>
      </c>
      <c r="AY28" s="33" t="s">
        <v>3518</v>
      </c>
      <c r="AZ28" s="33" t="s">
        <v>936</v>
      </c>
      <c r="BA28" s="33" t="s">
        <v>3518</v>
      </c>
      <c r="BB28" s="33" t="s">
        <v>936</v>
      </c>
      <c r="BC28" s="33" t="s">
        <v>3518</v>
      </c>
      <c r="BD28" s="33" t="s">
        <v>936</v>
      </c>
      <c r="BE28" s="33" t="s">
        <v>3518</v>
      </c>
      <c r="BF28" s="33" t="s">
        <v>936</v>
      </c>
      <c r="BG28" s="33" t="s">
        <v>3518</v>
      </c>
      <c r="BH28" s="33" t="s">
        <v>936</v>
      </c>
      <c r="BI28" s="33" t="s">
        <v>3518</v>
      </c>
      <c r="BJ28" s="33" t="s">
        <v>9914</v>
      </c>
      <c r="BK28" s="33" t="s">
        <v>3518</v>
      </c>
      <c r="BL28" s="27" t="s">
        <v>780</v>
      </c>
      <c r="BM28" s="42">
        <v>43189</v>
      </c>
      <c r="BN28" s="29" t="s">
        <v>902</v>
      </c>
      <c r="BO28" s="27"/>
      <c r="BP28" s="41"/>
      <c r="BQ28" s="41"/>
      <c r="BR28" s="41"/>
      <c r="BS28" s="41"/>
      <c r="BT28" s="39" t="s">
        <v>955</v>
      </c>
      <c r="BU28" s="27"/>
      <c r="BV28" s="53"/>
    </row>
    <row r="29" spans="1:74" s="54" customFormat="1" ht="90" hidden="1" customHeight="1">
      <c r="A29" s="27">
        <v>27</v>
      </c>
      <c r="B29" s="28" t="s">
        <v>3390</v>
      </c>
      <c r="C29" s="29" t="s">
        <v>3787</v>
      </c>
      <c r="D29" s="44" t="s">
        <v>2829</v>
      </c>
      <c r="E29" s="45">
        <v>43091</v>
      </c>
      <c r="F29" s="44" t="s">
        <v>3118</v>
      </c>
      <c r="G29" s="47" t="s">
        <v>3796</v>
      </c>
      <c r="H29" s="49" t="s">
        <v>5743</v>
      </c>
      <c r="I29" s="49" t="s">
        <v>5545</v>
      </c>
      <c r="J29" s="33" t="s">
        <v>3129</v>
      </c>
      <c r="K29" s="33"/>
      <c r="L29" s="51"/>
      <c r="M29" s="29"/>
      <c r="N29" s="30">
        <v>43115</v>
      </c>
      <c r="O29" s="30">
        <v>43146</v>
      </c>
      <c r="P29" s="34">
        <f t="shared" si="0"/>
        <v>5</v>
      </c>
      <c r="Q29" s="35"/>
      <c r="R29" s="44" t="s">
        <v>60</v>
      </c>
      <c r="S29" s="31"/>
      <c r="T29" s="56" t="s">
        <v>3130</v>
      </c>
      <c r="U29" s="1" t="s">
        <v>3491</v>
      </c>
      <c r="V29" s="36" t="s">
        <v>936</v>
      </c>
      <c r="W29" s="36" t="s">
        <v>3518</v>
      </c>
      <c r="X29" s="36" t="s">
        <v>936</v>
      </c>
      <c r="Y29" s="36" t="s">
        <v>3518</v>
      </c>
      <c r="Z29" s="36" t="s">
        <v>936</v>
      </c>
      <c r="AA29" s="36" t="s">
        <v>3518</v>
      </c>
      <c r="AB29" s="36" t="s">
        <v>936</v>
      </c>
      <c r="AC29" s="36" t="s">
        <v>3518</v>
      </c>
      <c r="AD29" s="36" t="s">
        <v>936</v>
      </c>
      <c r="AE29" s="36" t="s">
        <v>3518</v>
      </c>
      <c r="AF29" s="36" t="s">
        <v>936</v>
      </c>
      <c r="AG29" s="36" t="s">
        <v>3518</v>
      </c>
      <c r="AH29" s="36" t="s">
        <v>936</v>
      </c>
      <c r="AI29" s="36" t="s">
        <v>3518</v>
      </c>
      <c r="AJ29" s="36" t="s">
        <v>936</v>
      </c>
      <c r="AK29" s="36" t="s">
        <v>3518</v>
      </c>
      <c r="AL29" s="36" t="s">
        <v>936</v>
      </c>
      <c r="AM29" s="36" t="s">
        <v>3518</v>
      </c>
      <c r="AN29" s="36" t="s">
        <v>936</v>
      </c>
      <c r="AO29" s="36" t="s">
        <v>3518</v>
      </c>
      <c r="AP29" s="36" t="s">
        <v>936</v>
      </c>
      <c r="AQ29" s="36" t="s">
        <v>3518</v>
      </c>
      <c r="AR29" s="36" t="s">
        <v>936</v>
      </c>
      <c r="AS29" s="36" t="s">
        <v>3518</v>
      </c>
      <c r="AT29" s="36" t="s">
        <v>936</v>
      </c>
      <c r="AU29" s="36" t="s">
        <v>3518</v>
      </c>
      <c r="AV29" s="33" t="s">
        <v>936</v>
      </c>
      <c r="AW29" s="33" t="s">
        <v>3518</v>
      </c>
      <c r="AX29" s="33" t="s">
        <v>936</v>
      </c>
      <c r="AY29" s="33" t="s">
        <v>3518</v>
      </c>
      <c r="AZ29" s="33" t="s">
        <v>936</v>
      </c>
      <c r="BA29" s="33" t="s">
        <v>3518</v>
      </c>
      <c r="BB29" s="33" t="s">
        <v>936</v>
      </c>
      <c r="BC29" s="33" t="s">
        <v>3518</v>
      </c>
      <c r="BD29" s="33" t="s">
        <v>936</v>
      </c>
      <c r="BE29" s="33" t="s">
        <v>3518</v>
      </c>
      <c r="BF29" s="33" t="s">
        <v>936</v>
      </c>
      <c r="BG29" s="33" t="s">
        <v>3518</v>
      </c>
      <c r="BH29" s="33" t="s">
        <v>936</v>
      </c>
      <c r="BI29" s="33" t="s">
        <v>3518</v>
      </c>
      <c r="BJ29" s="33" t="s">
        <v>9914</v>
      </c>
      <c r="BK29" s="33" t="s">
        <v>3518</v>
      </c>
      <c r="BL29" s="27" t="s">
        <v>780</v>
      </c>
      <c r="BM29" s="42">
        <v>43189</v>
      </c>
      <c r="BN29" s="29" t="s">
        <v>902</v>
      </c>
      <c r="BO29" s="27"/>
      <c r="BP29" s="41"/>
      <c r="BQ29" s="41"/>
      <c r="BR29" s="41"/>
      <c r="BS29" s="41"/>
      <c r="BT29" s="39" t="s">
        <v>955</v>
      </c>
      <c r="BU29" s="27"/>
      <c r="BV29" s="53"/>
    </row>
    <row r="30" spans="1:74" s="54" customFormat="1" ht="90" hidden="1" customHeight="1">
      <c r="A30" s="27">
        <v>28</v>
      </c>
      <c r="B30" s="28" t="s">
        <v>3391</v>
      </c>
      <c r="C30" s="29" t="s">
        <v>3787</v>
      </c>
      <c r="D30" s="44" t="s">
        <v>2829</v>
      </c>
      <c r="E30" s="45">
        <v>43091</v>
      </c>
      <c r="F30" s="44" t="s">
        <v>3118</v>
      </c>
      <c r="G30" s="47" t="s">
        <v>3796</v>
      </c>
      <c r="H30" s="49" t="s">
        <v>5743</v>
      </c>
      <c r="I30" s="49" t="s">
        <v>5545</v>
      </c>
      <c r="J30" s="33" t="s">
        <v>3131</v>
      </c>
      <c r="K30" s="33"/>
      <c r="L30" s="392"/>
      <c r="M30" s="29"/>
      <c r="N30" s="30">
        <v>43146</v>
      </c>
      <c r="O30" s="30">
        <v>43465</v>
      </c>
      <c r="P30" s="34">
        <f t="shared" si="0"/>
        <v>46</v>
      </c>
      <c r="Q30" s="35"/>
      <c r="R30" s="31" t="s">
        <v>202</v>
      </c>
      <c r="S30" s="31"/>
      <c r="T30" s="81" t="s">
        <v>3065</v>
      </c>
      <c r="U30" s="1" t="s">
        <v>3473</v>
      </c>
      <c r="V30" s="1" t="s">
        <v>3065</v>
      </c>
      <c r="W30" s="1" t="s">
        <v>3065</v>
      </c>
      <c r="X30" s="36" t="s">
        <v>3643</v>
      </c>
      <c r="Y30" s="49" t="s">
        <v>5744</v>
      </c>
      <c r="Z30" s="36" t="s">
        <v>9914</v>
      </c>
      <c r="AA30" s="36" t="s">
        <v>9249</v>
      </c>
      <c r="AB30" s="36" t="s">
        <v>9914</v>
      </c>
      <c r="AC30" s="36" t="s">
        <v>9249</v>
      </c>
      <c r="AD30" s="36" t="s">
        <v>9914</v>
      </c>
      <c r="AE30" s="36" t="s">
        <v>9249</v>
      </c>
      <c r="AF30" s="36" t="s">
        <v>9914</v>
      </c>
      <c r="AG30" s="36" t="s">
        <v>9249</v>
      </c>
      <c r="AH30" s="36" t="s">
        <v>9914</v>
      </c>
      <c r="AI30" s="36" t="s">
        <v>9249</v>
      </c>
      <c r="AJ30" s="36" t="s">
        <v>9914</v>
      </c>
      <c r="AK30" s="36" t="s">
        <v>9249</v>
      </c>
      <c r="AL30" s="36" t="s">
        <v>9914</v>
      </c>
      <c r="AM30" s="36" t="s">
        <v>9249</v>
      </c>
      <c r="AN30" s="36" t="s">
        <v>9914</v>
      </c>
      <c r="AO30" s="36" t="s">
        <v>9249</v>
      </c>
      <c r="AP30" s="36" t="s">
        <v>9914</v>
      </c>
      <c r="AQ30" s="36" t="s">
        <v>9249</v>
      </c>
      <c r="AR30" s="36" t="s">
        <v>9914</v>
      </c>
      <c r="AS30" s="36" t="s">
        <v>9249</v>
      </c>
      <c r="AT30" s="36" t="s">
        <v>9914</v>
      </c>
      <c r="AU30" s="36" t="s">
        <v>9249</v>
      </c>
      <c r="AV30" s="36" t="s">
        <v>9914</v>
      </c>
      <c r="AW30" s="36" t="s">
        <v>9249</v>
      </c>
      <c r="AX30" s="36" t="s">
        <v>9914</v>
      </c>
      <c r="AY30" s="36" t="s">
        <v>9249</v>
      </c>
      <c r="AZ30" s="36" t="s">
        <v>9914</v>
      </c>
      <c r="BA30" s="36" t="s">
        <v>9249</v>
      </c>
      <c r="BB30" s="36" t="s">
        <v>9914</v>
      </c>
      <c r="BC30" s="36" t="s">
        <v>9249</v>
      </c>
      <c r="BD30" s="36" t="s">
        <v>9914</v>
      </c>
      <c r="BE30" s="36" t="s">
        <v>9249</v>
      </c>
      <c r="BF30" s="36" t="s">
        <v>9914</v>
      </c>
      <c r="BG30" s="36" t="s">
        <v>9249</v>
      </c>
      <c r="BH30" s="36" t="s">
        <v>9914</v>
      </c>
      <c r="BI30" s="36" t="s">
        <v>9249</v>
      </c>
      <c r="BJ30" s="36" t="s">
        <v>9914</v>
      </c>
      <c r="BK30" s="36" t="s">
        <v>9249</v>
      </c>
      <c r="BL30" s="29" t="s">
        <v>3060</v>
      </c>
      <c r="BM30" s="42">
        <v>43391</v>
      </c>
      <c r="BN30" s="29" t="s">
        <v>902</v>
      </c>
      <c r="BO30" s="27"/>
      <c r="BP30" s="41"/>
      <c r="BQ30" s="41"/>
      <c r="BR30" s="41"/>
      <c r="BS30" s="41"/>
      <c r="BT30" s="39" t="s">
        <v>955</v>
      </c>
      <c r="BU30" s="27"/>
      <c r="BV30" s="53"/>
    </row>
    <row r="31" spans="1:74" s="54" customFormat="1" ht="90" hidden="1" customHeight="1">
      <c r="A31" s="27">
        <v>29</v>
      </c>
      <c r="B31" s="28" t="s">
        <v>3392</v>
      </c>
      <c r="C31" s="29" t="s">
        <v>3787</v>
      </c>
      <c r="D31" s="44" t="s">
        <v>2829</v>
      </c>
      <c r="E31" s="45">
        <v>43091</v>
      </c>
      <c r="F31" s="44" t="s">
        <v>3118</v>
      </c>
      <c r="G31" s="47" t="s">
        <v>3797</v>
      </c>
      <c r="H31" s="49" t="s">
        <v>5745</v>
      </c>
      <c r="I31" s="49" t="s">
        <v>3132</v>
      </c>
      <c r="J31" s="33" t="s">
        <v>5552</v>
      </c>
      <c r="K31" s="33"/>
      <c r="L31" s="392"/>
      <c r="M31" s="29"/>
      <c r="N31" s="30">
        <v>43160</v>
      </c>
      <c r="O31" s="30">
        <v>43312</v>
      </c>
      <c r="P31" s="34">
        <f t="shared" si="0"/>
        <v>22</v>
      </c>
      <c r="Q31" s="35"/>
      <c r="R31" s="31" t="s">
        <v>202</v>
      </c>
      <c r="S31" s="31"/>
      <c r="T31" s="33" t="s">
        <v>5553</v>
      </c>
      <c r="U31" s="63" t="s">
        <v>3473</v>
      </c>
      <c r="V31" s="81" t="s">
        <v>3065</v>
      </c>
      <c r="W31" s="1" t="s">
        <v>3522</v>
      </c>
      <c r="X31" s="1" t="s">
        <v>3644</v>
      </c>
      <c r="Y31" s="1" t="s">
        <v>5746</v>
      </c>
      <c r="Z31" s="46" t="s">
        <v>936</v>
      </c>
      <c r="AA31" s="33" t="s">
        <v>3561</v>
      </c>
      <c r="AB31" s="46" t="s">
        <v>936</v>
      </c>
      <c r="AC31" s="33" t="s">
        <v>3561</v>
      </c>
      <c r="AD31" s="46" t="s">
        <v>936</v>
      </c>
      <c r="AE31" s="33" t="s">
        <v>3561</v>
      </c>
      <c r="AF31" s="1" t="s">
        <v>936</v>
      </c>
      <c r="AG31" s="33" t="s">
        <v>3561</v>
      </c>
      <c r="AH31" s="33" t="s">
        <v>936</v>
      </c>
      <c r="AI31" s="33" t="s">
        <v>3561</v>
      </c>
      <c r="AJ31" s="33" t="s">
        <v>936</v>
      </c>
      <c r="AK31" s="33" t="s">
        <v>3561</v>
      </c>
      <c r="AL31" s="33" t="s">
        <v>936</v>
      </c>
      <c r="AM31" s="33" t="s">
        <v>3561</v>
      </c>
      <c r="AN31" s="33" t="s">
        <v>936</v>
      </c>
      <c r="AO31" s="33" t="s">
        <v>3561</v>
      </c>
      <c r="AP31" s="33" t="s">
        <v>936</v>
      </c>
      <c r="AQ31" s="33" t="s">
        <v>3561</v>
      </c>
      <c r="AR31" s="33" t="s">
        <v>936</v>
      </c>
      <c r="AS31" s="33" t="s">
        <v>3561</v>
      </c>
      <c r="AT31" s="33" t="s">
        <v>936</v>
      </c>
      <c r="AU31" s="33" t="s">
        <v>3561</v>
      </c>
      <c r="AV31" s="33" t="s">
        <v>936</v>
      </c>
      <c r="AW31" s="33" t="s">
        <v>3561</v>
      </c>
      <c r="AX31" s="33" t="s">
        <v>936</v>
      </c>
      <c r="AY31" s="33" t="s">
        <v>3561</v>
      </c>
      <c r="AZ31" s="33" t="s">
        <v>936</v>
      </c>
      <c r="BA31" s="33" t="s">
        <v>3561</v>
      </c>
      <c r="BB31" s="33" t="s">
        <v>936</v>
      </c>
      <c r="BC31" s="33" t="s">
        <v>3561</v>
      </c>
      <c r="BD31" s="33" t="s">
        <v>936</v>
      </c>
      <c r="BE31" s="33" t="s">
        <v>3561</v>
      </c>
      <c r="BF31" s="33" t="s">
        <v>936</v>
      </c>
      <c r="BG31" s="33" t="s">
        <v>3561</v>
      </c>
      <c r="BH31" s="33" t="s">
        <v>936</v>
      </c>
      <c r="BI31" s="33" t="s">
        <v>3561</v>
      </c>
      <c r="BJ31" s="33" t="s">
        <v>9914</v>
      </c>
      <c r="BK31" s="33" t="s">
        <v>3561</v>
      </c>
      <c r="BL31" s="27" t="s">
        <v>780</v>
      </c>
      <c r="BM31" s="42">
        <v>43391</v>
      </c>
      <c r="BN31" s="29" t="s">
        <v>902</v>
      </c>
      <c r="BO31" s="27"/>
      <c r="BP31" s="41"/>
      <c r="BQ31" s="41"/>
      <c r="BR31" s="41"/>
      <c r="BS31" s="41"/>
      <c r="BT31" s="39" t="s">
        <v>955</v>
      </c>
      <c r="BU31" s="27"/>
      <c r="BV31" s="53"/>
    </row>
    <row r="32" spans="1:74" s="54" customFormat="1" ht="90" hidden="1" customHeight="1">
      <c r="A32" s="27">
        <v>30</v>
      </c>
      <c r="B32" s="28" t="s">
        <v>3393</v>
      </c>
      <c r="C32" s="29" t="s">
        <v>3787</v>
      </c>
      <c r="D32" s="44" t="s">
        <v>2829</v>
      </c>
      <c r="E32" s="45">
        <v>43091</v>
      </c>
      <c r="F32" s="44" t="s">
        <v>3118</v>
      </c>
      <c r="G32" s="47" t="s">
        <v>3797</v>
      </c>
      <c r="H32" s="49" t="s">
        <v>5745</v>
      </c>
      <c r="I32" s="49" t="s">
        <v>3132</v>
      </c>
      <c r="J32" s="33" t="s">
        <v>3133</v>
      </c>
      <c r="K32" s="33"/>
      <c r="L32" s="392"/>
      <c r="M32" s="29"/>
      <c r="N32" s="30">
        <v>43132</v>
      </c>
      <c r="O32" s="30">
        <v>43312</v>
      </c>
      <c r="P32" s="34">
        <f t="shared" si="0"/>
        <v>26</v>
      </c>
      <c r="Q32" s="35"/>
      <c r="R32" s="31" t="s">
        <v>202</v>
      </c>
      <c r="S32" s="31"/>
      <c r="T32" s="1" t="s">
        <v>3065</v>
      </c>
      <c r="U32" s="63" t="s">
        <v>3473</v>
      </c>
      <c r="V32" s="1" t="s">
        <v>3065</v>
      </c>
      <c r="W32" s="1" t="s">
        <v>3522</v>
      </c>
      <c r="X32" s="49" t="s">
        <v>5554</v>
      </c>
      <c r="Y32" s="49" t="s">
        <v>3645</v>
      </c>
      <c r="Z32" s="46" t="s">
        <v>936</v>
      </c>
      <c r="AA32" s="33" t="s">
        <v>3561</v>
      </c>
      <c r="AB32" s="46" t="s">
        <v>936</v>
      </c>
      <c r="AC32" s="33" t="s">
        <v>3561</v>
      </c>
      <c r="AD32" s="46" t="s">
        <v>936</v>
      </c>
      <c r="AE32" s="33" t="s">
        <v>3561</v>
      </c>
      <c r="AF32" s="1" t="s">
        <v>936</v>
      </c>
      <c r="AG32" s="33" t="s">
        <v>3561</v>
      </c>
      <c r="AH32" s="33" t="s">
        <v>936</v>
      </c>
      <c r="AI32" s="33" t="s">
        <v>3561</v>
      </c>
      <c r="AJ32" s="33" t="s">
        <v>936</v>
      </c>
      <c r="AK32" s="33" t="s">
        <v>3561</v>
      </c>
      <c r="AL32" s="33" t="s">
        <v>936</v>
      </c>
      <c r="AM32" s="33" t="s">
        <v>3561</v>
      </c>
      <c r="AN32" s="33" t="s">
        <v>936</v>
      </c>
      <c r="AO32" s="33" t="s">
        <v>3561</v>
      </c>
      <c r="AP32" s="33" t="s">
        <v>936</v>
      </c>
      <c r="AQ32" s="33" t="s">
        <v>3561</v>
      </c>
      <c r="AR32" s="33" t="s">
        <v>936</v>
      </c>
      <c r="AS32" s="33" t="s">
        <v>3561</v>
      </c>
      <c r="AT32" s="33" t="s">
        <v>936</v>
      </c>
      <c r="AU32" s="33" t="s">
        <v>3561</v>
      </c>
      <c r="AV32" s="33" t="s">
        <v>936</v>
      </c>
      <c r="AW32" s="33" t="s">
        <v>3561</v>
      </c>
      <c r="AX32" s="33" t="s">
        <v>936</v>
      </c>
      <c r="AY32" s="33" t="s">
        <v>3561</v>
      </c>
      <c r="AZ32" s="33" t="s">
        <v>936</v>
      </c>
      <c r="BA32" s="33" t="s">
        <v>3561</v>
      </c>
      <c r="BB32" s="33" t="s">
        <v>936</v>
      </c>
      <c r="BC32" s="33" t="s">
        <v>3561</v>
      </c>
      <c r="BD32" s="33" t="s">
        <v>936</v>
      </c>
      <c r="BE32" s="33" t="s">
        <v>3561</v>
      </c>
      <c r="BF32" s="33" t="s">
        <v>936</v>
      </c>
      <c r="BG32" s="33" t="s">
        <v>3561</v>
      </c>
      <c r="BH32" s="33" t="s">
        <v>936</v>
      </c>
      <c r="BI32" s="33" t="s">
        <v>3561</v>
      </c>
      <c r="BJ32" s="33" t="s">
        <v>9914</v>
      </c>
      <c r="BK32" s="33" t="s">
        <v>3561</v>
      </c>
      <c r="BL32" s="27" t="s">
        <v>780</v>
      </c>
      <c r="BM32" s="42">
        <v>43391</v>
      </c>
      <c r="BN32" s="29" t="s">
        <v>902</v>
      </c>
      <c r="BO32" s="27"/>
      <c r="BP32" s="41"/>
      <c r="BQ32" s="41"/>
      <c r="BR32" s="41"/>
      <c r="BS32" s="41"/>
      <c r="BT32" s="39" t="s">
        <v>955</v>
      </c>
      <c r="BU32" s="27"/>
      <c r="BV32" s="53"/>
    </row>
    <row r="33" spans="1:74" s="54" customFormat="1" ht="90" hidden="1" customHeight="1">
      <c r="A33" s="27">
        <v>31</v>
      </c>
      <c r="B33" s="28" t="s">
        <v>3394</v>
      </c>
      <c r="C33" s="29" t="s">
        <v>3787</v>
      </c>
      <c r="D33" s="13" t="s">
        <v>2829</v>
      </c>
      <c r="E33" s="45">
        <v>43091</v>
      </c>
      <c r="F33" s="44" t="s">
        <v>2287</v>
      </c>
      <c r="G33" s="47" t="s">
        <v>3798</v>
      </c>
      <c r="H33" s="49" t="s">
        <v>5747</v>
      </c>
      <c r="I33" s="49" t="s">
        <v>3134</v>
      </c>
      <c r="J33" s="49" t="s">
        <v>3135</v>
      </c>
      <c r="K33" s="49"/>
      <c r="L33" s="51"/>
      <c r="M33" s="143"/>
      <c r="N33" s="30">
        <v>43102</v>
      </c>
      <c r="O33" s="30">
        <v>43130</v>
      </c>
      <c r="P33" s="34">
        <f t="shared" si="0"/>
        <v>4</v>
      </c>
      <c r="Q33" s="35"/>
      <c r="R33" s="44" t="s">
        <v>60</v>
      </c>
      <c r="S33" s="31" t="s">
        <v>202</v>
      </c>
      <c r="T33" s="33" t="s">
        <v>3136</v>
      </c>
      <c r="U33" s="63" t="s">
        <v>3492</v>
      </c>
      <c r="V33" s="36" t="s">
        <v>936</v>
      </c>
      <c r="W33" s="36" t="s">
        <v>3518</v>
      </c>
      <c r="X33" s="36" t="s">
        <v>936</v>
      </c>
      <c r="Y33" s="36" t="s">
        <v>3518</v>
      </c>
      <c r="Z33" s="1" t="s">
        <v>936</v>
      </c>
      <c r="AA33" s="33" t="s">
        <v>3560</v>
      </c>
      <c r="AB33" s="1" t="s">
        <v>936</v>
      </c>
      <c r="AC33" s="33" t="s">
        <v>3560</v>
      </c>
      <c r="AD33" s="46" t="s">
        <v>936</v>
      </c>
      <c r="AE33" s="33" t="s">
        <v>3560</v>
      </c>
      <c r="AF33" s="46" t="s">
        <v>936</v>
      </c>
      <c r="AG33" s="33" t="s">
        <v>3560</v>
      </c>
      <c r="AH33" s="33" t="s">
        <v>936</v>
      </c>
      <c r="AI33" s="33" t="s">
        <v>3560</v>
      </c>
      <c r="AJ33" s="33" t="s">
        <v>936</v>
      </c>
      <c r="AK33" s="33" t="s">
        <v>3518</v>
      </c>
      <c r="AL33" s="33" t="s">
        <v>936</v>
      </c>
      <c r="AM33" s="33" t="s">
        <v>3518</v>
      </c>
      <c r="AN33" s="33" t="s">
        <v>936</v>
      </c>
      <c r="AO33" s="33" t="s">
        <v>3518</v>
      </c>
      <c r="AP33" s="33" t="s">
        <v>936</v>
      </c>
      <c r="AQ33" s="33" t="s">
        <v>3518</v>
      </c>
      <c r="AR33" s="33" t="s">
        <v>936</v>
      </c>
      <c r="AS33" s="33" t="s">
        <v>3518</v>
      </c>
      <c r="AT33" s="33" t="s">
        <v>936</v>
      </c>
      <c r="AU33" s="33" t="s">
        <v>3518</v>
      </c>
      <c r="AV33" s="33" t="s">
        <v>936</v>
      </c>
      <c r="AW33" s="33" t="s">
        <v>3518</v>
      </c>
      <c r="AX33" s="33" t="s">
        <v>936</v>
      </c>
      <c r="AY33" s="33" t="s">
        <v>3518</v>
      </c>
      <c r="AZ33" s="33" t="s">
        <v>936</v>
      </c>
      <c r="BA33" s="33" t="s">
        <v>3518</v>
      </c>
      <c r="BB33" s="33" t="s">
        <v>936</v>
      </c>
      <c r="BC33" s="33" t="s">
        <v>3518</v>
      </c>
      <c r="BD33" s="33" t="s">
        <v>936</v>
      </c>
      <c r="BE33" s="33" t="s">
        <v>3518</v>
      </c>
      <c r="BF33" s="33" t="s">
        <v>936</v>
      </c>
      <c r="BG33" s="33" t="s">
        <v>3518</v>
      </c>
      <c r="BH33" s="33" t="s">
        <v>936</v>
      </c>
      <c r="BI33" s="33" t="s">
        <v>3518</v>
      </c>
      <c r="BJ33" s="33" t="s">
        <v>9914</v>
      </c>
      <c r="BK33" s="33" t="s">
        <v>3518</v>
      </c>
      <c r="BL33" s="27" t="s">
        <v>780</v>
      </c>
      <c r="BM33" s="42">
        <v>43189</v>
      </c>
      <c r="BN33" s="29" t="s">
        <v>902</v>
      </c>
      <c r="BO33" s="27"/>
      <c r="BP33" s="41"/>
      <c r="BQ33" s="41"/>
      <c r="BR33" s="41"/>
      <c r="BS33" s="41"/>
      <c r="BT33" s="39" t="s">
        <v>955</v>
      </c>
      <c r="BU33" s="27"/>
      <c r="BV33" s="53"/>
    </row>
    <row r="34" spans="1:74" s="54" customFormat="1" ht="90" hidden="1" customHeight="1">
      <c r="A34" s="27">
        <v>32</v>
      </c>
      <c r="B34" s="28" t="s">
        <v>3395</v>
      </c>
      <c r="C34" s="29" t="s">
        <v>3787</v>
      </c>
      <c r="D34" s="13" t="s">
        <v>2829</v>
      </c>
      <c r="E34" s="45">
        <v>43091</v>
      </c>
      <c r="F34" s="44" t="s">
        <v>2288</v>
      </c>
      <c r="G34" s="47" t="s">
        <v>3799</v>
      </c>
      <c r="H34" s="49" t="s">
        <v>5748</v>
      </c>
      <c r="I34" s="49" t="s">
        <v>5555</v>
      </c>
      <c r="J34" s="49" t="s">
        <v>5556</v>
      </c>
      <c r="K34" s="49"/>
      <c r="L34" s="392"/>
      <c r="M34" s="143"/>
      <c r="N34" s="30">
        <v>43115</v>
      </c>
      <c r="O34" s="30">
        <v>43252</v>
      </c>
      <c r="P34" s="34">
        <f t="shared" si="0"/>
        <v>20</v>
      </c>
      <c r="Q34" s="35"/>
      <c r="R34" s="31" t="s">
        <v>158</v>
      </c>
      <c r="S34" s="31"/>
      <c r="T34" s="33" t="s">
        <v>3137</v>
      </c>
      <c r="U34" s="63" t="s">
        <v>3493</v>
      </c>
      <c r="V34" s="49" t="s">
        <v>3138</v>
      </c>
      <c r="W34" s="63" t="s">
        <v>3513</v>
      </c>
      <c r="X34" s="1" t="s">
        <v>936</v>
      </c>
      <c r="Y34" s="1" t="s">
        <v>3541</v>
      </c>
      <c r="Z34" s="46" t="s">
        <v>936</v>
      </c>
      <c r="AA34" s="33" t="s">
        <v>3541</v>
      </c>
      <c r="AB34" s="46" t="s">
        <v>936</v>
      </c>
      <c r="AC34" s="33" t="s">
        <v>3541</v>
      </c>
      <c r="AD34" s="46" t="s">
        <v>936</v>
      </c>
      <c r="AE34" s="33" t="s">
        <v>3541</v>
      </c>
      <c r="AF34" s="46" t="s">
        <v>936</v>
      </c>
      <c r="AG34" s="33" t="s">
        <v>3541</v>
      </c>
      <c r="AH34" s="46" t="s">
        <v>936</v>
      </c>
      <c r="AI34" s="33" t="s">
        <v>3541</v>
      </c>
      <c r="AJ34" s="46" t="s">
        <v>936</v>
      </c>
      <c r="AK34" s="33" t="s">
        <v>3541</v>
      </c>
      <c r="AL34" s="46" t="s">
        <v>936</v>
      </c>
      <c r="AM34" s="33" t="s">
        <v>3541</v>
      </c>
      <c r="AN34" s="46" t="s">
        <v>936</v>
      </c>
      <c r="AO34" s="33" t="s">
        <v>3541</v>
      </c>
      <c r="AP34" s="46" t="s">
        <v>936</v>
      </c>
      <c r="AQ34" s="33" t="s">
        <v>3541</v>
      </c>
      <c r="AR34" s="46" t="s">
        <v>936</v>
      </c>
      <c r="AS34" s="33" t="s">
        <v>3541</v>
      </c>
      <c r="AT34" s="46" t="s">
        <v>936</v>
      </c>
      <c r="AU34" s="33" t="s">
        <v>3541</v>
      </c>
      <c r="AV34" s="46" t="s">
        <v>936</v>
      </c>
      <c r="AW34" s="33" t="s">
        <v>3541</v>
      </c>
      <c r="AX34" s="46" t="s">
        <v>936</v>
      </c>
      <c r="AY34" s="33" t="s">
        <v>3541</v>
      </c>
      <c r="AZ34" s="46" t="s">
        <v>936</v>
      </c>
      <c r="BA34" s="33" t="s">
        <v>3541</v>
      </c>
      <c r="BB34" s="46" t="s">
        <v>936</v>
      </c>
      <c r="BC34" s="33" t="s">
        <v>3541</v>
      </c>
      <c r="BD34" s="46" t="s">
        <v>936</v>
      </c>
      <c r="BE34" s="33" t="s">
        <v>3541</v>
      </c>
      <c r="BF34" s="46" t="s">
        <v>936</v>
      </c>
      <c r="BG34" s="33" t="s">
        <v>3541</v>
      </c>
      <c r="BH34" s="46" t="s">
        <v>936</v>
      </c>
      <c r="BI34" s="33" t="s">
        <v>3541</v>
      </c>
      <c r="BJ34" s="46" t="s">
        <v>9914</v>
      </c>
      <c r="BK34" s="33" t="s">
        <v>3541</v>
      </c>
      <c r="BL34" s="27" t="s">
        <v>780</v>
      </c>
      <c r="BM34" s="45">
        <v>43281</v>
      </c>
      <c r="BN34" s="29" t="s">
        <v>902</v>
      </c>
      <c r="BO34" s="27"/>
      <c r="BP34" s="41"/>
      <c r="BQ34" s="41"/>
      <c r="BR34" s="41"/>
      <c r="BS34" s="41"/>
      <c r="BT34" s="39" t="s">
        <v>955</v>
      </c>
      <c r="BU34" s="27"/>
      <c r="BV34" s="53"/>
    </row>
    <row r="35" spans="1:74" s="54" customFormat="1" ht="90" hidden="1" customHeight="1">
      <c r="A35" s="27">
        <v>33</v>
      </c>
      <c r="B35" s="28" t="s">
        <v>3396</v>
      </c>
      <c r="C35" s="29" t="s">
        <v>3787</v>
      </c>
      <c r="D35" s="13" t="s">
        <v>2829</v>
      </c>
      <c r="E35" s="45">
        <v>43091</v>
      </c>
      <c r="F35" s="31" t="s">
        <v>3139</v>
      </c>
      <c r="G35" s="32" t="s">
        <v>3800</v>
      </c>
      <c r="H35" s="33" t="s">
        <v>5749</v>
      </c>
      <c r="I35" s="33" t="s">
        <v>3140</v>
      </c>
      <c r="J35" s="49" t="s">
        <v>3141</v>
      </c>
      <c r="K35" s="49"/>
      <c r="L35" s="392"/>
      <c r="M35" s="143"/>
      <c r="N35" s="45">
        <v>43070</v>
      </c>
      <c r="O35" s="30">
        <v>43131</v>
      </c>
      <c r="P35" s="34">
        <f t="shared" si="0"/>
        <v>9</v>
      </c>
      <c r="Q35" s="35"/>
      <c r="R35" s="44" t="s">
        <v>15</v>
      </c>
      <c r="S35" s="44"/>
      <c r="T35" s="49" t="s">
        <v>3142</v>
      </c>
      <c r="U35" s="63" t="s">
        <v>3494</v>
      </c>
      <c r="V35" s="36" t="s">
        <v>936</v>
      </c>
      <c r="W35" s="36" t="s">
        <v>3518</v>
      </c>
      <c r="X35" s="36" t="s">
        <v>936</v>
      </c>
      <c r="Y35" s="36" t="s">
        <v>3518</v>
      </c>
      <c r="Z35" s="1" t="s">
        <v>936</v>
      </c>
      <c r="AA35" s="33" t="s">
        <v>3560</v>
      </c>
      <c r="AB35" s="1" t="s">
        <v>936</v>
      </c>
      <c r="AC35" s="33" t="s">
        <v>3560</v>
      </c>
      <c r="AD35" s="46" t="s">
        <v>936</v>
      </c>
      <c r="AE35" s="33" t="s">
        <v>3560</v>
      </c>
      <c r="AF35" s="33" t="s">
        <v>936</v>
      </c>
      <c r="AG35" s="33" t="s">
        <v>3560</v>
      </c>
      <c r="AH35" s="33" t="s">
        <v>936</v>
      </c>
      <c r="AI35" s="33" t="s">
        <v>3560</v>
      </c>
      <c r="AJ35" s="33" t="s">
        <v>936</v>
      </c>
      <c r="AK35" s="33" t="s">
        <v>3518</v>
      </c>
      <c r="AL35" s="33" t="s">
        <v>936</v>
      </c>
      <c r="AM35" s="33" t="s">
        <v>3518</v>
      </c>
      <c r="AN35" s="33" t="s">
        <v>936</v>
      </c>
      <c r="AO35" s="33" t="s">
        <v>3518</v>
      </c>
      <c r="AP35" s="33" t="s">
        <v>936</v>
      </c>
      <c r="AQ35" s="33" t="s">
        <v>3518</v>
      </c>
      <c r="AR35" s="33" t="s">
        <v>936</v>
      </c>
      <c r="AS35" s="33" t="s">
        <v>3518</v>
      </c>
      <c r="AT35" s="33" t="s">
        <v>936</v>
      </c>
      <c r="AU35" s="33" t="s">
        <v>3518</v>
      </c>
      <c r="AV35" s="33" t="s">
        <v>936</v>
      </c>
      <c r="AW35" s="33" t="s">
        <v>3518</v>
      </c>
      <c r="AX35" s="33" t="s">
        <v>936</v>
      </c>
      <c r="AY35" s="33" t="s">
        <v>3518</v>
      </c>
      <c r="AZ35" s="33" t="s">
        <v>936</v>
      </c>
      <c r="BA35" s="33" t="s">
        <v>3518</v>
      </c>
      <c r="BB35" s="33" t="s">
        <v>936</v>
      </c>
      <c r="BC35" s="33" t="s">
        <v>3518</v>
      </c>
      <c r="BD35" s="33" t="s">
        <v>936</v>
      </c>
      <c r="BE35" s="33" t="s">
        <v>3518</v>
      </c>
      <c r="BF35" s="33" t="s">
        <v>936</v>
      </c>
      <c r="BG35" s="33" t="s">
        <v>3518</v>
      </c>
      <c r="BH35" s="33" t="s">
        <v>936</v>
      </c>
      <c r="BI35" s="33" t="s">
        <v>3518</v>
      </c>
      <c r="BJ35" s="33" t="s">
        <v>9914</v>
      </c>
      <c r="BK35" s="33" t="s">
        <v>3518</v>
      </c>
      <c r="BL35" s="27" t="s">
        <v>780</v>
      </c>
      <c r="BM35" s="42">
        <v>43189</v>
      </c>
      <c r="BN35" s="29" t="s">
        <v>902</v>
      </c>
      <c r="BO35" s="27"/>
      <c r="BP35" s="41"/>
      <c r="BQ35" s="41"/>
      <c r="BR35" s="41"/>
      <c r="BS35" s="41"/>
      <c r="BT35" s="39" t="s">
        <v>955</v>
      </c>
      <c r="BU35" s="27"/>
      <c r="BV35" s="53"/>
    </row>
    <row r="36" spans="1:74" s="54" customFormat="1" ht="90" hidden="1" customHeight="1">
      <c r="A36" s="27">
        <v>34</v>
      </c>
      <c r="B36" s="28" t="s">
        <v>3397</v>
      </c>
      <c r="C36" s="29" t="s">
        <v>3787</v>
      </c>
      <c r="D36" s="13" t="s">
        <v>2829</v>
      </c>
      <c r="E36" s="45">
        <v>43091</v>
      </c>
      <c r="F36" s="31" t="s">
        <v>2289</v>
      </c>
      <c r="G36" s="32" t="s">
        <v>3801</v>
      </c>
      <c r="H36" s="49" t="s">
        <v>5750</v>
      </c>
      <c r="I36" s="33" t="s">
        <v>3143</v>
      </c>
      <c r="J36" s="33" t="s">
        <v>3144</v>
      </c>
      <c r="K36" s="33"/>
      <c r="L36" s="392"/>
      <c r="M36" s="29"/>
      <c r="N36" s="30">
        <v>43115</v>
      </c>
      <c r="O36" s="30">
        <v>43159</v>
      </c>
      <c r="P36" s="34">
        <f t="shared" si="0"/>
        <v>7</v>
      </c>
      <c r="Q36" s="35"/>
      <c r="R36" s="31" t="s">
        <v>112</v>
      </c>
      <c r="S36" s="31"/>
      <c r="T36" s="33" t="s">
        <v>3145</v>
      </c>
      <c r="U36" s="63" t="s">
        <v>3495</v>
      </c>
      <c r="V36" s="36" t="s">
        <v>936</v>
      </c>
      <c r="W36" s="36" t="s">
        <v>3518</v>
      </c>
      <c r="X36" s="36" t="s">
        <v>936</v>
      </c>
      <c r="Y36" s="36" t="s">
        <v>3518</v>
      </c>
      <c r="Z36" s="1" t="s">
        <v>936</v>
      </c>
      <c r="AA36" s="33" t="s">
        <v>3560</v>
      </c>
      <c r="AB36" s="1" t="s">
        <v>936</v>
      </c>
      <c r="AC36" s="33" t="s">
        <v>3560</v>
      </c>
      <c r="AD36" s="46" t="s">
        <v>936</v>
      </c>
      <c r="AE36" s="33" t="s">
        <v>3560</v>
      </c>
      <c r="AF36" s="46" t="s">
        <v>936</v>
      </c>
      <c r="AG36" s="33" t="s">
        <v>3560</v>
      </c>
      <c r="AH36" s="33" t="s">
        <v>936</v>
      </c>
      <c r="AI36" s="33" t="s">
        <v>3560</v>
      </c>
      <c r="AJ36" s="33" t="s">
        <v>936</v>
      </c>
      <c r="AK36" s="33" t="s">
        <v>3518</v>
      </c>
      <c r="AL36" s="33" t="s">
        <v>936</v>
      </c>
      <c r="AM36" s="33" t="s">
        <v>3518</v>
      </c>
      <c r="AN36" s="33" t="s">
        <v>936</v>
      </c>
      <c r="AO36" s="33" t="s">
        <v>3518</v>
      </c>
      <c r="AP36" s="33" t="s">
        <v>936</v>
      </c>
      <c r="AQ36" s="33" t="s">
        <v>3518</v>
      </c>
      <c r="AR36" s="33" t="s">
        <v>936</v>
      </c>
      <c r="AS36" s="33" t="s">
        <v>3518</v>
      </c>
      <c r="AT36" s="33" t="s">
        <v>936</v>
      </c>
      <c r="AU36" s="33" t="s">
        <v>3518</v>
      </c>
      <c r="AV36" s="33" t="s">
        <v>936</v>
      </c>
      <c r="AW36" s="33" t="s">
        <v>3518</v>
      </c>
      <c r="AX36" s="33" t="s">
        <v>936</v>
      </c>
      <c r="AY36" s="33" t="s">
        <v>3518</v>
      </c>
      <c r="AZ36" s="33" t="s">
        <v>936</v>
      </c>
      <c r="BA36" s="33" t="s">
        <v>3518</v>
      </c>
      <c r="BB36" s="33" t="s">
        <v>936</v>
      </c>
      <c r="BC36" s="33" t="s">
        <v>3518</v>
      </c>
      <c r="BD36" s="33" t="s">
        <v>936</v>
      </c>
      <c r="BE36" s="33" t="s">
        <v>3518</v>
      </c>
      <c r="BF36" s="33" t="s">
        <v>936</v>
      </c>
      <c r="BG36" s="33" t="s">
        <v>3518</v>
      </c>
      <c r="BH36" s="33" t="s">
        <v>936</v>
      </c>
      <c r="BI36" s="33" t="s">
        <v>3518</v>
      </c>
      <c r="BJ36" s="33" t="s">
        <v>9914</v>
      </c>
      <c r="BK36" s="33" t="s">
        <v>3518</v>
      </c>
      <c r="BL36" s="27" t="s">
        <v>780</v>
      </c>
      <c r="BM36" s="42">
        <v>43189</v>
      </c>
      <c r="BN36" s="29" t="s">
        <v>902</v>
      </c>
      <c r="BO36" s="27"/>
      <c r="BP36" s="41"/>
      <c r="BQ36" s="41"/>
      <c r="BR36" s="41"/>
      <c r="BS36" s="41"/>
      <c r="BT36" s="39" t="s">
        <v>955</v>
      </c>
      <c r="BU36" s="27"/>
      <c r="BV36" s="53"/>
    </row>
    <row r="37" spans="1:74" s="54" customFormat="1" ht="90" hidden="1" customHeight="1">
      <c r="A37" s="27">
        <v>35</v>
      </c>
      <c r="B37" s="28" t="s">
        <v>3398</v>
      </c>
      <c r="C37" s="29" t="s">
        <v>3787</v>
      </c>
      <c r="D37" s="13" t="s">
        <v>2829</v>
      </c>
      <c r="E37" s="45">
        <v>43091</v>
      </c>
      <c r="F37" s="44" t="s">
        <v>3146</v>
      </c>
      <c r="G37" s="47" t="s">
        <v>3802</v>
      </c>
      <c r="H37" s="49" t="s">
        <v>5751</v>
      </c>
      <c r="I37" s="49" t="s">
        <v>5557</v>
      </c>
      <c r="J37" s="33" t="s">
        <v>3147</v>
      </c>
      <c r="K37" s="33"/>
      <c r="L37" s="392"/>
      <c r="M37" s="29"/>
      <c r="N37" s="30">
        <v>43096</v>
      </c>
      <c r="O37" s="30">
        <v>43096</v>
      </c>
      <c r="P37" s="34">
        <f t="shared" si="0"/>
        <v>0</v>
      </c>
      <c r="Q37" s="35"/>
      <c r="R37" s="31" t="s">
        <v>3833</v>
      </c>
      <c r="S37" s="31" t="s">
        <v>24</v>
      </c>
      <c r="T37" s="33" t="s">
        <v>3148</v>
      </c>
      <c r="U37" s="49" t="s">
        <v>3496</v>
      </c>
      <c r="V37" s="36" t="s">
        <v>936</v>
      </c>
      <c r="W37" s="36" t="s">
        <v>3518</v>
      </c>
      <c r="X37" s="36" t="s">
        <v>936</v>
      </c>
      <c r="Y37" s="36" t="s">
        <v>3518</v>
      </c>
      <c r="Z37" s="1" t="s">
        <v>936</v>
      </c>
      <c r="AA37" s="33" t="s">
        <v>3560</v>
      </c>
      <c r="AB37" s="1" t="s">
        <v>936</v>
      </c>
      <c r="AC37" s="33" t="s">
        <v>3560</v>
      </c>
      <c r="AD37" s="46" t="s">
        <v>936</v>
      </c>
      <c r="AE37" s="33" t="s">
        <v>3560</v>
      </c>
      <c r="AF37" s="46" t="s">
        <v>936</v>
      </c>
      <c r="AG37" s="33" t="s">
        <v>3560</v>
      </c>
      <c r="AH37" s="33" t="s">
        <v>936</v>
      </c>
      <c r="AI37" s="33" t="s">
        <v>3560</v>
      </c>
      <c r="AJ37" s="33" t="s">
        <v>936</v>
      </c>
      <c r="AK37" s="33" t="s">
        <v>3518</v>
      </c>
      <c r="AL37" s="33" t="s">
        <v>936</v>
      </c>
      <c r="AM37" s="33" t="s">
        <v>3518</v>
      </c>
      <c r="AN37" s="33" t="s">
        <v>936</v>
      </c>
      <c r="AO37" s="33" t="s">
        <v>3518</v>
      </c>
      <c r="AP37" s="33" t="s">
        <v>936</v>
      </c>
      <c r="AQ37" s="33" t="s">
        <v>3518</v>
      </c>
      <c r="AR37" s="33" t="s">
        <v>936</v>
      </c>
      <c r="AS37" s="33" t="s">
        <v>3518</v>
      </c>
      <c r="AT37" s="33" t="s">
        <v>936</v>
      </c>
      <c r="AU37" s="33" t="s">
        <v>3518</v>
      </c>
      <c r="AV37" s="33" t="s">
        <v>936</v>
      </c>
      <c r="AW37" s="33" t="s">
        <v>3518</v>
      </c>
      <c r="AX37" s="33" t="s">
        <v>936</v>
      </c>
      <c r="AY37" s="33" t="s">
        <v>3518</v>
      </c>
      <c r="AZ37" s="33" t="s">
        <v>936</v>
      </c>
      <c r="BA37" s="33" t="s">
        <v>3518</v>
      </c>
      <c r="BB37" s="33" t="s">
        <v>936</v>
      </c>
      <c r="BC37" s="33" t="s">
        <v>3518</v>
      </c>
      <c r="BD37" s="33" t="s">
        <v>936</v>
      </c>
      <c r="BE37" s="33" t="s">
        <v>3518</v>
      </c>
      <c r="BF37" s="33" t="s">
        <v>936</v>
      </c>
      <c r="BG37" s="33" t="s">
        <v>3518</v>
      </c>
      <c r="BH37" s="33" t="s">
        <v>936</v>
      </c>
      <c r="BI37" s="33" t="s">
        <v>3518</v>
      </c>
      <c r="BJ37" s="33" t="s">
        <v>9914</v>
      </c>
      <c r="BK37" s="33" t="s">
        <v>3518</v>
      </c>
      <c r="BL37" s="27" t="s">
        <v>780</v>
      </c>
      <c r="BM37" s="42">
        <v>43189</v>
      </c>
      <c r="BN37" s="29" t="s">
        <v>902</v>
      </c>
      <c r="BO37" s="27"/>
      <c r="BP37" s="41"/>
      <c r="BQ37" s="41"/>
      <c r="BR37" s="41"/>
      <c r="BS37" s="41"/>
      <c r="BT37" s="39" t="s">
        <v>955</v>
      </c>
      <c r="BU37" s="27"/>
      <c r="BV37" s="53"/>
    </row>
    <row r="38" spans="1:74" s="54" customFormat="1" ht="90" hidden="1" customHeight="1">
      <c r="A38" s="27">
        <v>36</v>
      </c>
      <c r="B38" s="28" t="s">
        <v>3399</v>
      </c>
      <c r="C38" s="29" t="s">
        <v>3787</v>
      </c>
      <c r="D38" s="13" t="s">
        <v>2829</v>
      </c>
      <c r="E38" s="45">
        <v>43091</v>
      </c>
      <c r="F38" s="44" t="s">
        <v>3146</v>
      </c>
      <c r="G38" s="47" t="s">
        <v>3802</v>
      </c>
      <c r="H38" s="49" t="s">
        <v>5751</v>
      </c>
      <c r="I38" s="49" t="s">
        <v>5557</v>
      </c>
      <c r="J38" s="33" t="s">
        <v>5558</v>
      </c>
      <c r="K38" s="33"/>
      <c r="L38" s="392"/>
      <c r="M38" s="29"/>
      <c r="N38" s="30">
        <v>43150</v>
      </c>
      <c r="O38" s="30">
        <v>43153</v>
      </c>
      <c r="P38" s="34">
        <f t="shared" si="0"/>
        <v>1</v>
      </c>
      <c r="Q38" s="35"/>
      <c r="R38" s="31" t="s">
        <v>48</v>
      </c>
      <c r="S38" s="31"/>
      <c r="T38" s="33" t="s">
        <v>5559</v>
      </c>
      <c r="U38" s="49" t="s">
        <v>3497</v>
      </c>
      <c r="V38" s="36" t="s">
        <v>936</v>
      </c>
      <c r="W38" s="36" t="s">
        <v>3518</v>
      </c>
      <c r="X38" s="36" t="s">
        <v>936</v>
      </c>
      <c r="Y38" s="36" t="s">
        <v>3518</v>
      </c>
      <c r="Z38" s="1" t="s">
        <v>936</v>
      </c>
      <c r="AA38" s="33" t="s">
        <v>3560</v>
      </c>
      <c r="AB38" s="1" t="s">
        <v>936</v>
      </c>
      <c r="AC38" s="33" t="s">
        <v>3560</v>
      </c>
      <c r="AD38" s="46" t="s">
        <v>936</v>
      </c>
      <c r="AE38" s="33" t="s">
        <v>3560</v>
      </c>
      <c r="AF38" s="46" t="s">
        <v>936</v>
      </c>
      <c r="AG38" s="33" t="s">
        <v>3560</v>
      </c>
      <c r="AH38" s="33" t="s">
        <v>936</v>
      </c>
      <c r="AI38" s="33" t="s">
        <v>3560</v>
      </c>
      <c r="AJ38" s="33" t="s">
        <v>936</v>
      </c>
      <c r="AK38" s="33" t="s">
        <v>3518</v>
      </c>
      <c r="AL38" s="33" t="s">
        <v>936</v>
      </c>
      <c r="AM38" s="33" t="s">
        <v>3518</v>
      </c>
      <c r="AN38" s="33" t="s">
        <v>936</v>
      </c>
      <c r="AO38" s="33" t="s">
        <v>3518</v>
      </c>
      <c r="AP38" s="33" t="s">
        <v>936</v>
      </c>
      <c r="AQ38" s="33" t="s">
        <v>3518</v>
      </c>
      <c r="AR38" s="33" t="s">
        <v>936</v>
      </c>
      <c r="AS38" s="33" t="s">
        <v>3518</v>
      </c>
      <c r="AT38" s="33" t="s">
        <v>936</v>
      </c>
      <c r="AU38" s="33" t="s">
        <v>3518</v>
      </c>
      <c r="AV38" s="33" t="s">
        <v>936</v>
      </c>
      <c r="AW38" s="33" t="s">
        <v>3518</v>
      </c>
      <c r="AX38" s="33" t="s">
        <v>936</v>
      </c>
      <c r="AY38" s="33" t="s">
        <v>3518</v>
      </c>
      <c r="AZ38" s="33" t="s">
        <v>936</v>
      </c>
      <c r="BA38" s="33" t="s">
        <v>3518</v>
      </c>
      <c r="BB38" s="33" t="s">
        <v>936</v>
      </c>
      <c r="BC38" s="33" t="s">
        <v>3518</v>
      </c>
      <c r="BD38" s="33" t="s">
        <v>936</v>
      </c>
      <c r="BE38" s="33" t="s">
        <v>3518</v>
      </c>
      <c r="BF38" s="33" t="s">
        <v>936</v>
      </c>
      <c r="BG38" s="33" t="s">
        <v>3518</v>
      </c>
      <c r="BH38" s="33" t="s">
        <v>936</v>
      </c>
      <c r="BI38" s="33" t="s">
        <v>3518</v>
      </c>
      <c r="BJ38" s="33" t="s">
        <v>9914</v>
      </c>
      <c r="BK38" s="33" t="s">
        <v>3518</v>
      </c>
      <c r="BL38" s="27" t="s">
        <v>780</v>
      </c>
      <c r="BM38" s="42">
        <v>43189</v>
      </c>
      <c r="BN38" s="29" t="s">
        <v>902</v>
      </c>
      <c r="BO38" s="27"/>
      <c r="BP38" s="41"/>
      <c r="BQ38" s="41"/>
      <c r="BR38" s="41"/>
      <c r="BS38" s="41"/>
      <c r="BT38" s="39" t="s">
        <v>955</v>
      </c>
      <c r="BU38" s="27"/>
      <c r="BV38" s="53"/>
    </row>
    <row r="39" spans="1:74" s="54" customFormat="1" ht="90" hidden="1" customHeight="1">
      <c r="A39" s="27">
        <v>37</v>
      </c>
      <c r="B39" s="28" t="s">
        <v>3400</v>
      </c>
      <c r="C39" s="29" t="s">
        <v>3787</v>
      </c>
      <c r="D39" s="13" t="s">
        <v>2829</v>
      </c>
      <c r="E39" s="45">
        <v>43091</v>
      </c>
      <c r="F39" s="44" t="s">
        <v>3146</v>
      </c>
      <c r="G39" s="47" t="s">
        <v>3802</v>
      </c>
      <c r="H39" s="49" t="s">
        <v>5751</v>
      </c>
      <c r="I39" s="49" t="s">
        <v>5557</v>
      </c>
      <c r="J39" s="33" t="s">
        <v>3149</v>
      </c>
      <c r="K39" s="33"/>
      <c r="L39" s="392"/>
      <c r="M39" s="29"/>
      <c r="N39" s="30">
        <v>43150</v>
      </c>
      <c r="O39" s="30">
        <v>43189</v>
      </c>
      <c r="P39" s="34">
        <f t="shared" si="0"/>
        <v>6</v>
      </c>
      <c r="Q39" s="35"/>
      <c r="R39" s="31" t="s">
        <v>48</v>
      </c>
      <c r="S39" s="31"/>
      <c r="T39" s="49" t="s">
        <v>3150</v>
      </c>
      <c r="U39" s="63" t="s">
        <v>3498</v>
      </c>
      <c r="V39" s="49" t="s">
        <v>5560</v>
      </c>
      <c r="W39" s="1" t="s">
        <v>5561</v>
      </c>
      <c r="X39" s="49" t="s">
        <v>936</v>
      </c>
      <c r="Y39" s="1" t="s">
        <v>3541</v>
      </c>
      <c r="Z39" s="46" t="s">
        <v>936</v>
      </c>
      <c r="AA39" s="33" t="s">
        <v>3541</v>
      </c>
      <c r="AB39" s="46" t="s">
        <v>936</v>
      </c>
      <c r="AC39" s="33" t="s">
        <v>3541</v>
      </c>
      <c r="AD39" s="46" t="s">
        <v>936</v>
      </c>
      <c r="AE39" s="33" t="s">
        <v>3541</v>
      </c>
      <c r="AF39" s="46" t="s">
        <v>936</v>
      </c>
      <c r="AG39" s="33" t="s">
        <v>3541</v>
      </c>
      <c r="AH39" s="46" t="s">
        <v>936</v>
      </c>
      <c r="AI39" s="33" t="s">
        <v>3541</v>
      </c>
      <c r="AJ39" s="46" t="s">
        <v>936</v>
      </c>
      <c r="AK39" s="33" t="s">
        <v>3541</v>
      </c>
      <c r="AL39" s="46" t="s">
        <v>936</v>
      </c>
      <c r="AM39" s="33" t="s">
        <v>3541</v>
      </c>
      <c r="AN39" s="46" t="s">
        <v>936</v>
      </c>
      <c r="AO39" s="33" t="s">
        <v>3541</v>
      </c>
      <c r="AP39" s="46" t="s">
        <v>936</v>
      </c>
      <c r="AQ39" s="33" t="s">
        <v>3541</v>
      </c>
      <c r="AR39" s="46" t="s">
        <v>936</v>
      </c>
      <c r="AS39" s="33" t="s">
        <v>3541</v>
      </c>
      <c r="AT39" s="46" t="s">
        <v>936</v>
      </c>
      <c r="AU39" s="33" t="s">
        <v>3541</v>
      </c>
      <c r="AV39" s="46" t="s">
        <v>936</v>
      </c>
      <c r="AW39" s="33" t="s">
        <v>3541</v>
      </c>
      <c r="AX39" s="46" t="s">
        <v>936</v>
      </c>
      <c r="AY39" s="33" t="s">
        <v>3541</v>
      </c>
      <c r="AZ39" s="46" t="s">
        <v>936</v>
      </c>
      <c r="BA39" s="33" t="s">
        <v>3541</v>
      </c>
      <c r="BB39" s="46" t="s">
        <v>936</v>
      </c>
      <c r="BC39" s="33" t="s">
        <v>3541</v>
      </c>
      <c r="BD39" s="46" t="s">
        <v>936</v>
      </c>
      <c r="BE39" s="33" t="s">
        <v>3541</v>
      </c>
      <c r="BF39" s="46" t="s">
        <v>936</v>
      </c>
      <c r="BG39" s="33" t="s">
        <v>3541</v>
      </c>
      <c r="BH39" s="46" t="s">
        <v>936</v>
      </c>
      <c r="BI39" s="33" t="s">
        <v>3541</v>
      </c>
      <c r="BJ39" s="46" t="s">
        <v>9914</v>
      </c>
      <c r="BK39" s="33" t="s">
        <v>3541</v>
      </c>
      <c r="BL39" s="27" t="s">
        <v>780</v>
      </c>
      <c r="BM39" s="42">
        <v>43281</v>
      </c>
      <c r="BN39" s="29" t="s">
        <v>902</v>
      </c>
      <c r="BO39" s="27"/>
      <c r="BP39" s="41"/>
      <c r="BQ39" s="41"/>
      <c r="BR39" s="41"/>
      <c r="BS39" s="41"/>
      <c r="BT39" s="39" t="s">
        <v>955</v>
      </c>
      <c r="BU39" s="27"/>
      <c r="BV39" s="53"/>
    </row>
    <row r="40" spans="1:74" s="54" customFormat="1" ht="90" hidden="1" customHeight="1">
      <c r="A40" s="27">
        <v>38</v>
      </c>
      <c r="B40" s="28" t="s">
        <v>3401</v>
      </c>
      <c r="C40" s="29" t="s">
        <v>3787</v>
      </c>
      <c r="D40" s="13" t="s">
        <v>2829</v>
      </c>
      <c r="E40" s="30">
        <v>43091</v>
      </c>
      <c r="F40" s="44" t="s">
        <v>3146</v>
      </c>
      <c r="G40" s="47" t="s">
        <v>3803</v>
      </c>
      <c r="H40" s="49" t="s">
        <v>5752</v>
      </c>
      <c r="I40" s="33" t="s">
        <v>3152</v>
      </c>
      <c r="J40" s="33" t="s">
        <v>3153</v>
      </c>
      <c r="K40" s="33"/>
      <c r="L40" s="392"/>
      <c r="M40" s="29"/>
      <c r="N40" s="30">
        <v>43146</v>
      </c>
      <c r="O40" s="30">
        <v>43220</v>
      </c>
      <c r="P40" s="34">
        <f t="shared" si="0"/>
        <v>11</v>
      </c>
      <c r="Q40" s="35"/>
      <c r="R40" s="31" t="s">
        <v>6243</v>
      </c>
      <c r="S40" s="33" t="s">
        <v>24</v>
      </c>
      <c r="T40" s="1" t="s">
        <v>3065</v>
      </c>
      <c r="U40" s="63" t="s">
        <v>3473</v>
      </c>
      <c r="V40" s="1" t="s">
        <v>5562</v>
      </c>
      <c r="W40" s="63" t="s">
        <v>3514</v>
      </c>
      <c r="X40" s="1" t="s">
        <v>3154</v>
      </c>
      <c r="Y40" s="1" t="s">
        <v>5563</v>
      </c>
      <c r="Z40" s="46" t="s">
        <v>936</v>
      </c>
      <c r="AA40" s="33" t="s">
        <v>3561</v>
      </c>
      <c r="AB40" s="46" t="s">
        <v>936</v>
      </c>
      <c r="AC40" s="33" t="s">
        <v>3561</v>
      </c>
      <c r="AD40" s="46" t="s">
        <v>936</v>
      </c>
      <c r="AE40" s="33" t="s">
        <v>3561</v>
      </c>
      <c r="AF40" s="1" t="s">
        <v>936</v>
      </c>
      <c r="AG40" s="33" t="s">
        <v>3561</v>
      </c>
      <c r="AH40" s="33" t="s">
        <v>936</v>
      </c>
      <c r="AI40" s="33" t="s">
        <v>3561</v>
      </c>
      <c r="AJ40" s="33" t="s">
        <v>936</v>
      </c>
      <c r="AK40" s="33" t="s">
        <v>3561</v>
      </c>
      <c r="AL40" s="33" t="s">
        <v>936</v>
      </c>
      <c r="AM40" s="33" t="s">
        <v>3561</v>
      </c>
      <c r="AN40" s="33" t="s">
        <v>936</v>
      </c>
      <c r="AO40" s="33" t="s">
        <v>3561</v>
      </c>
      <c r="AP40" s="33" t="s">
        <v>936</v>
      </c>
      <c r="AQ40" s="33" t="s">
        <v>3561</v>
      </c>
      <c r="AR40" s="33" t="s">
        <v>936</v>
      </c>
      <c r="AS40" s="33" t="s">
        <v>3561</v>
      </c>
      <c r="AT40" s="33" t="s">
        <v>936</v>
      </c>
      <c r="AU40" s="33" t="s">
        <v>3561</v>
      </c>
      <c r="AV40" s="33" t="s">
        <v>936</v>
      </c>
      <c r="AW40" s="33" t="s">
        <v>3561</v>
      </c>
      <c r="AX40" s="33" t="s">
        <v>936</v>
      </c>
      <c r="AY40" s="33" t="s">
        <v>3561</v>
      </c>
      <c r="AZ40" s="33" t="s">
        <v>936</v>
      </c>
      <c r="BA40" s="33" t="s">
        <v>3561</v>
      </c>
      <c r="BB40" s="33" t="s">
        <v>936</v>
      </c>
      <c r="BC40" s="33" t="s">
        <v>3561</v>
      </c>
      <c r="BD40" s="33" t="s">
        <v>936</v>
      </c>
      <c r="BE40" s="33" t="s">
        <v>3561</v>
      </c>
      <c r="BF40" s="33" t="s">
        <v>936</v>
      </c>
      <c r="BG40" s="33" t="s">
        <v>3561</v>
      </c>
      <c r="BH40" s="33" t="s">
        <v>936</v>
      </c>
      <c r="BI40" s="33" t="s">
        <v>3561</v>
      </c>
      <c r="BJ40" s="33" t="s">
        <v>9914</v>
      </c>
      <c r="BK40" s="33" t="s">
        <v>3561</v>
      </c>
      <c r="BL40" s="27" t="s">
        <v>780</v>
      </c>
      <c r="BM40" s="42">
        <v>43390</v>
      </c>
      <c r="BN40" s="29" t="s">
        <v>902</v>
      </c>
      <c r="BO40" s="27"/>
      <c r="BP40" s="41"/>
      <c r="BQ40" s="41"/>
      <c r="BR40" s="41"/>
      <c r="BS40" s="41"/>
      <c r="BT40" s="39" t="s">
        <v>955</v>
      </c>
      <c r="BU40" s="27"/>
      <c r="BV40" s="53"/>
    </row>
    <row r="41" spans="1:74" s="54" customFormat="1" ht="90" hidden="1" customHeight="1">
      <c r="A41" s="27">
        <v>39</v>
      </c>
      <c r="B41" s="28" t="s">
        <v>3402</v>
      </c>
      <c r="C41" s="29" t="s">
        <v>3787</v>
      </c>
      <c r="D41" s="13" t="s">
        <v>2829</v>
      </c>
      <c r="E41" s="30">
        <v>43091</v>
      </c>
      <c r="F41" s="44" t="s">
        <v>3146</v>
      </c>
      <c r="G41" s="47" t="s">
        <v>3803</v>
      </c>
      <c r="H41" s="49" t="s">
        <v>5752</v>
      </c>
      <c r="I41" s="33" t="s">
        <v>3152</v>
      </c>
      <c r="J41" s="33" t="s">
        <v>5564</v>
      </c>
      <c r="K41" s="33"/>
      <c r="L41" s="392"/>
      <c r="M41" s="29"/>
      <c r="N41" s="30">
        <v>43146</v>
      </c>
      <c r="O41" s="30">
        <v>43220</v>
      </c>
      <c r="P41" s="34">
        <f t="shared" si="0"/>
        <v>11</v>
      </c>
      <c r="Q41" s="35"/>
      <c r="R41" s="31" t="s">
        <v>6243</v>
      </c>
      <c r="S41" s="33" t="s">
        <v>24</v>
      </c>
      <c r="T41" s="1" t="s">
        <v>3065</v>
      </c>
      <c r="U41" s="63" t="s">
        <v>3473</v>
      </c>
      <c r="V41" s="63" t="s">
        <v>5565</v>
      </c>
      <c r="W41" s="63" t="s">
        <v>3514</v>
      </c>
      <c r="X41" s="1" t="s">
        <v>936</v>
      </c>
      <c r="Y41" s="1" t="s">
        <v>3541</v>
      </c>
      <c r="Z41" s="46" t="s">
        <v>936</v>
      </c>
      <c r="AA41" s="33" t="s">
        <v>3541</v>
      </c>
      <c r="AB41" s="46" t="s">
        <v>936</v>
      </c>
      <c r="AC41" s="33" t="s">
        <v>3541</v>
      </c>
      <c r="AD41" s="46" t="s">
        <v>936</v>
      </c>
      <c r="AE41" s="33" t="s">
        <v>3541</v>
      </c>
      <c r="AF41" s="46" t="s">
        <v>936</v>
      </c>
      <c r="AG41" s="33" t="s">
        <v>3541</v>
      </c>
      <c r="AH41" s="46" t="s">
        <v>936</v>
      </c>
      <c r="AI41" s="33" t="s">
        <v>3541</v>
      </c>
      <c r="AJ41" s="46" t="s">
        <v>936</v>
      </c>
      <c r="AK41" s="33" t="s">
        <v>3541</v>
      </c>
      <c r="AL41" s="46" t="s">
        <v>936</v>
      </c>
      <c r="AM41" s="33" t="s">
        <v>3541</v>
      </c>
      <c r="AN41" s="46" t="s">
        <v>936</v>
      </c>
      <c r="AO41" s="33" t="s">
        <v>3541</v>
      </c>
      <c r="AP41" s="46" t="s">
        <v>936</v>
      </c>
      <c r="AQ41" s="33" t="s">
        <v>3541</v>
      </c>
      <c r="AR41" s="46" t="s">
        <v>936</v>
      </c>
      <c r="AS41" s="33" t="s">
        <v>3541</v>
      </c>
      <c r="AT41" s="46" t="s">
        <v>936</v>
      </c>
      <c r="AU41" s="33" t="s">
        <v>3541</v>
      </c>
      <c r="AV41" s="46" t="s">
        <v>936</v>
      </c>
      <c r="AW41" s="33" t="s">
        <v>3541</v>
      </c>
      <c r="AX41" s="46" t="s">
        <v>936</v>
      </c>
      <c r="AY41" s="33" t="s">
        <v>3541</v>
      </c>
      <c r="AZ41" s="46" t="s">
        <v>936</v>
      </c>
      <c r="BA41" s="33" t="s">
        <v>3541</v>
      </c>
      <c r="BB41" s="46" t="s">
        <v>936</v>
      </c>
      <c r="BC41" s="33" t="s">
        <v>3541</v>
      </c>
      <c r="BD41" s="46" t="s">
        <v>936</v>
      </c>
      <c r="BE41" s="33" t="s">
        <v>3541</v>
      </c>
      <c r="BF41" s="46" t="s">
        <v>936</v>
      </c>
      <c r="BG41" s="33" t="s">
        <v>3541</v>
      </c>
      <c r="BH41" s="46" t="s">
        <v>936</v>
      </c>
      <c r="BI41" s="33" t="s">
        <v>3541</v>
      </c>
      <c r="BJ41" s="46" t="s">
        <v>9914</v>
      </c>
      <c r="BK41" s="33" t="s">
        <v>3541</v>
      </c>
      <c r="BL41" s="27" t="s">
        <v>780</v>
      </c>
      <c r="BM41" s="45">
        <v>43281</v>
      </c>
      <c r="BN41" s="29" t="s">
        <v>902</v>
      </c>
      <c r="BO41" s="27"/>
      <c r="BP41" s="41"/>
      <c r="BQ41" s="41"/>
      <c r="BR41" s="41"/>
      <c r="BS41" s="41"/>
      <c r="BT41" s="39" t="s">
        <v>955</v>
      </c>
      <c r="BU41" s="27"/>
      <c r="BV41" s="53"/>
    </row>
    <row r="42" spans="1:74" s="54" customFormat="1" ht="90" hidden="1" customHeight="1">
      <c r="A42" s="27">
        <v>40</v>
      </c>
      <c r="B42" s="28" t="s">
        <v>3403</v>
      </c>
      <c r="C42" s="29" t="s">
        <v>3787</v>
      </c>
      <c r="D42" s="13" t="s">
        <v>2829</v>
      </c>
      <c r="E42" s="30">
        <v>43091</v>
      </c>
      <c r="F42" s="44" t="s">
        <v>3146</v>
      </c>
      <c r="G42" s="47" t="s">
        <v>3803</v>
      </c>
      <c r="H42" s="49" t="s">
        <v>5752</v>
      </c>
      <c r="I42" s="33" t="s">
        <v>3152</v>
      </c>
      <c r="J42" s="33" t="s">
        <v>3155</v>
      </c>
      <c r="K42" s="33"/>
      <c r="L42" s="392"/>
      <c r="M42" s="29"/>
      <c r="N42" s="30">
        <v>43146</v>
      </c>
      <c r="O42" s="30">
        <v>43220</v>
      </c>
      <c r="P42" s="34">
        <f t="shared" si="0"/>
        <v>11</v>
      </c>
      <c r="Q42" s="35"/>
      <c r="R42" s="31" t="s">
        <v>6243</v>
      </c>
      <c r="S42" s="33" t="s">
        <v>24</v>
      </c>
      <c r="T42" s="1" t="s">
        <v>3065</v>
      </c>
      <c r="U42" s="63" t="s">
        <v>3473</v>
      </c>
      <c r="V42" s="1" t="s">
        <v>5566</v>
      </c>
      <c r="W42" s="63" t="s">
        <v>5567</v>
      </c>
      <c r="X42" s="49" t="s">
        <v>936</v>
      </c>
      <c r="Y42" s="1" t="s">
        <v>3541</v>
      </c>
      <c r="Z42" s="46" t="s">
        <v>936</v>
      </c>
      <c r="AA42" s="33" t="s">
        <v>3541</v>
      </c>
      <c r="AB42" s="46" t="s">
        <v>936</v>
      </c>
      <c r="AC42" s="33" t="s">
        <v>3541</v>
      </c>
      <c r="AD42" s="46" t="s">
        <v>936</v>
      </c>
      <c r="AE42" s="33" t="s">
        <v>3541</v>
      </c>
      <c r="AF42" s="46" t="s">
        <v>936</v>
      </c>
      <c r="AG42" s="33" t="s">
        <v>3541</v>
      </c>
      <c r="AH42" s="46" t="s">
        <v>936</v>
      </c>
      <c r="AI42" s="33" t="s">
        <v>3541</v>
      </c>
      <c r="AJ42" s="46" t="s">
        <v>936</v>
      </c>
      <c r="AK42" s="33" t="s">
        <v>3541</v>
      </c>
      <c r="AL42" s="46" t="s">
        <v>936</v>
      </c>
      <c r="AM42" s="33" t="s">
        <v>3541</v>
      </c>
      <c r="AN42" s="46" t="s">
        <v>936</v>
      </c>
      <c r="AO42" s="33" t="s">
        <v>3541</v>
      </c>
      <c r="AP42" s="46" t="s">
        <v>936</v>
      </c>
      <c r="AQ42" s="33" t="s">
        <v>3541</v>
      </c>
      <c r="AR42" s="46" t="s">
        <v>936</v>
      </c>
      <c r="AS42" s="33" t="s">
        <v>3541</v>
      </c>
      <c r="AT42" s="46" t="s">
        <v>936</v>
      </c>
      <c r="AU42" s="33" t="s">
        <v>3541</v>
      </c>
      <c r="AV42" s="46" t="s">
        <v>936</v>
      </c>
      <c r="AW42" s="33" t="s">
        <v>3541</v>
      </c>
      <c r="AX42" s="46" t="s">
        <v>936</v>
      </c>
      <c r="AY42" s="33" t="s">
        <v>3541</v>
      </c>
      <c r="AZ42" s="46" t="s">
        <v>936</v>
      </c>
      <c r="BA42" s="33" t="s">
        <v>3541</v>
      </c>
      <c r="BB42" s="46" t="s">
        <v>936</v>
      </c>
      <c r="BC42" s="33" t="s">
        <v>3541</v>
      </c>
      <c r="BD42" s="46" t="s">
        <v>936</v>
      </c>
      <c r="BE42" s="33" t="s">
        <v>3541</v>
      </c>
      <c r="BF42" s="46" t="s">
        <v>936</v>
      </c>
      <c r="BG42" s="33" t="s">
        <v>3541</v>
      </c>
      <c r="BH42" s="46" t="s">
        <v>936</v>
      </c>
      <c r="BI42" s="33" t="s">
        <v>3541</v>
      </c>
      <c r="BJ42" s="46" t="s">
        <v>9914</v>
      </c>
      <c r="BK42" s="33" t="s">
        <v>3541</v>
      </c>
      <c r="BL42" s="27" t="s">
        <v>780</v>
      </c>
      <c r="BM42" s="42">
        <v>43281</v>
      </c>
      <c r="BN42" s="29" t="s">
        <v>902</v>
      </c>
      <c r="BO42" s="27"/>
      <c r="BP42" s="41"/>
      <c r="BQ42" s="41"/>
      <c r="BR42" s="41"/>
      <c r="BS42" s="41"/>
      <c r="BT42" s="39" t="s">
        <v>955</v>
      </c>
      <c r="BU42" s="27"/>
      <c r="BV42" s="53"/>
    </row>
    <row r="43" spans="1:74" s="54" customFormat="1" ht="90" hidden="1" customHeight="1">
      <c r="A43" s="27">
        <v>41</v>
      </c>
      <c r="B43" s="28" t="s">
        <v>2828</v>
      </c>
      <c r="C43" s="29" t="s">
        <v>3787</v>
      </c>
      <c r="D43" s="13" t="s">
        <v>2829</v>
      </c>
      <c r="E43" s="45">
        <v>43091</v>
      </c>
      <c r="F43" s="44" t="s">
        <v>3156</v>
      </c>
      <c r="G43" s="47" t="s">
        <v>3804</v>
      </c>
      <c r="H43" s="49" t="s">
        <v>5753</v>
      </c>
      <c r="I43" s="49" t="s">
        <v>2831</v>
      </c>
      <c r="J43" s="49" t="s">
        <v>2832</v>
      </c>
      <c r="K43" s="49"/>
      <c r="L43" s="51"/>
      <c r="M43" s="143"/>
      <c r="N43" s="30">
        <v>43140</v>
      </c>
      <c r="O43" s="30">
        <v>43465</v>
      </c>
      <c r="P43" s="34">
        <f t="shared" si="0"/>
        <v>47</v>
      </c>
      <c r="Q43" s="35"/>
      <c r="R43" s="31" t="s">
        <v>625</v>
      </c>
      <c r="S43" s="31"/>
      <c r="T43" s="33" t="s">
        <v>3157</v>
      </c>
      <c r="U43" s="63" t="s">
        <v>5568</v>
      </c>
      <c r="V43" s="49" t="s">
        <v>3158</v>
      </c>
      <c r="W43" s="63" t="s">
        <v>3523</v>
      </c>
      <c r="X43" s="49"/>
      <c r="Y43" s="1" t="s">
        <v>3545</v>
      </c>
      <c r="Z43" s="1" t="s">
        <v>3159</v>
      </c>
      <c r="AA43" s="57" t="s">
        <v>5754</v>
      </c>
      <c r="AB43" s="1" t="s">
        <v>3160</v>
      </c>
      <c r="AC43" s="57" t="s">
        <v>5755</v>
      </c>
      <c r="AD43" s="81"/>
      <c r="AE43" s="33" t="s">
        <v>5733</v>
      </c>
      <c r="AF43" s="1" t="s">
        <v>3161</v>
      </c>
      <c r="AG43" s="83" t="s">
        <v>5756</v>
      </c>
      <c r="AH43" s="81"/>
      <c r="AI43" s="33" t="s">
        <v>5757</v>
      </c>
      <c r="AJ43" s="33"/>
      <c r="AK43" s="1" t="s">
        <v>3581</v>
      </c>
      <c r="AL43" s="1" t="s">
        <v>5569</v>
      </c>
      <c r="AM43" s="1" t="s">
        <v>5758</v>
      </c>
      <c r="AN43" s="1" t="s">
        <v>3586</v>
      </c>
      <c r="AO43" s="400" t="s">
        <v>5759</v>
      </c>
      <c r="AP43" s="1"/>
      <c r="AQ43" s="1" t="s">
        <v>5760</v>
      </c>
      <c r="AR43" s="1"/>
      <c r="AS43" s="1" t="s">
        <v>5761</v>
      </c>
      <c r="AT43" s="1" t="s">
        <v>936</v>
      </c>
      <c r="AU43" s="1" t="s">
        <v>3786</v>
      </c>
      <c r="AV43" s="1" t="s">
        <v>936</v>
      </c>
      <c r="AW43" s="1" t="s">
        <v>3786</v>
      </c>
      <c r="AX43" s="1" t="s">
        <v>936</v>
      </c>
      <c r="AY43" s="1" t="s">
        <v>3786</v>
      </c>
      <c r="AZ43" s="1" t="s">
        <v>936</v>
      </c>
      <c r="BA43" s="1" t="s">
        <v>3786</v>
      </c>
      <c r="BB43" s="1" t="s">
        <v>936</v>
      </c>
      <c r="BC43" s="1" t="s">
        <v>3786</v>
      </c>
      <c r="BD43" s="1" t="s">
        <v>936</v>
      </c>
      <c r="BE43" s="1" t="s">
        <v>3786</v>
      </c>
      <c r="BF43" s="1" t="s">
        <v>936</v>
      </c>
      <c r="BG43" s="1" t="s">
        <v>3786</v>
      </c>
      <c r="BH43" s="1" t="s">
        <v>936</v>
      </c>
      <c r="BI43" s="1" t="s">
        <v>3786</v>
      </c>
      <c r="BJ43" s="1" t="s">
        <v>936</v>
      </c>
      <c r="BK43" s="1" t="s">
        <v>3786</v>
      </c>
      <c r="BL43" s="27" t="s">
        <v>780</v>
      </c>
      <c r="BM43" s="42">
        <v>44405</v>
      </c>
      <c r="BN43" s="29" t="s">
        <v>902</v>
      </c>
      <c r="BO43" s="27"/>
      <c r="BP43" s="41"/>
      <c r="BQ43" s="41"/>
      <c r="BR43" s="41"/>
      <c r="BS43" s="41"/>
      <c r="BT43" s="39" t="s">
        <v>955</v>
      </c>
      <c r="BU43" s="27"/>
      <c r="BV43" s="53"/>
    </row>
    <row r="44" spans="1:74" s="54" customFormat="1" ht="90" hidden="1" customHeight="1">
      <c r="A44" s="27">
        <v>42</v>
      </c>
      <c r="B44" s="28" t="s">
        <v>3404</v>
      </c>
      <c r="C44" s="29" t="s">
        <v>3787</v>
      </c>
      <c r="D44" s="44" t="s">
        <v>2829</v>
      </c>
      <c r="E44" s="45">
        <v>43091</v>
      </c>
      <c r="F44" s="44" t="s">
        <v>2233</v>
      </c>
      <c r="G44" s="47" t="s">
        <v>3805</v>
      </c>
      <c r="H44" s="49" t="s">
        <v>5762</v>
      </c>
      <c r="I44" s="49" t="s">
        <v>5557</v>
      </c>
      <c r="J44" s="49" t="s">
        <v>3162</v>
      </c>
      <c r="K44" s="49"/>
      <c r="L44" s="51"/>
      <c r="M44" s="143"/>
      <c r="N44" s="45">
        <v>43133</v>
      </c>
      <c r="O44" s="30">
        <v>43434</v>
      </c>
      <c r="P44" s="34">
        <f t="shared" si="0"/>
        <v>43</v>
      </c>
      <c r="Q44" s="35"/>
      <c r="R44" s="44" t="s">
        <v>116</v>
      </c>
      <c r="S44" s="48"/>
      <c r="T44" s="49" t="s">
        <v>3163</v>
      </c>
      <c r="U44" s="63" t="s">
        <v>3499</v>
      </c>
      <c r="V44" s="49" t="s">
        <v>3164</v>
      </c>
      <c r="W44" s="63" t="s">
        <v>3524</v>
      </c>
      <c r="X44" s="81" t="s">
        <v>3166</v>
      </c>
      <c r="Y44" s="1" t="s">
        <v>3545</v>
      </c>
      <c r="Z44" s="1" t="s">
        <v>3167</v>
      </c>
      <c r="AA44" s="57" t="s">
        <v>5763</v>
      </c>
      <c r="AB44" s="1" t="s">
        <v>3168</v>
      </c>
      <c r="AC44" s="57" t="s">
        <v>5764</v>
      </c>
      <c r="AD44" s="1" t="s">
        <v>3169</v>
      </c>
      <c r="AE44" s="57" t="s">
        <v>5765</v>
      </c>
      <c r="AF44" s="1" t="s">
        <v>3170</v>
      </c>
      <c r="AG44" s="93" t="s">
        <v>5766</v>
      </c>
      <c r="AH44" s="1" t="s">
        <v>5570</v>
      </c>
      <c r="AI44" s="59" t="s">
        <v>5767</v>
      </c>
      <c r="AJ44" s="59"/>
      <c r="AK44" s="49" t="s">
        <v>3582</v>
      </c>
      <c r="AL44" s="1" t="s">
        <v>3171</v>
      </c>
      <c r="AM44" s="49" t="s">
        <v>3583</v>
      </c>
      <c r="AN44" s="49" t="s">
        <v>3587</v>
      </c>
      <c r="AO44" s="1" t="s">
        <v>5768</v>
      </c>
      <c r="AP44" s="1" t="s">
        <v>936</v>
      </c>
      <c r="AQ44" s="1" t="s">
        <v>3609</v>
      </c>
      <c r="AR44" s="1" t="s">
        <v>936</v>
      </c>
      <c r="AS44" s="1" t="s">
        <v>3609</v>
      </c>
      <c r="AT44" s="1" t="s">
        <v>936</v>
      </c>
      <c r="AU44" s="1" t="s">
        <v>3609</v>
      </c>
      <c r="AV44" s="1" t="s">
        <v>936</v>
      </c>
      <c r="AW44" s="1" t="s">
        <v>3609</v>
      </c>
      <c r="AX44" s="1" t="s">
        <v>936</v>
      </c>
      <c r="AY44" s="1" t="s">
        <v>3609</v>
      </c>
      <c r="AZ44" s="1" t="s">
        <v>936</v>
      </c>
      <c r="BA44" s="1" t="s">
        <v>3609</v>
      </c>
      <c r="BB44" s="1" t="s">
        <v>936</v>
      </c>
      <c r="BC44" s="1" t="s">
        <v>3609</v>
      </c>
      <c r="BD44" s="1" t="s">
        <v>936</v>
      </c>
      <c r="BE44" s="1" t="s">
        <v>3609</v>
      </c>
      <c r="BF44" s="1" t="s">
        <v>936</v>
      </c>
      <c r="BG44" s="1" t="s">
        <v>3609</v>
      </c>
      <c r="BH44" s="1" t="s">
        <v>9914</v>
      </c>
      <c r="BI44" s="1" t="s">
        <v>3609</v>
      </c>
      <c r="BJ44" s="1" t="s">
        <v>9914</v>
      </c>
      <c r="BK44" s="1" t="s">
        <v>3609</v>
      </c>
      <c r="BL44" s="27" t="s">
        <v>780</v>
      </c>
      <c r="BM44" s="42">
        <v>44132</v>
      </c>
      <c r="BN44" s="29" t="s">
        <v>902</v>
      </c>
      <c r="BO44" s="27"/>
      <c r="BP44" s="41"/>
      <c r="BQ44" s="41"/>
      <c r="BR44" s="41"/>
      <c r="BS44" s="41"/>
      <c r="BT44" s="39" t="s">
        <v>955</v>
      </c>
      <c r="BU44" s="27"/>
      <c r="BV44" s="53"/>
    </row>
    <row r="45" spans="1:74" s="54" customFormat="1" ht="90" hidden="1" customHeight="1">
      <c r="A45" s="27">
        <v>43</v>
      </c>
      <c r="B45" s="28" t="s">
        <v>2833</v>
      </c>
      <c r="C45" s="29" t="s">
        <v>3787</v>
      </c>
      <c r="D45" s="44" t="s">
        <v>2829</v>
      </c>
      <c r="E45" s="45">
        <v>43091</v>
      </c>
      <c r="F45" s="44" t="s">
        <v>2233</v>
      </c>
      <c r="G45" s="47" t="s">
        <v>3805</v>
      </c>
      <c r="H45" s="49" t="s">
        <v>5762</v>
      </c>
      <c r="I45" s="49" t="s">
        <v>5557</v>
      </c>
      <c r="J45" s="49" t="s">
        <v>5571</v>
      </c>
      <c r="K45" s="49"/>
      <c r="L45" s="51"/>
      <c r="M45" s="143"/>
      <c r="N45" s="45">
        <v>43250</v>
      </c>
      <c r="O45" s="30">
        <v>43434</v>
      </c>
      <c r="P45" s="34">
        <f t="shared" si="0"/>
        <v>27</v>
      </c>
      <c r="Q45" s="35"/>
      <c r="R45" s="44" t="s">
        <v>116</v>
      </c>
      <c r="S45" s="48"/>
      <c r="T45" s="49" t="s">
        <v>3163</v>
      </c>
      <c r="U45" s="63" t="s">
        <v>3500</v>
      </c>
      <c r="V45" s="49" t="s">
        <v>3164</v>
      </c>
      <c r="W45" s="63" t="s">
        <v>3165</v>
      </c>
      <c r="X45" s="81" t="s">
        <v>3166</v>
      </c>
      <c r="Y45" s="1" t="s">
        <v>3545</v>
      </c>
      <c r="Z45" s="1" t="s">
        <v>3167</v>
      </c>
      <c r="AA45" s="57" t="s">
        <v>5769</v>
      </c>
      <c r="AB45" s="1" t="s">
        <v>3168</v>
      </c>
      <c r="AC45" s="57" t="s">
        <v>5764</v>
      </c>
      <c r="AD45" s="1" t="s">
        <v>3169</v>
      </c>
      <c r="AE45" s="57" t="s">
        <v>5770</v>
      </c>
      <c r="AF45" s="1" t="s">
        <v>3170</v>
      </c>
      <c r="AG45" s="401" t="s">
        <v>3573</v>
      </c>
      <c r="AH45" s="1" t="s">
        <v>3578</v>
      </c>
      <c r="AI45" s="59" t="s">
        <v>5771</v>
      </c>
      <c r="AJ45" s="59"/>
      <c r="AK45" s="49" t="s">
        <v>3582</v>
      </c>
      <c r="AL45" s="1" t="s">
        <v>3172</v>
      </c>
      <c r="AM45" s="49" t="s">
        <v>3583</v>
      </c>
      <c r="AN45" s="49" t="s">
        <v>3588</v>
      </c>
      <c r="AO45" s="1" t="s">
        <v>5772</v>
      </c>
      <c r="AP45" s="1" t="s">
        <v>3610</v>
      </c>
      <c r="AQ45" s="1" t="s">
        <v>5773</v>
      </c>
      <c r="AR45" s="1" t="s">
        <v>2834</v>
      </c>
      <c r="AS45" s="1" t="s">
        <v>5774</v>
      </c>
      <c r="AT45" s="1" t="s">
        <v>936</v>
      </c>
      <c r="AU45" s="1" t="s">
        <v>3786</v>
      </c>
      <c r="AV45" s="1" t="s">
        <v>936</v>
      </c>
      <c r="AW45" s="1" t="s">
        <v>3786</v>
      </c>
      <c r="AX45" s="1" t="s">
        <v>936</v>
      </c>
      <c r="AY45" s="1" t="s">
        <v>3786</v>
      </c>
      <c r="AZ45" s="1" t="s">
        <v>936</v>
      </c>
      <c r="BA45" s="1" t="s">
        <v>3786</v>
      </c>
      <c r="BB45" s="1" t="s">
        <v>936</v>
      </c>
      <c r="BC45" s="1" t="s">
        <v>3786</v>
      </c>
      <c r="BD45" s="1" t="s">
        <v>936</v>
      </c>
      <c r="BE45" s="1" t="s">
        <v>3786</v>
      </c>
      <c r="BF45" s="1" t="s">
        <v>936</v>
      </c>
      <c r="BG45" s="1" t="s">
        <v>3786</v>
      </c>
      <c r="BH45" s="1" t="s">
        <v>936</v>
      </c>
      <c r="BI45" s="1" t="s">
        <v>3786</v>
      </c>
      <c r="BJ45" s="1" t="s">
        <v>936</v>
      </c>
      <c r="BK45" s="1" t="s">
        <v>3786</v>
      </c>
      <c r="BL45" s="27" t="s">
        <v>780</v>
      </c>
      <c r="BM45" s="42">
        <v>44404</v>
      </c>
      <c r="BN45" s="29" t="s">
        <v>902</v>
      </c>
      <c r="BO45" s="27"/>
      <c r="BP45" s="41"/>
      <c r="BQ45" s="41"/>
      <c r="BR45" s="41"/>
      <c r="BS45" s="41"/>
      <c r="BT45" s="39" t="s">
        <v>955</v>
      </c>
      <c r="BU45" s="27"/>
      <c r="BV45" s="53"/>
    </row>
    <row r="46" spans="1:74" s="54" customFormat="1" ht="90" hidden="1" customHeight="1">
      <c r="A46" s="27">
        <v>44</v>
      </c>
      <c r="B46" s="28" t="s">
        <v>3405</v>
      </c>
      <c r="C46" s="29" t="s">
        <v>3787</v>
      </c>
      <c r="D46" s="13" t="s">
        <v>2829</v>
      </c>
      <c r="E46" s="45">
        <v>43091</v>
      </c>
      <c r="F46" s="44" t="s">
        <v>2233</v>
      </c>
      <c r="G46" s="47" t="s">
        <v>3806</v>
      </c>
      <c r="H46" s="49" t="s">
        <v>5775</v>
      </c>
      <c r="I46" s="49" t="s">
        <v>3173</v>
      </c>
      <c r="J46" s="49" t="s">
        <v>3174</v>
      </c>
      <c r="K46" s="49"/>
      <c r="L46" s="51"/>
      <c r="M46" s="143"/>
      <c r="N46" s="45">
        <v>43133</v>
      </c>
      <c r="O46" s="30">
        <v>43220</v>
      </c>
      <c r="P46" s="34">
        <f t="shared" si="0"/>
        <v>13</v>
      </c>
      <c r="Q46" s="35"/>
      <c r="R46" s="44" t="s">
        <v>60</v>
      </c>
      <c r="S46" s="44"/>
      <c r="T46" s="1" t="s">
        <v>3065</v>
      </c>
      <c r="U46" s="1" t="s">
        <v>3473</v>
      </c>
      <c r="V46" s="63" t="s">
        <v>5572</v>
      </c>
      <c r="W46" s="63" t="s">
        <v>3515</v>
      </c>
      <c r="X46" s="1" t="s">
        <v>936</v>
      </c>
      <c r="Y46" s="1" t="s">
        <v>3541</v>
      </c>
      <c r="Z46" s="46" t="s">
        <v>936</v>
      </c>
      <c r="AA46" s="33" t="s">
        <v>3541</v>
      </c>
      <c r="AB46" s="46" t="s">
        <v>936</v>
      </c>
      <c r="AC46" s="33" t="s">
        <v>3541</v>
      </c>
      <c r="AD46" s="46" t="s">
        <v>936</v>
      </c>
      <c r="AE46" s="33" t="s">
        <v>3541</v>
      </c>
      <c r="AF46" s="46" t="s">
        <v>936</v>
      </c>
      <c r="AG46" s="33" t="s">
        <v>3541</v>
      </c>
      <c r="AH46" s="46" t="s">
        <v>936</v>
      </c>
      <c r="AI46" s="33" t="s">
        <v>3541</v>
      </c>
      <c r="AJ46" s="46" t="s">
        <v>936</v>
      </c>
      <c r="AK46" s="33" t="s">
        <v>3541</v>
      </c>
      <c r="AL46" s="46" t="s">
        <v>936</v>
      </c>
      <c r="AM46" s="33" t="s">
        <v>3541</v>
      </c>
      <c r="AN46" s="46" t="s">
        <v>936</v>
      </c>
      <c r="AO46" s="33" t="s">
        <v>3541</v>
      </c>
      <c r="AP46" s="46" t="s">
        <v>936</v>
      </c>
      <c r="AQ46" s="33" t="s">
        <v>3541</v>
      </c>
      <c r="AR46" s="46" t="s">
        <v>936</v>
      </c>
      <c r="AS46" s="33" t="s">
        <v>3541</v>
      </c>
      <c r="AT46" s="46" t="s">
        <v>936</v>
      </c>
      <c r="AU46" s="33" t="s">
        <v>3541</v>
      </c>
      <c r="AV46" s="46" t="s">
        <v>936</v>
      </c>
      <c r="AW46" s="33" t="s">
        <v>3541</v>
      </c>
      <c r="AX46" s="46" t="s">
        <v>936</v>
      </c>
      <c r="AY46" s="33" t="s">
        <v>3541</v>
      </c>
      <c r="AZ46" s="46" t="s">
        <v>936</v>
      </c>
      <c r="BA46" s="33" t="s">
        <v>3541</v>
      </c>
      <c r="BB46" s="46" t="s">
        <v>936</v>
      </c>
      <c r="BC46" s="33" t="s">
        <v>3541</v>
      </c>
      <c r="BD46" s="46" t="s">
        <v>936</v>
      </c>
      <c r="BE46" s="33" t="s">
        <v>3541</v>
      </c>
      <c r="BF46" s="46" t="s">
        <v>936</v>
      </c>
      <c r="BG46" s="33" t="s">
        <v>3541</v>
      </c>
      <c r="BH46" s="46" t="s">
        <v>936</v>
      </c>
      <c r="BI46" s="33" t="s">
        <v>3541</v>
      </c>
      <c r="BJ46" s="46" t="s">
        <v>9914</v>
      </c>
      <c r="BK46" s="33" t="s">
        <v>3541</v>
      </c>
      <c r="BL46" s="27" t="s">
        <v>780</v>
      </c>
      <c r="BM46" s="45">
        <v>43281</v>
      </c>
      <c r="BN46" s="29" t="s">
        <v>902</v>
      </c>
      <c r="BO46" s="27"/>
      <c r="BP46" s="41"/>
      <c r="BQ46" s="41"/>
      <c r="BR46" s="41"/>
      <c r="BS46" s="41"/>
      <c r="BT46" s="39" t="s">
        <v>955</v>
      </c>
      <c r="BU46" s="27"/>
      <c r="BV46" s="53"/>
    </row>
    <row r="47" spans="1:74" s="54" customFormat="1" ht="90" hidden="1" customHeight="1">
      <c r="A47" s="27">
        <v>45</v>
      </c>
      <c r="B47" s="28" t="s">
        <v>3406</v>
      </c>
      <c r="C47" s="29" t="s">
        <v>3787</v>
      </c>
      <c r="D47" s="13" t="s">
        <v>2829</v>
      </c>
      <c r="E47" s="45">
        <v>43091</v>
      </c>
      <c r="F47" s="44" t="s">
        <v>2574</v>
      </c>
      <c r="G47" s="47" t="s">
        <v>3807</v>
      </c>
      <c r="H47" s="49" t="s">
        <v>5776</v>
      </c>
      <c r="I47" s="33" t="s">
        <v>3175</v>
      </c>
      <c r="J47" s="33" t="s">
        <v>3176</v>
      </c>
      <c r="K47" s="33"/>
      <c r="L47" s="51"/>
      <c r="M47" s="29"/>
      <c r="N47" s="30">
        <v>43096</v>
      </c>
      <c r="O47" s="30">
        <v>43164</v>
      </c>
      <c r="P47" s="34">
        <f t="shared" si="0"/>
        <v>10</v>
      </c>
      <c r="Q47" s="35"/>
      <c r="R47" s="31" t="s">
        <v>3833</v>
      </c>
      <c r="S47" s="31" t="s">
        <v>24</v>
      </c>
      <c r="T47" s="60" t="s">
        <v>3177</v>
      </c>
      <c r="U47" s="63" t="s">
        <v>3501</v>
      </c>
      <c r="V47" s="36" t="s">
        <v>936</v>
      </c>
      <c r="W47" s="36" t="s">
        <v>3518</v>
      </c>
      <c r="X47" s="36" t="s">
        <v>936</v>
      </c>
      <c r="Y47" s="36" t="s">
        <v>3518</v>
      </c>
      <c r="Z47" s="1" t="s">
        <v>936</v>
      </c>
      <c r="AA47" s="33" t="s">
        <v>3560</v>
      </c>
      <c r="AB47" s="1" t="s">
        <v>936</v>
      </c>
      <c r="AC47" s="33" t="s">
        <v>3560</v>
      </c>
      <c r="AD47" s="46" t="s">
        <v>936</v>
      </c>
      <c r="AE47" s="33" t="s">
        <v>3560</v>
      </c>
      <c r="AF47" s="46" t="s">
        <v>936</v>
      </c>
      <c r="AG47" s="33" t="s">
        <v>3560</v>
      </c>
      <c r="AH47" s="33" t="s">
        <v>936</v>
      </c>
      <c r="AI47" s="33" t="s">
        <v>3560</v>
      </c>
      <c r="AJ47" s="33" t="s">
        <v>936</v>
      </c>
      <c r="AK47" s="33" t="s">
        <v>3518</v>
      </c>
      <c r="AL47" s="33" t="s">
        <v>936</v>
      </c>
      <c r="AM47" s="33" t="s">
        <v>3518</v>
      </c>
      <c r="AN47" s="33" t="s">
        <v>936</v>
      </c>
      <c r="AO47" s="33" t="s">
        <v>3518</v>
      </c>
      <c r="AP47" s="33" t="s">
        <v>936</v>
      </c>
      <c r="AQ47" s="33" t="s">
        <v>3518</v>
      </c>
      <c r="AR47" s="33" t="s">
        <v>936</v>
      </c>
      <c r="AS47" s="33" t="s">
        <v>3518</v>
      </c>
      <c r="AT47" s="33" t="s">
        <v>936</v>
      </c>
      <c r="AU47" s="33" t="s">
        <v>3518</v>
      </c>
      <c r="AV47" s="33" t="s">
        <v>936</v>
      </c>
      <c r="AW47" s="33" t="s">
        <v>3518</v>
      </c>
      <c r="AX47" s="33" t="s">
        <v>936</v>
      </c>
      <c r="AY47" s="33" t="s">
        <v>3518</v>
      </c>
      <c r="AZ47" s="33" t="s">
        <v>936</v>
      </c>
      <c r="BA47" s="33" t="s">
        <v>3518</v>
      </c>
      <c r="BB47" s="33" t="s">
        <v>936</v>
      </c>
      <c r="BC47" s="33" t="s">
        <v>3518</v>
      </c>
      <c r="BD47" s="33" t="s">
        <v>936</v>
      </c>
      <c r="BE47" s="33" t="s">
        <v>3518</v>
      </c>
      <c r="BF47" s="33" t="s">
        <v>936</v>
      </c>
      <c r="BG47" s="33" t="s">
        <v>3518</v>
      </c>
      <c r="BH47" s="33" t="s">
        <v>936</v>
      </c>
      <c r="BI47" s="33" t="s">
        <v>3518</v>
      </c>
      <c r="BJ47" s="33" t="s">
        <v>9914</v>
      </c>
      <c r="BK47" s="33" t="s">
        <v>3518</v>
      </c>
      <c r="BL47" s="27" t="s">
        <v>780</v>
      </c>
      <c r="BM47" s="42">
        <v>43189</v>
      </c>
      <c r="BN47" s="29" t="s">
        <v>902</v>
      </c>
      <c r="BO47" s="27"/>
      <c r="BP47" s="41"/>
      <c r="BQ47" s="41"/>
      <c r="BR47" s="41"/>
      <c r="BS47" s="41"/>
      <c r="BT47" s="39" t="s">
        <v>955</v>
      </c>
      <c r="BU47" s="27"/>
      <c r="BV47" s="53"/>
    </row>
    <row r="48" spans="1:74" s="54" customFormat="1" ht="90" hidden="1" customHeight="1">
      <c r="A48" s="27">
        <v>46</v>
      </c>
      <c r="B48" s="28" t="s">
        <v>3407</v>
      </c>
      <c r="C48" s="29" t="s">
        <v>3821</v>
      </c>
      <c r="D48" s="31" t="s">
        <v>3830</v>
      </c>
      <c r="E48" s="45">
        <v>42993</v>
      </c>
      <c r="F48" s="13" t="s">
        <v>3156</v>
      </c>
      <c r="G48" s="61" t="s">
        <v>3788</v>
      </c>
      <c r="H48" s="49" t="s">
        <v>5777</v>
      </c>
      <c r="I48" s="33" t="s">
        <v>3178</v>
      </c>
      <c r="J48" s="33" t="s">
        <v>3179</v>
      </c>
      <c r="K48" s="33"/>
      <c r="L48" s="51"/>
      <c r="M48" s="29"/>
      <c r="N48" s="30">
        <v>43146</v>
      </c>
      <c r="O48" s="30">
        <v>43220</v>
      </c>
      <c r="P48" s="34">
        <f t="shared" si="0"/>
        <v>11</v>
      </c>
      <c r="Q48" s="35"/>
      <c r="R48" s="31" t="s">
        <v>625</v>
      </c>
      <c r="S48" s="31"/>
      <c r="T48" s="62" t="s">
        <v>3180</v>
      </c>
      <c r="U48" s="1" t="s">
        <v>5573</v>
      </c>
      <c r="V48" s="62" t="s">
        <v>936</v>
      </c>
      <c r="W48" s="1" t="s">
        <v>3518</v>
      </c>
      <c r="X48" s="36" t="s">
        <v>936</v>
      </c>
      <c r="Y48" s="36" t="s">
        <v>3518</v>
      </c>
      <c r="Z48" s="1" t="s">
        <v>936</v>
      </c>
      <c r="AA48" s="33" t="s">
        <v>3560</v>
      </c>
      <c r="AB48" s="1" t="s">
        <v>936</v>
      </c>
      <c r="AC48" s="33" t="s">
        <v>3560</v>
      </c>
      <c r="AD48" s="46" t="s">
        <v>936</v>
      </c>
      <c r="AE48" s="33" t="s">
        <v>3560</v>
      </c>
      <c r="AF48" s="46" t="s">
        <v>936</v>
      </c>
      <c r="AG48" s="33" t="s">
        <v>3560</v>
      </c>
      <c r="AH48" s="33" t="s">
        <v>936</v>
      </c>
      <c r="AI48" s="33" t="s">
        <v>3560</v>
      </c>
      <c r="AJ48" s="33" t="s">
        <v>936</v>
      </c>
      <c r="AK48" s="33" t="s">
        <v>3518</v>
      </c>
      <c r="AL48" s="33" t="s">
        <v>936</v>
      </c>
      <c r="AM48" s="33" t="s">
        <v>3518</v>
      </c>
      <c r="AN48" s="33" t="s">
        <v>936</v>
      </c>
      <c r="AO48" s="33" t="s">
        <v>3518</v>
      </c>
      <c r="AP48" s="33" t="s">
        <v>936</v>
      </c>
      <c r="AQ48" s="33" t="s">
        <v>3518</v>
      </c>
      <c r="AR48" s="33" t="s">
        <v>936</v>
      </c>
      <c r="AS48" s="33" t="s">
        <v>3518</v>
      </c>
      <c r="AT48" s="33" t="s">
        <v>936</v>
      </c>
      <c r="AU48" s="33" t="s">
        <v>3518</v>
      </c>
      <c r="AV48" s="33" t="s">
        <v>936</v>
      </c>
      <c r="AW48" s="33" t="s">
        <v>3518</v>
      </c>
      <c r="AX48" s="33" t="s">
        <v>936</v>
      </c>
      <c r="AY48" s="33" t="s">
        <v>3518</v>
      </c>
      <c r="AZ48" s="33" t="s">
        <v>936</v>
      </c>
      <c r="BA48" s="33" t="s">
        <v>3518</v>
      </c>
      <c r="BB48" s="33" t="s">
        <v>936</v>
      </c>
      <c r="BC48" s="33" t="s">
        <v>3518</v>
      </c>
      <c r="BD48" s="33" t="s">
        <v>936</v>
      </c>
      <c r="BE48" s="33" t="s">
        <v>3518</v>
      </c>
      <c r="BF48" s="33" t="s">
        <v>936</v>
      </c>
      <c r="BG48" s="33" t="s">
        <v>3518</v>
      </c>
      <c r="BH48" s="33" t="s">
        <v>936</v>
      </c>
      <c r="BI48" s="33" t="s">
        <v>3518</v>
      </c>
      <c r="BJ48" s="33" t="s">
        <v>9914</v>
      </c>
      <c r="BK48" s="33" t="s">
        <v>3518</v>
      </c>
      <c r="BL48" s="27" t="s">
        <v>780</v>
      </c>
      <c r="BM48" s="42">
        <v>43173</v>
      </c>
      <c r="BN48" s="29" t="s">
        <v>953</v>
      </c>
      <c r="BO48" s="42">
        <v>43175</v>
      </c>
      <c r="BP48" s="39" t="s">
        <v>3851</v>
      </c>
      <c r="BQ48" s="39" t="s">
        <v>3850</v>
      </c>
      <c r="BR48" s="39" t="s">
        <v>5415</v>
      </c>
      <c r="BS48" s="39" t="s">
        <v>4368</v>
      </c>
      <c r="BT48" s="39" t="s">
        <v>1883</v>
      </c>
      <c r="BU48" s="27" t="s">
        <v>1152</v>
      </c>
      <c r="BV48" s="53" t="s">
        <v>1152</v>
      </c>
    </row>
    <row r="49" spans="1:74" s="54" customFormat="1" ht="90" hidden="1" customHeight="1">
      <c r="A49" s="27">
        <v>47</v>
      </c>
      <c r="B49" s="28" t="s">
        <v>3408</v>
      </c>
      <c r="C49" s="29" t="s">
        <v>3821</v>
      </c>
      <c r="D49" s="31" t="s">
        <v>3830</v>
      </c>
      <c r="E49" s="45">
        <v>42993</v>
      </c>
      <c r="F49" s="13" t="s">
        <v>3156</v>
      </c>
      <c r="G49" s="61" t="s">
        <v>3789</v>
      </c>
      <c r="H49" s="49" t="s">
        <v>5778</v>
      </c>
      <c r="I49" s="33" t="s">
        <v>3181</v>
      </c>
      <c r="J49" s="33" t="s">
        <v>3182</v>
      </c>
      <c r="K49" s="33"/>
      <c r="L49" s="51"/>
      <c r="M49" s="29"/>
      <c r="N49" s="30">
        <v>43146</v>
      </c>
      <c r="O49" s="30">
        <v>43220</v>
      </c>
      <c r="P49" s="34">
        <f t="shared" si="0"/>
        <v>11</v>
      </c>
      <c r="Q49" s="35"/>
      <c r="R49" s="31" t="s">
        <v>625</v>
      </c>
      <c r="S49" s="31"/>
      <c r="T49" s="62" t="s">
        <v>3183</v>
      </c>
      <c r="U49" s="1" t="s">
        <v>3502</v>
      </c>
      <c r="V49" s="62" t="s">
        <v>936</v>
      </c>
      <c r="W49" s="1" t="s">
        <v>3518</v>
      </c>
      <c r="X49" s="36" t="s">
        <v>936</v>
      </c>
      <c r="Y49" s="36" t="s">
        <v>3518</v>
      </c>
      <c r="Z49" s="1" t="s">
        <v>936</v>
      </c>
      <c r="AA49" s="33" t="s">
        <v>3560</v>
      </c>
      <c r="AB49" s="1" t="s">
        <v>936</v>
      </c>
      <c r="AC49" s="33" t="s">
        <v>3560</v>
      </c>
      <c r="AD49" s="46" t="s">
        <v>936</v>
      </c>
      <c r="AE49" s="33" t="s">
        <v>3560</v>
      </c>
      <c r="AF49" s="46" t="s">
        <v>936</v>
      </c>
      <c r="AG49" s="33" t="s">
        <v>3560</v>
      </c>
      <c r="AH49" s="33" t="s">
        <v>936</v>
      </c>
      <c r="AI49" s="33" t="s">
        <v>3560</v>
      </c>
      <c r="AJ49" s="33" t="s">
        <v>936</v>
      </c>
      <c r="AK49" s="33" t="s">
        <v>3518</v>
      </c>
      <c r="AL49" s="33" t="s">
        <v>936</v>
      </c>
      <c r="AM49" s="33" t="s">
        <v>3518</v>
      </c>
      <c r="AN49" s="33" t="s">
        <v>936</v>
      </c>
      <c r="AO49" s="33" t="s">
        <v>3518</v>
      </c>
      <c r="AP49" s="33" t="s">
        <v>936</v>
      </c>
      <c r="AQ49" s="33" t="s">
        <v>3518</v>
      </c>
      <c r="AR49" s="33" t="s">
        <v>936</v>
      </c>
      <c r="AS49" s="33" t="s">
        <v>3518</v>
      </c>
      <c r="AT49" s="33" t="s">
        <v>936</v>
      </c>
      <c r="AU49" s="33" t="s">
        <v>3518</v>
      </c>
      <c r="AV49" s="33" t="s">
        <v>936</v>
      </c>
      <c r="AW49" s="33" t="s">
        <v>3518</v>
      </c>
      <c r="AX49" s="33" t="s">
        <v>936</v>
      </c>
      <c r="AY49" s="33" t="s">
        <v>3518</v>
      </c>
      <c r="AZ49" s="33" t="s">
        <v>936</v>
      </c>
      <c r="BA49" s="33" t="s">
        <v>3518</v>
      </c>
      <c r="BB49" s="33" t="s">
        <v>936</v>
      </c>
      <c r="BC49" s="33" t="s">
        <v>3518</v>
      </c>
      <c r="BD49" s="33" t="s">
        <v>936</v>
      </c>
      <c r="BE49" s="33" t="s">
        <v>3518</v>
      </c>
      <c r="BF49" s="33" t="s">
        <v>936</v>
      </c>
      <c r="BG49" s="33" t="s">
        <v>3518</v>
      </c>
      <c r="BH49" s="33" t="s">
        <v>936</v>
      </c>
      <c r="BI49" s="33" t="s">
        <v>3518</v>
      </c>
      <c r="BJ49" s="33" t="s">
        <v>9914</v>
      </c>
      <c r="BK49" s="33" t="s">
        <v>3518</v>
      </c>
      <c r="BL49" s="27" t="s">
        <v>780</v>
      </c>
      <c r="BM49" s="42">
        <v>43173</v>
      </c>
      <c r="BN49" s="29" t="s">
        <v>953</v>
      </c>
      <c r="BO49" s="42">
        <v>43175</v>
      </c>
      <c r="BP49" s="39" t="s">
        <v>3851</v>
      </c>
      <c r="BQ49" s="39" t="s">
        <v>3850</v>
      </c>
      <c r="BR49" s="39" t="s">
        <v>5415</v>
      </c>
      <c r="BS49" s="39" t="s">
        <v>4368</v>
      </c>
      <c r="BT49" s="39" t="s">
        <v>1883</v>
      </c>
      <c r="BU49" s="27" t="s">
        <v>1152</v>
      </c>
      <c r="BV49" s="53" t="s">
        <v>1152</v>
      </c>
    </row>
    <row r="50" spans="1:74" s="54" customFormat="1" ht="90" hidden="1" customHeight="1">
      <c r="A50" s="27">
        <v>48</v>
      </c>
      <c r="B50" s="28" t="s">
        <v>3409</v>
      </c>
      <c r="C50" s="29" t="s">
        <v>3821</v>
      </c>
      <c r="D50" s="31" t="s">
        <v>3830</v>
      </c>
      <c r="E50" s="45">
        <v>42993</v>
      </c>
      <c r="F50" s="13" t="s">
        <v>3156</v>
      </c>
      <c r="G50" s="61" t="s">
        <v>3790</v>
      </c>
      <c r="H50" s="49" t="s">
        <v>5779</v>
      </c>
      <c r="I50" s="33" t="s">
        <v>3184</v>
      </c>
      <c r="J50" s="33" t="s">
        <v>3185</v>
      </c>
      <c r="K50" s="33"/>
      <c r="L50" s="51"/>
      <c r="M50" s="29"/>
      <c r="N50" s="30">
        <v>43140</v>
      </c>
      <c r="O50" s="30">
        <v>43465</v>
      </c>
      <c r="P50" s="34">
        <f t="shared" si="0"/>
        <v>47</v>
      </c>
      <c r="Q50" s="35"/>
      <c r="R50" s="31" t="s">
        <v>625</v>
      </c>
      <c r="S50" s="31"/>
      <c r="T50" s="33" t="s">
        <v>3186</v>
      </c>
      <c r="U50" s="1" t="s">
        <v>5780</v>
      </c>
      <c r="V50" s="62" t="s">
        <v>936</v>
      </c>
      <c r="W50" s="1" t="s">
        <v>3518</v>
      </c>
      <c r="X50" s="36" t="s">
        <v>936</v>
      </c>
      <c r="Y50" s="36" t="s">
        <v>3518</v>
      </c>
      <c r="Z50" s="1" t="s">
        <v>936</v>
      </c>
      <c r="AA50" s="33" t="s">
        <v>3560</v>
      </c>
      <c r="AB50" s="1" t="s">
        <v>936</v>
      </c>
      <c r="AC50" s="33" t="s">
        <v>3560</v>
      </c>
      <c r="AD50" s="46" t="s">
        <v>936</v>
      </c>
      <c r="AE50" s="33" t="s">
        <v>3560</v>
      </c>
      <c r="AF50" s="46" t="s">
        <v>936</v>
      </c>
      <c r="AG50" s="33" t="s">
        <v>3560</v>
      </c>
      <c r="AH50" s="33" t="s">
        <v>936</v>
      </c>
      <c r="AI50" s="33" t="s">
        <v>3560</v>
      </c>
      <c r="AJ50" s="33" t="s">
        <v>936</v>
      </c>
      <c r="AK50" s="33" t="s">
        <v>3518</v>
      </c>
      <c r="AL50" s="33" t="s">
        <v>936</v>
      </c>
      <c r="AM50" s="33" t="s">
        <v>3518</v>
      </c>
      <c r="AN50" s="33" t="s">
        <v>936</v>
      </c>
      <c r="AO50" s="33" t="s">
        <v>3518</v>
      </c>
      <c r="AP50" s="33" t="s">
        <v>936</v>
      </c>
      <c r="AQ50" s="33" t="s">
        <v>3518</v>
      </c>
      <c r="AR50" s="33" t="s">
        <v>936</v>
      </c>
      <c r="AS50" s="33" t="s">
        <v>3518</v>
      </c>
      <c r="AT50" s="33" t="s">
        <v>936</v>
      </c>
      <c r="AU50" s="33" t="s">
        <v>3518</v>
      </c>
      <c r="AV50" s="33" t="s">
        <v>936</v>
      </c>
      <c r="AW50" s="33" t="s">
        <v>3518</v>
      </c>
      <c r="AX50" s="33" t="s">
        <v>936</v>
      </c>
      <c r="AY50" s="33" t="s">
        <v>3518</v>
      </c>
      <c r="AZ50" s="33" t="s">
        <v>936</v>
      </c>
      <c r="BA50" s="33" t="s">
        <v>3518</v>
      </c>
      <c r="BB50" s="33" t="s">
        <v>936</v>
      </c>
      <c r="BC50" s="33" t="s">
        <v>3518</v>
      </c>
      <c r="BD50" s="33" t="s">
        <v>936</v>
      </c>
      <c r="BE50" s="33" t="s">
        <v>3518</v>
      </c>
      <c r="BF50" s="33" t="s">
        <v>936</v>
      </c>
      <c r="BG50" s="33" t="s">
        <v>3518</v>
      </c>
      <c r="BH50" s="33" t="s">
        <v>936</v>
      </c>
      <c r="BI50" s="33" t="s">
        <v>3518</v>
      </c>
      <c r="BJ50" s="33" t="s">
        <v>9914</v>
      </c>
      <c r="BK50" s="33" t="s">
        <v>3518</v>
      </c>
      <c r="BL50" s="27" t="s">
        <v>780</v>
      </c>
      <c r="BM50" s="42">
        <v>43173</v>
      </c>
      <c r="BN50" s="29" t="s">
        <v>953</v>
      </c>
      <c r="BO50" s="42">
        <v>43175</v>
      </c>
      <c r="BP50" s="39" t="s">
        <v>3851</v>
      </c>
      <c r="BQ50" s="39" t="s">
        <v>3850</v>
      </c>
      <c r="BR50" s="39" t="s">
        <v>5415</v>
      </c>
      <c r="BS50" s="39" t="s">
        <v>4368</v>
      </c>
      <c r="BT50" s="39" t="s">
        <v>1883</v>
      </c>
      <c r="BU50" s="27" t="s">
        <v>1152</v>
      </c>
      <c r="BV50" s="53" t="s">
        <v>1152</v>
      </c>
    </row>
    <row r="51" spans="1:74" s="54" customFormat="1" ht="90" hidden="1" customHeight="1">
      <c r="A51" s="27">
        <v>49</v>
      </c>
      <c r="B51" s="28" t="s">
        <v>3410</v>
      </c>
      <c r="C51" s="29" t="s">
        <v>3821</v>
      </c>
      <c r="D51" s="31" t="s">
        <v>3830</v>
      </c>
      <c r="E51" s="45">
        <v>42993</v>
      </c>
      <c r="F51" s="13" t="s">
        <v>3156</v>
      </c>
      <c r="G51" s="61" t="s">
        <v>3791</v>
      </c>
      <c r="H51" s="33" t="s">
        <v>5781</v>
      </c>
      <c r="I51" s="33" t="s">
        <v>3187</v>
      </c>
      <c r="J51" s="33" t="s">
        <v>3188</v>
      </c>
      <c r="K51" s="33"/>
      <c r="L51" s="199"/>
      <c r="M51" s="29"/>
      <c r="N51" s="45">
        <v>43133</v>
      </c>
      <c r="O51" s="45">
        <v>43250</v>
      </c>
      <c r="P51" s="34">
        <f t="shared" si="0"/>
        <v>17</v>
      </c>
      <c r="Q51" s="35"/>
      <c r="R51" s="31" t="s">
        <v>625</v>
      </c>
      <c r="S51" s="31"/>
      <c r="T51" s="46" t="s">
        <v>3189</v>
      </c>
      <c r="U51" s="1" t="s">
        <v>5782</v>
      </c>
      <c r="V51" s="46"/>
      <c r="W51" s="1" t="s">
        <v>3853</v>
      </c>
      <c r="X51" s="46"/>
      <c r="Y51" s="1" t="s">
        <v>3546</v>
      </c>
      <c r="Z51" s="63" t="s">
        <v>3190</v>
      </c>
      <c r="AA51" s="57" t="s">
        <v>5783</v>
      </c>
      <c r="AB51" s="1" t="s">
        <v>3191</v>
      </c>
      <c r="AC51" s="57" t="s">
        <v>5784</v>
      </c>
      <c r="AD51" s="1" t="s">
        <v>3192</v>
      </c>
      <c r="AE51" s="57" t="s">
        <v>5785</v>
      </c>
      <c r="AF51" s="1" t="s">
        <v>936</v>
      </c>
      <c r="AG51" s="1" t="s">
        <v>3571</v>
      </c>
      <c r="AH51" s="1" t="s">
        <v>936</v>
      </c>
      <c r="AI51" s="1" t="s">
        <v>3571</v>
      </c>
      <c r="AJ51" s="1" t="s">
        <v>936</v>
      </c>
      <c r="AK51" s="1" t="s">
        <v>3571</v>
      </c>
      <c r="AL51" s="1" t="s">
        <v>936</v>
      </c>
      <c r="AM51" s="1" t="s">
        <v>3571</v>
      </c>
      <c r="AN51" s="1" t="s">
        <v>936</v>
      </c>
      <c r="AO51" s="1" t="s">
        <v>3571</v>
      </c>
      <c r="AP51" s="1" t="s">
        <v>936</v>
      </c>
      <c r="AQ51" s="1" t="s">
        <v>3571</v>
      </c>
      <c r="AR51" s="1" t="s">
        <v>936</v>
      </c>
      <c r="AS51" s="1" t="s">
        <v>3571</v>
      </c>
      <c r="AT51" s="1" t="s">
        <v>936</v>
      </c>
      <c r="AU51" s="1" t="s">
        <v>3571</v>
      </c>
      <c r="AV51" s="1" t="s">
        <v>936</v>
      </c>
      <c r="AW51" s="1" t="s">
        <v>3571</v>
      </c>
      <c r="AX51" s="1" t="s">
        <v>936</v>
      </c>
      <c r="AY51" s="1" t="s">
        <v>3571</v>
      </c>
      <c r="AZ51" s="1" t="s">
        <v>936</v>
      </c>
      <c r="BA51" s="1" t="s">
        <v>3571</v>
      </c>
      <c r="BB51" s="1" t="s">
        <v>936</v>
      </c>
      <c r="BC51" s="1" t="s">
        <v>3571</v>
      </c>
      <c r="BD51" s="1" t="s">
        <v>936</v>
      </c>
      <c r="BE51" s="1" t="s">
        <v>3571</v>
      </c>
      <c r="BF51" s="1" t="s">
        <v>936</v>
      </c>
      <c r="BG51" s="1" t="s">
        <v>3571</v>
      </c>
      <c r="BH51" s="1" t="s">
        <v>9914</v>
      </c>
      <c r="BI51" s="1" t="s">
        <v>3571</v>
      </c>
      <c r="BJ51" s="1" t="s">
        <v>9914</v>
      </c>
      <c r="BK51" s="1" t="s">
        <v>3571</v>
      </c>
      <c r="BL51" s="27" t="s">
        <v>780</v>
      </c>
      <c r="BM51" s="42">
        <v>43671</v>
      </c>
      <c r="BN51" s="29" t="s">
        <v>953</v>
      </c>
      <c r="BO51" s="42">
        <v>43175</v>
      </c>
      <c r="BP51" s="39" t="s">
        <v>3851</v>
      </c>
      <c r="BQ51" s="39" t="s">
        <v>3850</v>
      </c>
      <c r="BR51" s="39" t="s">
        <v>5415</v>
      </c>
      <c r="BS51" s="39" t="s">
        <v>4368</v>
      </c>
      <c r="BT51" s="39" t="s">
        <v>1883</v>
      </c>
      <c r="BU51" s="27" t="s">
        <v>1152</v>
      </c>
      <c r="BV51" s="53" t="s">
        <v>1152</v>
      </c>
    </row>
    <row r="52" spans="1:74" s="54" customFormat="1" ht="90" hidden="1" customHeight="1">
      <c r="A52" s="27">
        <v>50</v>
      </c>
      <c r="B52" s="28" t="s">
        <v>3411</v>
      </c>
      <c r="C52" s="29" t="s">
        <v>3821</v>
      </c>
      <c r="D52" s="31" t="s">
        <v>3830</v>
      </c>
      <c r="E52" s="45">
        <v>42993</v>
      </c>
      <c r="F52" s="13" t="s">
        <v>3156</v>
      </c>
      <c r="G52" s="61" t="s">
        <v>3792</v>
      </c>
      <c r="H52" s="33" t="s">
        <v>5786</v>
      </c>
      <c r="I52" s="33" t="s">
        <v>3193</v>
      </c>
      <c r="J52" s="33" t="s">
        <v>3194</v>
      </c>
      <c r="K52" s="33"/>
      <c r="L52" s="199"/>
      <c r="M52" s="29"/>
      <c r="N52" s="45">
        <v>43250</v>
      </c>
      <c r="O52" s="45">
        <v>43266</v>
      </c>
      <c r="P52" s="34">
        <f t="shared" si="0"/>
        <v>3</v>
      </c>
      <c r="Q52" s="35"/>
      <c r="R52" s="31" t="s">
        <v>625</v>
      </c>
      <c r="S52" s="31"/>
      <c r="T52" s="62" t="s">
        <v>3195</v>
      </c>
      <c r="U52" s="1" t="s">
        <v>5574</v>
      </c>
      <c r="V52" s="62"/>
      <c r="W52" s="1" t="s">
        <v>3852</v>
      </c>
      <c r="X52" s="62"/>
      <c r="Y52" s="1" t="s">
        <v>3547</v>
      </c>
      <c r="Z52" s="1" t="s">
        <v>3196</v>
      </c>
      <c r="AA52" s="57" t="s">
        <v>5787</v>
      </c>
      <c r="AB52" s="1" t="s">
        <v>5575</v>
      </c>
      <c r="AC52" s="134" t="s">
        <v>5788</v>
      </c>
      <c r="AD52" s="1" t="s">
        <v>3197</v>
      </c>
      <c r="AE52" s="57" t="s">
        <v>5789</v>
      </c>
      <c r="AF52" s="1" t="s">
        <v>936</v>
      </c>
      <c r="AG52" s="1" t="s">
        <v>3571</v>
      </c>
      <c r="AH52" s="1" t="s">
        <v>936</v>
      </c>
      <c r="AI52" s="1" t="s">
        <v>3571</v>
      </c>
      <c r="AJ52" s="1" t="s">
        <v>936</v>
      </c>
      <c r="AK52" s="1" t="s">
        <v>3571</v>
      </c>
      <c r="AL52" s="1" t="s">
        <v>936</v>
      </c>
      <c r="AM52" s="1" t="s">
        <v>3571</v>
      </c>
      <c r="AN52" s="1" t="s">
        <v>936</v>
      </c>
      <c r="AO52" s="1" t="s">
        <v>3571</v>
      </c>
      <c r="AP52" s="1" t="s">
        <v>936</v>
      </c>
      <c r="AQ52" s="1" t="s">
        <v>3571</v>
      </c>
      <c r="AR52" s="1" t="s">
        <v>936</v>
      </c>
      <c r="AS52" s="1" t="s">
        <v>3571</v>
      </c>
      <c r="AT52" s="1" t="s">
        <v>936</v>
      </c>
      <c r="AU52" s="1" t="s">
        <v>3571</v>
      </c>
      <c r="AV52" s="1" t="s">
        <v>936</v>
      </c>
      <c r="AW52" s="1" t="s">
        <v>3571</v>
      </c>
      <c r="AX52" s="1" t="s">
        <v>936</v>
      </c>
      <c r="AY52" s="1" t="s">
        <v>3571</v>
      </c>
      <c r="AZ52" s="1" t="s">
        <v>936</v>
      </c>
      <c r="BA52" s="1" t="s">
        <v>3571</v>
      </c>
      <c r="BB52" s="1" t="s">
        <v>936</v>
      </c>
      <c r="BC52" s="1" t="s">
        <v>3571</v>
      </c>
      <c r="BD52" s="1" t="s">
        <v>936</v>
      </c>
      <c r="BE52" s="1" t="s">
        <v>3571</v>
      </c>
      <c r="BF52" s="1" t="s">
        <v>936</v>
      </c>
      <c r="BG52" s="1" t="s">
        <v>3571</v>
      </c>
      <c r="BH52" s="1" t="s">
        <v>936</v>
      </c>
      <c r="BI52" s="1" t="s">
        <v>3571</v>
      </c>
      <c r="BJ52" s="1" t="s">
        <v>9914</v>
      </c>
      <c r="BK52" s="1" t="s">
        <v>3571</v>
      </c>
      <c r="BL52" s="27" t="s">
        <v>780</v>
      </c>
      <c r="BM52" s="42">
        <v>43671</v>
      </c>
      <c r="BN52" s="29" t="s">
        <v>4370</v>
      </c>
      <c r="BO52" s="42">
        <v>43175</v>
      </c>
      <c r="BP52" s="39" t="s">
        <v>3851</v>
      </c>
      <c r="BQ52" s="39" t="s">
        <v>3850</v>
      </c>
      <c r="BR52" s="39" t="s">
        <v>5415</v>
      </c>
      <c r="BS52" s="39" t="s">
        <v>4368</v>
      </c>
      <c r="BT52" s="39" t="s">
        <v>1884</v>
      </c>
      <c r="BU52" s="27" t="s">
        <v>2578</v>
      </c>
      <c r="BV52" s="53"/>
    </row>
    <row r="53" spans="1:74" s="54" customFormat="1" ht="90" hidden="1" customHeight="1">
      <c r="A53" s="27">
        <v>51</v>
      </c>
      <c r="B53" s="28" t="s">
        <v>3412</v>
      </c>
      <c r="C53" s="29" t="s">
        <v>3821</v>
      </c>
      <c r="D53" s="31" t="s">
        <v>3830</v>
      </c>
      <c r="E53" s="45">
        <v>42993</v>
      </c>
      <c r="F53" s="13" t="s">
        <v>3156</v>
      </c>
      <c r="G53" s="61" t="s">
        <v>3793</v>
      </c>
      <c r="H53" s="33" t="s">
        <v>5790</v>
      </c>
      <c r="I53" s="33" t="s">
        <v>3198</v>
      </c>
      <c r="J53" s="33" t="s">
        <v>3199</v>
      </c>
      <c r="K53" s="33"/>
      <c r="L53" s="199"/>
      <c r="M53" s="29"/>
      <c r="N53" s="45">
        <v>43133</v>
      </c>
      <c r="O53" s="45">
        <v>43220</v>
      </c>
      <c r="P53" s="34">
        <f t="shared" si="0"/>
        <v>13</v>
      </c>
      <c r="Q53" s="35"/>
      <c r="R53" s="31" t="s">
        <v>625</v>
      </c>
      <c r="S53" s="31"/>
      <c r="T53" s="33" t="s">
        <v>3200</v>
      </c>
      <c r="U53" s="1" t="s">
        <v>5576</v>
      </c>
      <c r="V53" s="33"/>
      <c r="W53" s="1" t="s">
        <v>3852</v>
      </c>
      <c r="X53" s="33"/>
      <c r="Y53" s="1" t="s">
        <v>3548</v>
      </c>
      <c r="Z53" s="1" t="s">
        <v>3201</v>
      </c>
      <c r="AA53" s="57" t="s">
        <v>5791</v>
      </c>
      <c r="AB53" s="1" t="s">
        <v>5575</v>
      </c>
      <c r="AC53" s="134" t="s">
        <v>5792</v>
      </c>
      <c r="AD53" s="1" t="s">
        <v>5577</v>
      </c>
      <c r="AE53" s="57" t="s">
        <v>5793</v>
      </c>
      <c r="AF53" s="1" t="s">
        <v>3151</v>
      </c>
      <c r="AG53" s="399" t="s">
        <v>3574</v>
      </c>
      <c r="AH53" s="81"/>
      <c r="AI53" s="33" t="s">
        <v>5757</v>
      </c>
      <c r="AJ53" s="33"/>
      <c r="AK53" s="1" t="s">
        <v>3581</v>
      </c>
      <c r="AL53" s="1" t="s">
        <v>5578</v>
      </c>
      <c r="AM53" s="1" t="s">
        <v>5794</v>
      </c>
      <c r="AN53" s="1" t="s">
        <v>936</v>
      </c>
      <c r="AO53" s="1" t="s">
        <v>3585</v>
      </c>
      <c r="AP53" s="1" t="s">
        <v>936</v>
      </c>
      <c r="AQ53" s="1" t="s">
        <v>3585</v>
      </c>
      <c r="AR53" s="1" t="s">
        <v>936</v>
      </c>
      <c r="AS53" s="1" t="s">
        <v>3585</v>
      </c>
      <c r="AT53" s="1" t="s">
        <v>936</v>
      </c>
      <c r="AU53" s="1" t="s">
        <v>3585</v>
      </c>
      <c r="AV53" s="1" t="s">
        <v>936</v>
      </c>
      <c r="AW53" s="1" t="s">
        <v>3585</v>
      </c>
      <c r="AX53" s="1" t="s">
        <v>936</v>
      </c>
      <c r="AY53" s="1" t="s">
        <v>3585</v>
      </c>
      <c r="AZ53" s="1" t="s">
        <v>936</v>
      </c>
      <c r="BA53" s="1" t="s">
        <v>3585</v>
      </c>
      <c r="BB53" s="1" t="s">
        <v>936</v>
      </c>
      <c r="BC53" s="1" t="s">
        <v>3585</v>
      </c>
      <c r="BD53" s="1" t="s">
        <v>936</v>
      </c>
      <c r="BE53" s="1" t="s">
        <v>3585</v>
      </c>
      <c r="BF53" s="1" t="s">
        <v>936</v>
      </c>
      <c r="BG53" s="1" t="s">
        <v>3585</v>
      </c>
      <c r="BH53" s="1" t="s">
        <v>9914</v>
      </c>
      <c r="BI53" s="1" t="s">
        <v>3585</v>
      </c>
      <c r="BJ53" s="1" t="s">
        <v>9914</v>
      </c>
      <c r="BK53" s="1" t="s">
        <v>3585</v>
      </c>
      <c r="BL53" s="27" t="s">
        <v>780</v>
      </c>
      <c r="BM53" s="42">
        <v>44035</v>
      </c>
      <c r="BN53" s="29" t="s">
        <v>4370</v>
      </c>
      <c r="BO53" s="42">
        <v>43175</v>
      </c>
      <c r="BP53" s="39" t="s">
        <v>3851</v>
      </c>
      <c r="BQ53" s="39" t="s">
        <v>3850</v>
      </c>
      <c r="BR53" s="39" t="s">
        <v>5415</v>
      </c>
      <c r="BS53" s="39" t="s">
        <v>4368</v>
      </c>
      <c r="BT53" s="39" t="s">
        <v>1884</v>
      </c>
      <c r="BU53" s="27" t="s">
        <v>2578</v>
      </c>
      <c r="BV53" s="53"/>
    </row>
    <row r="54" spans="1:74" s="54" customFormat="1" ht="90" hidden="1" customHeight="1">
      <c r="A54" s="27">
        <v>52</v>
      </c>
      <c r="B54" s="28" t="s">
        <v>3413</v>
      </c>
      <c r="C54" s="29" t="s">
        <v>3821</v>
      </c>
      <c r="D54" s="31" t="s">
        <v>3830</v>
      </c>
      <c r="E54" s="45">
        <v>42993</v>
      </c>
      <c r="F54" s="13" t="s">
        <v>3156</v>
      </c>
      <c r="G54" s="61" t="s">
        <v>3794</v>
      </c>
      <c r="H54" s="33" t="s">
        <v>5795</v>
      </c>
      <c r="I54" s="33" t="s">
        <v>3202</v>
      </c>
      <c r="J54" s="33" t="s">
        <v>3203</v>
      </c>
      <c r="K54" s="33"/>
      <c r="L54" s="51"/>
      <c r="M54" s="29"/>
      <c r="N54" s="30">
        <v>43096</v>
      </c>
      <c r="O54" s="30">
        <v>43164</v>
      </c>
      <c r="P54" s="34">
        <f t="shared" si="0"/>
        <v>10</v>
      </c>
      <c r="Q54" s="35"/>
      <c r="R54" s="31" t="s">
        <v>625</v>
      </c>
      <c r="S54" s="31"/>
      <c r="T54" s="33" t="s">
        <v>3204</v>
      </c>
      <c r="U54" s="1" t="s">
        <v>3503</v>
      </c>
      <c r="V54" s="33"/>
      <c r="W54" s="1" t="s">
        <v>3852</v>
      </c>
      <c r="X54" s="33"/>
      <c r="Y54" s="65" t="s">
        <v>3549</v>
      </c>
      <c r="Z54" s="46" t="s">
        <v>936</v>
      </c>
      <c r="AA54" s="33" t="s">
        <v>3561</v>
      </c>
      <c r="AB54" s="46" t="s">
        <v>936</v>
      </c>
      <c r="AC54" s="33" t="s">
        <v>3561</v>
      </c>
      <c r="AD54" s="46" t="s">
        <v>936</v>
      </c>
      <c r="AE54" s="33" t="s">
        <v>3561</v>
      </c>
      <c r="AF54" s="1" t="s">
        <v>936</v>
      </c>
      <c r="AG54" s="33" t="s">
        <v>3561</v>
      </c>
      <c r="AH54" s="33" t="s">
        <v>936</v>
      </c>
      <c r="AI54" s="33" t="s">
        <v>3561</v>
      </c>
      <c r="AJ54" s="33" t="s">
        <v>936</v>
      </c>
      <c r="AK54" s="33" t="s">
        <v>3561</v>
      </c>
      <c r="AL54" s="33" t="s">
        <v>936</v>
      </c>
      <c r="AM54" s="33" t="s">
        <v>3561</v>
      </c>
      <c r="AN54" s="33" t="s">
        <v>936</v>
      </c>
      <c r="AO54" s="33" t="s">
        <v>3561</v>
      </c>
      <c r="AP54" s="33" t="s">
        <v>936</v>
      </c>
      <c r="AQ54" s="33" t="s">
        <v>3561</v>
      </c>
      <c r="AR54" s="33" t="s">
        <v>936</v>
      </c>
      <c r="AS54" s="33" t="s">
        <v>3561</v>
      </c>
      <c r="AT54" s="33" t="s">
        <v>936</v>
      </c>
      <c r="AU54" s="33" t="s">
        <v>3561</v>
      </c>
      <c r="AV54" s="33" t="s">
        <v>936</v>
      </c>
      <c r="AW54" s="33" t="s">
        <v>3561</v>
      </c>
      <c r="AX54" s="33" t="s">
        <v>936</v>
      </c>
      <c r="AY54" s="33" t="s">
        <v>3561</v>
      </c>
      <c r="AZ54" s="33" t="s">
        <v>936</v>
      </c>
      <c r="BA54" s="33" t="s">
        <v>3561</v>
      </c>
      <c r="BB54" s="33" t="s">
        <v>936</v>
      </c>
      <c r="BC54" s="33" t="s">
        <v>3561</v>
      </c>
      <c r="BD54" s="33" t="s">
        <v>936</v>
      </c>
      <c r="BE54" s="33" t="s">
        <v>3561</v>
      </c>
      <c r="BF54" s="33" t="s">
        <v>936</v>
      </c>
      <c r="BG54" s="33" t="s">
        <v>3561</v>
      </c>
      <c r="BH54" s="33" t="s">
        <v>936</v>
      </c>
      <c r="BI54" s="33" t="s">
        <v>3561</v>
      </c>
      <c r="BJ54" s="33" t="s">
        <v>9914</v>
      </c>
      <c r="BK54" s="33" t="s">
        <v>3561</v>
      </c>
      <c r="BL54" s="27" t="s">
        <v>780</v>
      </c>
      <c r="BM54" s="42">
        <v>43391</v>
      </c>
      <c r="BN54" s="29" t="s">
        <v>4370</v>
      </c>
      <c r="BO54" s="42">
        <v>43175</v>
      </c>
      <c r="BP54" s="39" t="s">
        <v>3851</v>
      </c>
      <c r="BQ54" s="39" t="s">
        <v>3850</v>
      </c>
      <c r="BR54" s="39" t="s">
        <v>5415</v>
      </c>
      <c r="BS54" s="39" t="s">
        <v>4368</v>
      </c>
      <c r="BT54" s="39" t="s">
        <v>1884</v>
      </c>
      <c r="BU54" s="27" t="s">
        <v>2578</v>
      </c>
      <c r="BV54" s="53"/>
    </row>
    <row r="55" spans="1:74" s="54" customFormat="1" ht="90" hidden="1" customHeight="1">
      <c r="A55" s="27">
        <v>53</v>
      </c>
      <c r="B55" s="28" t="s">
        <v>3414</v>
      </c>
      <c r="C55" s="29" t="s">
        <v>3821</v>
      </c>
      <c r="D55" s="31" t="s">
        <v>3830</v>
      </c>
      <c r="E55" s="45">
        <v>42993</v>
      </c>
      <c r="F55" s="13" t="s">
        <v>3156</v>
      </c>
      <c r="G55" s="61" t="s">
        <v>3795</v>
      </c>
      <c r="H55" s="33" t="s">
        <v>5796</v>
      </c>
      <c r="I55" s="33" t="s">
        <v>3205</v>
      </c>
      <c r="J55" s="33" t="s">
        <v>3206</v>
      </c>
      <c r="K55" s="33"/>
      <c r="L55" s="51"/>
      <c r="M55" s="29"/>
      <c r="N55" s="30">
        <v>42994</v>
      </c>
      <c r="O55" s="30">
        <v>43100</v>
      </c>
      <c r="P55" s="34">
        <f t="shared" si="0"/>
        <v>16</v>
      </c>
      <c r="Q55" s="35"/>
      <c r="R55" s="31" t="s">
        <v>625</v>
      </c>
      <c r="S55" s="31"/>
      <c r="T55" s="33" t="s">
        <v>3471</v>
      </c>
      <c r="U55" s="1" t="s">
        <v>5579</v>
      </c>
      <c r="V55" s="33"/>
      <c r="W55" s="1" t="s">
        <v>3852</v>
      </c>
      <c r="X55" s="33"/>
      <c r="Y55" s="1" t="s">
        <v>5580</v>
      </c>
      <c r="Z55" s="46" t="s">
        <v>936</v>
      </c>
      <c r="AA55" s="33" t="s">
        <v>3561</v>
      </c>
      <c r="AB55" s="46" t="s">
        <v>936</v>
      </c>
      <c r="AC55" s="33" t="s">
        <v>3561</v>
      </c>
      <c r="AD55" s="46" t="s">
        <v>936</v>
      </c>
      <c r="AE55" s="33" t="s">
        <v>3561</v>
      </c>
      <c r="AF55" s="1" t="s">
        <v>936</v>
      </c>
      <c r="AG55" s="33" t="s">
        <v>3561</v>
      </c>
      <c r="AH55" s="33" t="s">
        <v>936</v>
      </c>
      <c r="AI55" s="33" t="s">
        <v>3561</v>
      </c>
      <c r="AJ55" s="33" t="s">
        <v>936</v>
      </c>
      <c r="AK55" s="33" t="s">
        <v>3561</v>
      </c>
      <c r="AL55" s="33" t="s">
        <v>936</v>
      </c>
      <c r="AM55" s="33" t="s">
        <v>3561</v>
      </c>
      <c r="AN55" s="33" t="s">
        <v>936</v>
      </c>
      <c r="AO55" s="33" t="s">
        <v>3561</v>
      </c>
      <c r="AP55" s="33" t="s">
        <v>936</v>
      </c>
      <c r="AQ55" s="33" t="s">
        <v>3561</v>
      </c>
      <c r="AR55" s="33" t="s">
        <v>936</v>
      </c>
      <c r="AS55" s="33" t="s">
        <v>3561</v>
      </c>
      <c r="AT55" s="33" t="s">
        <v>936</v>
      </c>
      <c r="AU55" s="33" t="s">
        <v>3561</v>
      </c>
      <c r="AV55" s="33" t="s">
        <v>936</v>
      </c>
      <c r="AW55" s="33" t="s">
        <v>3561</v>
      </c>
      <c r="AX55" s="33" t="s">
        <v>936</v>
      </c>
      <c r="AY55" s="33" t="s">
        <v>3561</v>
      </c>
      <c r="AZ55" s="33" t="s">
        <v>936</v>
      </c>
      <c r="BA55" s="33" t="s">
        <v>3561</v>
      </c>
      <c r="BB55" s="33" t="s">
        <v>936</v>
      </c>
      <c r="BC55" s="33" t="s">
        <v>3561</v>
      </c>
      <c r="BD55" s="33" t="s">
        <v>936</v>
      </c>
      <c r="BE55" s="33" t="s">
        <v>3561</v>
      </c>
      <c r="BF55" s="33" t="s">
        <v>936</v>
      </c>
      <c r="BG55" s="33" t="s">
        <v>3561</v>
      </c>
      <c r="BH55" s="33" t="s">
        <v>936</v>
      </c>
      <c r="BI55" s="33" t="s">
        <v>3561</v>
      </c>
      <c r="BJ55" s="33" t="s">
        <v>9914</v>
      </c>
      <c r="BK55" s="33" t="s">
        <v>3561</v>
      </c>
      <c r="BL55" s="27" t="s">
        <v>780</v>
      </c>
      <c r="BM55" s="42">
        <v>43391</v>
      </c>
      <c r="BN55" s="29" t="s">
        <v>4370</v>
      </c>
      <c r="BO55" s="42">
        <v>43175</v>
      </c>
      <c r="BP55" s="39" t="s">
        <v>3851</v>
      </c>
      <c r="BQ55" s="39" t="s">
        <v>3850</v>
      </c>
      <c r="BR55" s="39" t="s">
        <v>5415</v>
      </c>
      <c r="BS55" s="39" t="s">
        <v>4368</v>
      </c>
      <c r="BT55" s="39" t="s">
        <v>1884</v>
      </c>
      <c r="BU55" s="27" t="s">
        <v>2578</v>
      </c>
      <c r="BV55" s="53"/>
    </row>
    <row r="56" spans="1:74" s="54" customFormat="1" ht="90" hidden="1" customHeight="1">
      <c r="A56" s="27">
        <v>54</v>
      </c>
      <c r="B56" s="28" t="s">
        <v>3415</v>
      </c>
      <c r="C56" s="29" t="s">
        <v>3821</v>
      </c>
      <c r="D56" s="31" t="s">
        <v>3830</v>
      </c>
      <c r="E56" s="45">
        <v>42993</v>
      </c>
      <c r="F56" s="13" t="s">
        <v>3156</v>
      </c>
      <c r="G56" s="61" t="s">
        <v>3796</v>
      </c>
      <c r="H56" s="33" t="s">
        <v>5797</v>
      </c>
      <c r="I56" s="33" t="s">
        <v>5581</v>
      </c>
      <c r="J56" s="33" t="s">
        <v>3207</v>
      </c>
      <c r="K56" s="33"/>
      <c r="L56" s="51"/>
      <c r="M56" s="29"/>
      <c r="N56" s="30">
        <v>42994</v>
      </c>
      <c r="O56" s="30">
        <v>43100</v>
      </c>
      <c r="P56" s="34">
        <f t="shared" si="0"/>
        <v>16</v>
      </c>
      <c r="Q56" s="35"/>
      <c r="R56" s="31" t="s">
        <v>625</v>
      </c>
      <c r="S56" s="31"/>
      <c r="T56" s="46" t="s">
        <v>3472</v>
      </c>
      <c r="U56" s="1" t="s">
        <v>5798</v>
      </c>
      <c r="V56" s="62" t="s">
        <v>936</v>
      </c>
      <c r="W56" s="1" t="s">
        <v>3518</v>
      </c>
      <c r="X56" s="36" t="s">
        <v>936</v>
      </c>
      <c r="Y56" s="36" t="s">
        <v>3518</v>
      </c>
      <c r="Z56" s="1" t="s">
        <v>936</v>
      </c>
      <c r="AA56" s="33" t="s">
        <v>3560</v>
      </c>
      <c r="AB56" s="1" t="s">
        <v>936</v>
      </c>
      <c r="AC56" s="33" t="s">
        <v>3560</v>
      </c>
      <c r="AD56" s="46" t="s">
        <v>936</v>
      </c>
      <c r="AE56" s="33" t="s">
        <v>3560</v>
      </c>
      <c r="AF56" s="46" t="s">
        <v>936</v>
      </c>
      <c r="AG56" s="33" t="s">
        <v>3560</v>
      </c>
      <c r="AH56" s="33" t="s">
        <v>936</v>
      </c>
      <c r="AI56" s="33" t="s">
        <v>3560</v>
      </c>
      <c r="AJ56" s="33" t="s">
        <v>936</v>
      </c>
      <c r="AK56" s="33" t="s">
        <v>3518</v>
      </c>
      <c r="AL56" s="33" t="s">
        <v>936</v>
      </c>
      <c r="AM56" s="33" t="s">
        <v>3518</v>
      </c>
      <c r="AN56" s="33" t="s">
        <v>936</v>
      </c>
      <c r="AO56" s="33" t="s">
        <v>3518</v>
      </c>
      <c r="AP56" s="33" t="s">
        <v>936</v>
      </c>
      <c r="AQ56" s="33" t="s">
        <v>3518</v>
      </c>
      <c r="AR56" s="33" t="s">
        <v>936</v>
      </c>
      <c r="AS56" s="33" t="s">
        <v>3518</v>
      </c>
      <c r="AT56" s="33" t="s">
        <v>936</v>
      </c>
      <c r="AU56" s="33" t="s">
        <v>3518</v>
      </c>
      <c r="AV56" s="33" t="s">
        <v>936</v>
      </c>
      <c r="AW56" s="33" t="s">
        <v>3518</v>
      </c>
      <c r="AX56" s="33" t="s">
        <v>936</v>
      </c>
      <c r="AY56" s="33" t="s">
        <v>3518</v>
      </c>
      <c r="AZ56" s="33" t="s">
        <v>936</v>
      </c>
      <c r="BA56" s="33" t="s">
        <v>3518</v>
      </c>
      <c r="BB56" s="33" t="s">
        <v>936</v>
      </c>
      <c r="BC56" s="33" t="s">
        <v>3518</v>
      </c>
      <c r="BD56" s="33" t="s">
        <v>936</v>
      </c>
      <c r="BE56" s="33" t="s">
        <v>3518</v>
      </c>
      <c r="BF56" s="33" t="s">
        <v>936</v>
      </c>
      <c r="BG56" s="33" t="s">
        <v>3518</v>
      </c>
      <c r="BH56" s="33" t="s">
        <v>936</v>
      </c>
      <c r="BI56" s="33" t="s">
        <v>3518</v>
      </c>
      <c r="BJ56" s="33" t="s">
        <v>9914</v>
      </c>
      <c r="BK56" s="33" t="s">
        <v>3518</v>
      </c>
      <c r="BL56" s="27" t="s">
        <v>780</v>
      </c>
      <c r="BM56" s="42">
        <v>43173</v>
      </c>
      <c r="BN56" s="29" t="s">
        <v>953</v>
      </c>
      <c r="BO56" s="42">
        <v>43175</v>
      </c>
      <c r="BP56" s="39" t="s">
        <v>3851</v>
      </c>
      <c r="BQ56" s="39" t="s">
        <v>3850</v>
      </c>
      <c r="BR56" s="39" t="s">
        <v>5415</v>
      </c>
      <c r="BS56" s="39" t="s">
        <v>4368</v>
      </c>
      <c r="BT56" s="39" t="s">
        <v>1883</v>
      </c>
      <c r="BU56" s="27" t="s">
        <v>1152</v>
      </c>
      <c r="BV56" s="53" t="s">
        <v>1152</v>
      </c>
    </row>
    <row r="57" spans="1:74" s="54" customFormat="1" ht="90" hidden="1" customHeight="1">
      <c r="A57" s="27">
        <v>55</v>
      </c>
      <c r="B57" s="28" t="s">
        <v>3416</v>
      </c>
      <c r="C57" s="29" t="s">
        <v>3787</v>
      </c>
      <c r="D57" s="13" t="s">
        <v>3208</v>
      </c>
      <c r="E57" s="45">
        <v>42961</v>
      </c>
      <c r="F57" s="13" t="s">
        <v>3209</v>
      </c>
      <c r="G57" s="61" t="s">
        <v>3788</v>
      </c>
      <c r="H57" s="123" t="s">
        <v>5799</v>
      </c>
      <c r="I57" s="123" t="s">
        <v>3210</v>
      </c>
      <c r="J57" s="123" t="s">
        <v>3211</v>
      </c>
      <c r="K57" s="123"/>
      <c r="L57" s="392"/>
      <c r="M57" s="118"/>
      <c r="N57" s="68">
        <v>42975</v>
      </c>
      <c r="O57" s="30">
        <v>43039</v>
      </c>
      <c r="P57" s="34">
        <f t="shared" si="0"/>
        <v>10</v>
      </c>
      <c r="Q57" s="35"/>
      <c r="R57" s="44" t="s">
        <v>116</v>
      </c>
      <c r="S57" s="66" t="s">
        <v>3834</v>
      </c>
      <c r="T57" s="69" t="s">
        <v>3212</v>
      </c>
      <c r="U57" s="63" t="s">
        <v>3504</v>
      </c>
      <c r="V57" s="36" t="s">
        <v>936</v>
      </c>
      <c r="W57" s="36" t="s">
        <v>3518</v>
      </c>
      <c r="X57" s="36" t="s">
        <v>936</v>
      </c>
      <c r="Y57" s="36" t="s">
        <v>3518</v>
      </c>
      <c r="Z57" s="1" t="s">
        <v>936</v>
      </c>
      <c r="AA57" s="33" t="s">
        <v>3560</v>
      </c>
      <c r="AB57" s="1" t="s">
        <v>936</v>
      </c>
      <c r="AC57" s="33" t="s">
        <v>3560</v>
      </c>
      <c r="AD57" s="46" t="s">
        <v>936</v>
      </c>
      <c r="AE57" s="33" t="s">
        <v>3560</v>
      </c>
      <c r="AF57" s="46" t="s">
        <v>936</v>
      </c>
      <c r="AG57" s="33" t="s">
        <v>3560</v>
      </c>
      <c r="AH57" s="33" t="s">
        <v>936</v>
      </c>
      <c r="AI57" s="33" t="s">
        <v>3560</v>
      </c>
      <c r="AJ57" s="33" t="s">
        <v>936</v>
      </c>
      <c r="AK57" s="33" t="s">
        <v>3518</v>
      </c>
      <c r="AL57" s="33" t="s">
        <v>936</v>
      </c>
      <c r="AM57" s="33" t="s">
        <v>3518</v>
      </c>
      <c r="AN57" s="33" t="s">
        <v>936</v>
      </c>
      <c r="AO57" s="33" t="s">
        <v>3518</v>
      </c>
      <c r="AP57" s="33" t="s">
        <v>936</v>
      </c>
      <c r="AQ57" s="33" t="s">
        <v>3518</v>
      </c>
      <c r="AR57" s="33" t="s">
        <v>936</v>
      </c>
      <c r="AS57" s="33" t="s">
        <v>3518</v>
      </c>
      <c r="AT57" s="33" t="s">
        <v>936</v>
      </c>
      <c r="AU57" s="33" t="s">
        <v>3518</v>
      </c>
      <c r="AV57" s="33" t="s">
        <v>936</v>
      </c>
      <c r="AW57" s="33" t="s">
        <v>3518</v>
      </c>
      <c r="AX57" s="33" t="s">
        <v>936</v>
      </c>
      <c r="AY57" s="33" t="s">
        <v>3518</v>
      </c>
      <c r="AZ57" s="33" t="s">
        <v>936</v>
      </c>
      <c r="BA57" s="33" t="s">
        <v>3518</v>
      </c>
      <c r="BB57" s="33" t="s">
        <v>936</v>
      </c>
      <c r="BC57" s="33" t="s">
        <v>3518</v>
      </c>
      <c r="BD57" s="33" t="s">
        <v>936</v>
      </c>
      <c r="BE57" s="33" t="s">
        <v>3518</v>
      </c>
      <c r="BF57" s="33" t="s">
        <v>936</v>
      </c>
      <c r="BG57" s="33" t="s">
        <v>3518</v>
      </c>
      <c r="BH57" s="33" t="s">
        <v>936</v>
      </c>
      <c r="BI57" s="33" t="s">
        <v>3518</v>
      </c>
      <c r="BJ57" s="33" t="s">
        <v>9914</v>
      </c>
      <c r="BK57" s="33" t="s">
        <v>3518</v>
      </c>
      <c r="BL57" s="27" t="s">
        <v>780</v>
      </c>
      <c r="BM57" s="42">
        <v>43190</v>
      </c>
      <c r="BN57" s="29" t="s">
        <v>902</v>
      </c>
      <c r="BO57" s="27"/>
      <c r="BP57" s="41"/>
      <c r="BQ57" s="41"/>
      <c r="BR57" s="41"/>
      <c r="BS57" s="41"/>
      <c r="BT57" s="39" t="s">
        <v>955</v>
      </c>
      <c r="BU57" s="27"/>
      <c r="BV57" s="53"/>
    </row>
    <row r="58" spans="1:74" s="54" customFormat="1" ht="90" hidden="1" customHeight="1">
      <c r="A58" s="27">
        <v>56</v>
      </c>
      <c r="B58" s="28" t="s">
        <v>3417</v>
      </c>
      <c r="C58" s="29" t="s">
        <v>3787</v>
      </c>
      <c r="D58" s="13" t="s">
        <v>3208</v>
      </c>
      <c r="E58" s="45">
        <v>42961</v>
      </c>
      <c r="F58" s="13" t="s">
        <v>3209</v>
      </c>
      <c r="G58" s="61" t="s">
        <v>3788</v>
      </c>
      <c r="H58" s="123" t="s">
        <v>5799</v>
      </c>
      <c r="I58" s="123" t="s">
        <v>3213</v>
      </c>
      <c r="J58" s="123" t="s">
        <v>3214</v>
      </c>
      <c r="K58" s="123"/>
      <c r="L58" s="392"/>
      <c r="M58" s="118"/>
      <c r="N58" s="68">
        <v>42975</v>
      </c>
      <c r="O58" s="30">
        <v>43100</v>
      </c>
      <c r="P58" s="34">
        <f t="shared" si="0"/>
        <v>18</v>
      </c>
      <c r="Q58" s="35"/>
      <c r="R58" s="44" t="s">
        <v>116</v>
      </c>
      <c r="S58" s="66" t="s">
        <v>3834</v>
      </c>
      <c r="T58" s="70" t="s">
        <v>5582</v>
      </c>
      <c r="U58" s="63" t="s">
        <v>3504</v>
      </c>
      <c r="V58" s="36" t="s">
        <v>936</v>
      </c>
      <c r="W58" s="36" t="s">
        <v>3518</v>
      </c>
      <c r="X58" s="36" t="s">
        <v>936</v>
      </c>
      <c r="Y58" s="36" t="s">
        <v>3518</v>
      </c>
      <c r="Z58" s="1" t="s">
        <v>936</v>
      </c>
      <c r="AA58" s="33" t="s">
        <v>3560</v>
      </c>
      <c r="AB58" s="1" t="s">
        <v>936</v>
      </c>
      <c r="AC58" s="33" t="s">
        <v>3560</v>
      </c>
      <c r="AD58" s="46" t="s">
        <v>936</v>
      </c>
      <c r="AE58" s="33" t="s">
        <v>3560</v>
      </c>
      <c r="AF58" s="46" t="s">
        <v>936</v>
      </c>
      <c r="AG58" s="33" t="s">
        <v>3560</v>
      </c>
      <c r="AH58" s="33" t="s">
        <v>936</v>
      </c>
      <c r="AI58" s="33" t="s">
        <v>3560</v>
      </c>
      <c r="AJ58" s="33" t="s">
        <v>936</v>
      </c>
      <c r="AK58" s="33" t="s">
        <v>3518</v>
      </c>
      <c r="AL58" s="33" t="s">
        <v>936</v>
      </c>
      <c r="AM58" s="33" t="s">
        <v>3518</v>
      </c>
      <c r="AN58" s="33" t="s">
        <v>936</v>
      </c>
      <c r="AO58" s="33" t="s">
        <v>3518</v>
      </c>
      <c r="AP58" s="33" t="s">
        <v>936</v>
      </c>
      <c r="AQ58" s="33" t="s">
        <v>3518</v>
      </c>
      <c r="AR58" s="33" t="s">
        <v>936</v>
      </c>
      <c r="AS58" s="33" t="s">
        <v>3518</v>
      </c>
      <c r="AT58" s="33" t="s">
        <v>936</v>
      </c>
      <c r="AU58" s="33" t="s">
        <v>3518</v>
      </c>
      <c r="AV58" s="33" t="s">
        <v>936</v>
      </c>
      <c r="AW58" s="33" t="s">
        <v>3518</v>
      </c>
      <c r="AX58" s="33" t="s">
        <v>936</v>
      </c>
      <c r="AY58" s="33" t="s">
        <v>3518</v>
      </c>
      <c r="AZ58" s="33" t="s">
        <v>936</v>
      </c>
      <c r="BA58" s="33" t="s">
        <v>3518</v>
      </c>
      <c r="BB58" s="33" t="s">
        <v>936</v>
      </c>
      <c r="BC58" s="33" t="s">
        <v>3518</v>
      </c>
      <c r="BD58" s="33" t="s">
        <v>936</v>
      </c>
      <c r="BE58" s="33" t="s">
        <v>3518</v>
      </c>
      <c r="BF58" s="33" t="s">
        <v>936</v>
      </c>
      <c r="BG58" s="33" t="s">
        <v>3518</v>
      </c>
      <c r="BH58" s="33" t="s">
        <v>936</v>
      </c>
      <c r="BI58" s="33" t="s">
        <v>3518</v>
      </c>
      <c r="BJ58" s="33" t="s">
        <v>9914</v>
      </c>
      <c r="BK58" s="33" t="s">
        <v>3518</v>
      </c>
      <c r="BL58" s="27" t="s">
        <v>780</v>
      </c>
      <c r="BM58" s="42">
        <v>43190</v>
      </c>
      <c r="BN58" s="29" t="s">
        <v>902</v>
      </c>
      <c r="BO58" s="27"/>
      <c r="BP58" s="41"/>
      <c r="BQ58" s="41"/>
      <c r="BR58" s="41"/>
      <c r="BS58" s="41"/>
      <c r="BT58" s="39" t="s">
        <v>955</v>
      </c>
      <c r="BU58" s="27"/>
      <c r="BV58" s="53"/>
    </row>
    <row r="59" spans="1:74" s="54" customFormat="1" ht="90" hidden="1" customHeight="1">
      <c r="A59" s="27">
        <v>57</v>
      </c>
      <c r="B59" s="28" t="s">
        <v>3418</v>
      </c>
      <c r="C59" s="29" t="s">
        <v>3787</v>
      </c>
      <c r="D59" s="13" t="s">
        <v>3208</v>
      </c>
      <c r="E59" s="45">
        <v>42961</v>
      </c>
      <c r="F59" s="13" t="s">
        <v>3209</v>
      </c>
      <c r="G59" s="61" t="s">
        <v>3788</v>
      </c>
      <c r="H59" s="123" t="s">
        <v>5799</v>
      </c>
      <c r="I59" s="123" t="s">
        <v>3215</v>
      </c>
      <c r="J59" s="123" t="s">
        <v>3216</v>
      </c>
      <c r="K59" s="123"/>
      <c r="L59" s="51"/>
      <c r="M59" s="118"/>
      <c r="N59" s="68">
        <v>42978</v>
      </c>
      <c r="O59" s="30">
        <v>43100</v>
      </c>
      <c r="P59" s="34">
        <f t="shared" si="0"/>
        <v>18</v>
      </c>
      <c r="Q59" s="35"/>
      <c r="R59" s="44" t="s">
        <v>60</v>
      </c>
      <c r="S59" s="67" t="s">
        <v>3835</v>
      </c>
      <c r="T59" s="70" t="s">
        <v>3217</v>
      </c>
      <c r="U59" s="1" t="s">
        <v>5583</v>
      </c>
      <c r="V59" s="36" t="s">
        <v>936</v>
      </c>
      <c r="W59" s="36" t="s">
        <v>3518</v>
      </c>
      <c r="X59" s="36" t="s">
        <v>936</v>
      </c>
      <c r="Y59" s="36" t="s">
        <v>3518</v>
      </c>
      <c r="Z59" s="1" t="s">
        <v>936</v>
      </c>
      <c r="AA59" s="33" t="s">
        <v>3560</v>
      </c>
      <c r="AB59" s="1" t="s">
        <v>936</v>
      </c>
      <c r="AC59" s="33" t="s">
        <v>3560</v>
      </c>
      <c r="AD59" s="46" t="s">
        <v>936</v>
      </c>
      <c r="AE59" s="33" t="s">
        <v>3560</v>
      </c>
      <c r="AF59" s="46" t="s">
        <v>936</v>
      </c>
      <c r="AG59" s="33" t="s">
        <v>3560</v>
      </c>
      <c r="AH59" s="33" t="s">
        <v>936</v>
      </c>
      <c r="AI59" s="33" t="s">
        <v>3560</v>
      </c>
      <c r="AJ59" s="33" t="s">
        <v>936</v>
      </c>
      <c r="AK59" s="33" t="s">
        <v>3518</v>
      </c>
      <c r="AL59" s="33" t="s">
        <v>936</v>
      </c>
      <c r="AM59" s="33" t="s">
        <v>3518</v>
      </c>
      <c r="AN59" s="33" t="s">
        <v>936</v>
      </c>
      <c r="AO59" s="33" t="s">
        <v>3518</v>
      </c>
      <c r="AP59" s="33" t="s">
        <v>936</v>
      </c>
      <c r="AQ59" s="33" t="s">
        <v>3518</v>
      </c>
      <c r="AR59" s="33" t="s">
        <v>936</v>
      </c>
      <c r="AS59" s="33" t="s">
        <v>3518</v>
      </c>
      <c r="AT59" s="33" t="s">
        <v>936</v>
      </c>
      <c r="AU59" s="33" t="s">
        <v>3518</v>
      </c>
      <c r="AV59" s="33" t="s">
        <v>936</v>
      </c>
      <c r="AW59" s="33" t="s">
        <v>3518</v>
      </c>
      <c r="AX59" s="33" t="s">
        <v>936</v>
      </c>
      <c r="AY59" s="33" t="s">
        <v>3518</v>
      </c>
      <c r="AZ59" s="33" t="s">
        <v>936</v>
      </c>
      <c r="BA59" s="33" t="s">
        <v>3518</v>
      </c>
      <c r="BB59" s="33" t="s">
        <v>936</v>
      </c>
      <c r="BC59" s="33" t="s">
        <v>3518</v>
      </c>
      <c r="BD59" s="33" t="s">
        <v>936</v>
      </c>
      <c r="BE59" s="33" t="s">
        <v>3518</v>
      </c>
      <c r="BF59" s="33" t="s">
        <v>936</v>
      </c>
      <c r="BG59" s="33" t="s">
        <v>3518</v>
      </c>
      <c r="BH59" s="33" t="s">
        <v>936</v>
      </c>
      <c r="BI59" s="33" t="s">
        <v>3518</v>
      </c>
      <c r="BJ59" s="33" t="s">
        <v>9914</v>
      </c>
      <c r="BK59" s="33" t="s">
        <v>3518</v>
      </c>
      <c r="BL59" s="27" t="s">
        <v>780</v>
      </c>
      <c r="BM59" s="42">
        <v>43190</v>
      </c>
      <c r="BN59" s="29" t="s">
        <v>902</v>
      </c>
      <c r="BO59" s="27"/>
      <c r="BP59" s="41"/>
      <c r="BQ59" s="41"/>
      <c r="BR59" s="41"/>
      <c r="BS59" s="41"/>
      <c r="BT59" s="39" t="s">
        <v>955</v>
      </c>
      <c r="BU59" s="27"/>
      <c r="BV59" s="53"/>
    </row>
    <row r="60" spans="1:74" s="54" customFormat="1" ht="90" hidden="1" customHeight="1">
      <c r="A60" s="27">
        <v>58</v>
      </c>
      <c r="B60" s="28" t="s">
        <v>3419</v>
      </c>
      <c r="C60" s="29" t="s">
        <v>3787</v>
      </c>
      <c r="D60" s="13" t="s">
        <v>3208</v>
      </c>
      <c r="E60" s="45">
        <v>42961</v>
      </c>
      <c r="F60" s="13" t="s">
        <v>3209</v>
      </c>
      <c r="G60" s="61" t="s">
        <v>3788</v>
      </c>
      <c r="H60" s="123" t="s">
        <v>5799</v>
      </c>
      <c r="I60" s="475" t="s">
        <v>3218</v>
      </c>
      <c r="J60" s="123" t="s">
        <v>3219</v>
      </c>
      <c r="K60" s="123"/>
      <c r="L60" s="51"/>
      <c r="M60" s="118"/>
      <c r="N60" s="68">
        <v>42975</v>
      </c>
      <c r="O60" s="30">
        <v>43008</v>
      </c>
      <c r="P60" s="34">
        <f t="shared" si="0"/>
        <v>5</v>
      </c>
      <c r="Q60" s="35"/>
      <c r="R60" s="44" t="s">
        <v>60</v>
      </c>
      <c r="S60" s="67" t="s">
        <v>3835</v>
      </c>
      <c r="T60" s="70" t="s">
        <v>3220</v>
      </c>
      <c r="U60" s="1" t="s">
        <v>5584</v>
      </c>
      <c r="V60" s="36" t="s">
        <v>936</v>
      </c>
      <c r="W60" s="36" t="s">
        <v>3518</v>
      </c>
      <c r="X60" s="36" t="s">
        <v>936</v>
      </c>
      <c r="Y60" s="36" t="s">
        <v>3518</v>
      </c>
      <c r="Z60" s="1" t="s">
        <v>936</v>
      </c>
      <c r="AA60" s="33" t="s">
        <v>3560</v>
      </c>
      <c r="AB60" s="1" t="s">
        <v>936</v>
      </c>
      <c r="AC60" s="33" t="s">
        <v>3560</v>
      </c>
      <c r="AD60" s="46" t="s">
        <v>936</v>
      </c>
      <c r="AE60" s="33" t="s">
        <v>3560</v>
      </c>
      <c r="AF60" s="46" t="s">
        <v>936</v>
      </c>
      <c r="AG60" s="33" t="s">
        <v>3560</v>
      </c>
      <c r="AH60" s="33" t="s">
        <v>936</v>
      </c>
      <c r="AI60" s="33" t="s">
        <v>3560</v>
      </c>
      <c r="AJ60" s="33" t="s">
        <v>936</v>
      </c>
      <c r="AK60" s="33" t="s">
        <v>3518</v>
      </c>
      <c r="AL60" s="33" t="s">
        <v>936</v>
      </c>
      <c r="AM60" s="33" t="s">
        <v>3518</v>
      </c>
      <c r="AN60" s="33" t="s">
        <v>936</v>
      </c>
      <c r="AO60" s="33" t="s">
        <v>3518</v>
      </c>
      <c r="AP60" s="33" t="s">
        <v>936</v>
      </c>
      <c r="AQ60" s="33" t="s">
        <v>3518</v>
      </c>
      <c r="AR60" s="33" t="s">
        <v>936</v>
      </c>
      <c r="AS60" s="33" t="s">
        <v>3518</v>
      </c>
      <c r="AT60" s="33" t="s">
        <v>936</v>
      </c>
      <c r="AU60" s="33" t="s">
        <v>3518</v>
      </c>
      <c r="AV60" s="33" t="s">
        <v>936</v>
      </c>
      <c r="AW60" s="33" t="s">
        <v>3518</v>
      </c>
      <c r="AX60" s="33" t="s">
        <v>936</v>
      </c>
      <c r="AY60" s="33" t="s">
        <v>3518</v>
      </c>
      <c r="AZ60" s="33" t="s">
        <v>936</v>
      </c>
      <c r="BA60" s="33" t="s">
        <v>3518</v>
      </c>
      <c r="BB60" s="33" t="s">
        <v>936</v>
      </c>
      <c r="BC60" s="33" t="s">
        <v>3518</v>
      </c>
      <c r="BD60" s="33" t="s">
        <v>936</v>
      </c>
      <c r="BE60" s="33" t="s">
        <v>3518</v>
      </c>
      <c r="BF60" s="33" t="s">
        <v>936</v>
      </c>
      <c r="BG60" s="33" t="s">
        <v>3518</v>
      </c>
      <c r="BH60" s="33" t="s">
        <v>936</v>
      </c>
      <c r="BI60" s="33" t="s">
        <v>3518</v>
      </c>
      <c r="BJ60" s="33" t="s">
        <v>9914</v>
      </c>
      <c r="BK60" s="33" t="s">
        <v>3518</v>
      </c>
      <c r="BL60" s="27" t="s">
        <v>780</v>
      </c>
      <c r="BM60" s="42">
        <v>43190</v>
      </c>
      <c r="BN60" s="29" t="s">
        <v>902</v>
      </c>
      <c r="BO60" s="27"/>
      <c r="BP60" s="41"/>
      <c r="BQ60" s="41"/>
      <c r="BR60" s="41"/>
      <c r="BS60" s="41"/>
      <c r="BT60" s="39" t="s">
        <v>955</v>
      </c>
      <c r="BU60" s="27"/>
      <c r="BV60" s="53"/>
    </row>
    <row r="61" spans="1:74" s="54" customFormat="1" ht="90" hidden="1" customHeight="1">
      <c r="A61" s="27">
        <v>59</v>
      </c>
      <c r="B61" s="28" t="s">
        <v>3420</v>
      </c>
      <c r="C61" s="29" t="s">
        <v>3787</v>
      </c>
      <c r="D61" s="13" t="s">
        <v>3208</v>
      </c>
      <c r="E61" s="45">
        <v>42961</v>
      </c>
      <c r="F61" s="13" t="s">
        <v>3209</v>
      </c>
      <c r="G61" s="61" t="s">
        <v>3788</v>
      </c>
      <c r="H61" s="123" t="s">
        <v>5799</v>
      </c>
      <c r="I61" s="475"/>
      <c r="J61" s="123" t="s">
        <v>3221</v>
      </c>
      <c r="K61" s="123"/>
      <c r="L61" s="51"/>
      <c r="M61" s="118"/>
      <c r="N61" s="68">
        <v>42975</v>
      </c>
      <c r="O61" s="30">
        <v>43100</v>
      </c>
      <c r="P61" s="34">
        <f t="shared" si="0"/>
        <v>18</v>
      </c>
      <c r="Q61" s="35"/>
      <c r="R61" s="44" t="s">
        <v>60</v>
      </c>
      <c r="S61" s="67" t="s">
        <v>3836</v>
      </c>
      <c r="T61" s="70" t="s">
        <v>5585</v>
      </c>
      <c r="U61" s="1" t="s">
        <v>5586</v>
      </c>
      <c r="V61" s="36" t="s">
        <v>936</v>
      </c>
      <c r="W61" s="36" t="s">
        <v>3518</v>
      </c>
      <c r="X61" s="36" t="s">
        <v>936</v>
      </c>
      <c r="Y61" s="36" t="s">
        <v>3518</v>
      </c>
      <c r="Z61" s="1" t="s">
        <v>936</v>
      </c>
      <c r="AA61" s="33" t="s">
        <v>3560</v>
      </c>
      <c r="AB61" s="1" t="s">
        <v>936</v>
      </c>
      <c r="AC61" s="33" t="s">
        <v>3560</v>
      </c>
      <c r="AD61" s="46" t="s">
        <v>936</v>
      </c>
      <c r="AE61" s="33" t="s">
        <v>3560</v>
      </c>
      <c r="AF61" s="46" t="s">
        <v>936</v>
      </c>
      <c r="AG61" s="33" t="s">
        <v>3560</v>
      </c>
      <c r="AH61" s="33" t="s">
        <v>936</v>
      </c>
      <c r="AI61" s="33" t="s">
        <v>3560</v>
      </c>
      <c r="AJ61" s="33" t="s">
        <v>936</v>
      </c>
      <c r="AK61" s="33" t="s">
        <v>3518</v>
      </c>
      <c r="AL61" s="33" t="s">
        <v>936</v>
      </c>
      <c r="AM61" s="33" t="s">
        <v>3518</v>
      </c>
      <c r="AN61" s="33" t="s">
        <v>936</v>
      </c>
      <c r="AO61" s="33" t="s">
        <v>3518</v>
      </c>
      <c r="AP61" s="33" t="s">
        <v>936</v>
      </c>
      <c r="AQ61" s="33" t="s">
        <v>3518</v>
      </c>
      <c r="AR61" s="33" t="s">
        <v>936</v>
      </c>
      <c r="AS61" s="33" t="s">
        <v>3518</v>
      </c>
      <c r="AT61" s="33" t="s">
        <v>936</v>
      </c>
      <c r="AU61" s="33" t="s">
        <v>3518</v>
      </c>
      <c r="AV61" s="33" t="s">
        <v>936</v>
      </c>
      <c r="AW61" s="33" t="s">
        <v>3518</v>
      </c>
      <c r="AX61" s="33" t="s">
        <v>936</v>
      </c>
      <c r="AY61" s="33" t="s">
        <v>3518</v>
      </c>
      <c r="AZ61" s="33" t="s">
        <v>936</v>
      </c>
      <c r="BA61" s="33" t="s">
        <v>3518</v>
      </c>
      <c r="BB61" s="33" t="s">
        <v>936</v>
      </c>
      <c r="BC61" s="33" t="s">
        <v>3518</v>
      </c>
      <c r="BD61" s="33" t="s">
        <v>936</v>
      </c>
      <c r="BE61" s="33" t="s">
        <v>3518</v>
      </c>
      <c r="BF61" s="33" t="s">
        <v>936</v>
      </c>
      <c r="BG61" s="33" t="s">
        <v>3518</v>
      </c>
      <c r="BH61" s="33" t="s">
        <v>936</v>
      </c>
      <c r="BI61" s="33" t="s">
        <v>3518</v>
      </c>
      <c r="BJ61" s="33" t="s">
        <v>9914</v>
      </c>
      <c r="BK61" s="33" t="s">
        <v>3518</v>
      </c>
      <c r="BL61" s="27" t="s">
        <v>780</v>
      </c>
      <c r="BM61" s="42">
        <v>43190</v>
      </c>
      <c r="BN61" s="29" t="s">
        <v>902</v>
      </c>
      <c r="BO61" s="27"/>
      <c r="BP61" s="41"/>
      <c r="BQ61" s="41"/>
      <c r="BR61" s="41"/>
      <c r="BS61" s="41"/>
      <c r="BT61" s="39" t="s">
        <v>955</v>
      </c>
      <c r="BU61" s="27"/>
      <c r="BV61" s="53"/>
    </row>
    <row r="62" spans="1:74" s="54" customFormat="1" ht="90" hidden="1" customHeight="1">
      <c r="A62" s="27">
        <v>60</v>
      </c>
      <c r="B62" s="28" t="s">
        <v>3421</v>
      </c>
      <c r="C62" s="29" t="s">
        <v>3787</v>
      </c>
      <c r="D62" s="13" t="s">
        <v>3208</v>
      </c>
      <c r="E62" s="45">
        <v>42961</v>
      </c>
      <c r="F62" s="13" t="s">
        <v>3209</v>
      </c>
      <c r="G62" s="61" t="s">
        <v>3788</v>
      </c>
      <c r="H62" s="123" t="s">
        <v>5799</v>
      </c>
      <c r="I62" s="123" t="s">
        <v>3222</v>
      </c>
      <c r="J62" s="123" t="s">
        <v>3223</v>
      </c>
      <c r="K62" s="123"/>
      <c r="L62" s="51"/>
      <c r="M62" s="118"/>
      <c r="N62" s="68">
        <v>42975</v>
      </c>
      <c r="O62" s="30">
        <v>43039</v>
      </c>
      <c r="P62" s="34">
        <f t="shared" si="0"/>
        <v>10</v>
      </c>
      <c r="Q62" s="35"/>
      <c r="R62" s="44" t="s">
        <v>60</v>
      </c>
      <c r="S62" s="67" t="s">
        <v>3837</v>
      </c>
      <c r="T62" s="70" t="s">
        <v>3224</v>
      </c>
      <c r="U62" s="1" t="s">
        <v>5587</v>
      </c>
      <c r="V62" s="36" t="s">
        <v>936</v>
      </c>
      <c r="W62" s="36" t="s">
        <v>3518</v>
      </c>
      <c r="X62" s="36" t="s">
        <v>936</v>
      </c>
      <c r="Y62" s="36" t="s">
        <v>3518</v>
      </c>
      <c r="Z62" s="1" t="s">
        <v>936</v>
      </c>
      <c r="AA62" s="33" t="s">
        <v>3560</v>
      </c>
      <c r="AB62" s="1" t="s">
        <v>936</v>
      </c>
      <c r="AC62" s="33" t="s">
        <v>3560</v>
      </c>
      <c r="AD62" s="46" t="s">
        <v>936</v>
      </c>
      <c r="AE62" s="33" t="s">
        <v>3560</v>
      </c>
      <c r="AF62" s="46" t="s">
        <v>936</v>
      </c>
      <c r="AG62" s="33" t="s">
        <v>3560</v>
      </c>
      <c r="AH62" s="33" t="s">
        <v>936</v>
      </c>
      <c r="AI62" s="33" t="s">
        <v>3560</v>
      </c>
      <c r="AJ62" s="33" t="s">
        <v>936</v>
      </c>
      <c r="AK62" s="33" t="s">
        <v>3518</v>
      </c>
      <c r="AL62" s="33" t="s">
        <v>936</v>
      </c>
      <c r="AM62" s="33" t="s">
        <v>3518</v>
      </c>
      <c r="AN62" s="33" t="s">
        <v>936</v>
      </c>
      <c r="AO62" s="33" t="s">
        <v>3518</v>
      </c>
      <c r="AP62" s="33" t="s">
        <v>936</v>
      </c>
      <c r="AQ62" s="33" t="s">
        <v>3518</v>
      </c>
      <c r="AR62" s="33" t="s">
        <v>936</v>
      </c>
      <c r="AS62" s="33" t="s">
        <v>3518</v>
      </c>
      <c r="AT62" s="33" t="s">
        <v>936</v>
      </c>
      <c r="AU62" s="33" t="s">
        <v>3518</v>
      </c>
      <c r="AV62" s="33" t="s">
        <v>936</v>
      </c>
      <c r="AW62" s="33" t="s">
        <v>3518</v>
      </c>
      <c r="AX62" s="33" t="s">
        <v>936</v>
      </c>
      <c r="AY62" s="33" t="s">
        <v>3518</v>
      </c>
      <c r="AZ62" s="33" t="s">
        <v>936</v>
      </c>
      <c r="BA62" s="33" t="s">
        <v>3518</v>
      </c>
      <c r="BB62" s="33" t="s">
        <v>936</v>
      </c>
      <c r="BC62" s="33" t="s">
        <v>3518</v>
      </c>
      <c r="BD62" s="33" t="s">
        <v>936</v>
      </c>
      <c r="BE62" s="33" t="s">
        <v>3518</v>
      </c>
      <c r="BF62" s="33" t="s">
        <v>936</v>
      </c>
      <c r="BG62" s="33" t="s">
        <v>3518</v>
      </c>
      <c r="BH62" s="33" t="s">
        <v>936</v>
      </c>
      <c r="BI62" s="33" t="s">
        <v>3518</v>
      </c>
      <c r="BJ62" s="33" t="s">
        <v>9914</v>
      </c>
      <c r="BK62" s="33" t="s">
        <v>3518</v>
      </c>
      <c r="BL62" s="27" t="s">
        <v>780</v>
      </c>
      <c r="BM62" s="42">
        <v>43190</v>
      </c>
      <c r="BN62" s="29" t="s">
        <v>902</v>
      </c>
      <c r="BO62" s="27"/>
      <c r="BP62" s="41"/>
      <c r="BQ62" s="41"/>
      <c r="BR62" s="41"/>
      <c r="BS62" s="41"/>
      <c r="BT62" s="39" t="s">
        <v>955</v>
      </c>
      <c r="BU62" s="27"/>
      <c r="BV62" s="53"/>
    </row>
    <row r="63" spans="1:74" s="54" customFormat="1" ht="90" hidden="1" customHeight="1">
      <c r="A63" s="27">
        <v>61</v>
      </c>
      <c r="B63" s="28" t="s">
        <v>3422</v>
      </c>
      <c r="C63" s="29" t="s">
        <v>3787</v>
      </c>
      <c r="D63" s="13" t="s">
        <v>3208</v>
      </c>
      <c r="E63" s="30">
        <v>42961</v>
      </c>
      <c r="F63" s="13" t="s">
        <v>3209</v>
      </c>
      <c r="G63" s="61" t="s">
        <v>3789</v>
      </c>
      <c r="H63" s="158" t="s">
        <v>5800</v>
      </c>
      <c r="I63" s="123" t="s">
        <v>3225</v>
      </c>
      <c r="J63" s="123" t="s">
        <v>3226</v>
      </c>
      <c r="K63" s="123"/>
      <c r="L63" s="51"/>
      <c r="M63" s="118"/>
      <c r="N63" s="68">
        <v>42978</v>
      </c>
      <c r="O63" s="30">
        <v>43038</v>
      </c>
      <c r="P63" s="34">
        <f t="shared" si="0"/>
        <v>9</v>
      </c>
      <c r="Q63" s="35"/>
      <c r="R63" s="44" t="s">
        <v>60</v>
      </c>
      <c r="S63" s="67"/>
      <c r="T63" s="70" t="s">
        <v>3227</v>
      </c>
      <c r="U63" s="1" t="s">
        <v>5588</v>
      </c>
      <c r="V63" s="36" t="s">
        <v>936</v>
      </c>
      <c r="W63" s="36" t="s">
        <v>3518</v>
      </c>
      <c r="X63" s="36" t="s">
        <v>936</v>
      </c>
      <c r="Y63" s="36" t="s">
        <v>3518</v>
      </c>
      <c r="Z63" s="1" t="s">
        <v>936</v>
      </c>
      <c r="AA63" s="33" t="s">
        <v>3560</v>
      </c>
      <c r="AB63" s="1" t="s">
        <v>936</v>
      </c>
      <c r="AC63" s="33" t="s">
        <v>3560</v>
      </c>
      <c r="AD63" s="46" t="s">
        <v>936</v>
      </c>
      <c r="AE63" s="33" t="s">
        <v>3560</v>
      </c>
      <c r="AF63" s="46" t="s">
        <v>936</v>
      </c>
      <c r="AG63" s="33" t="s">
        <v>3560</v>
      </c>
      <c r="AH63" s="33" t="s">
        <v>936</v>
      </c>
      <c r="AI63" s="33" t="s">
        <v>3560</v>
      </c>
      <c r="AJ63" s="33" t="s">
        <v>936</v>
      </c>
      <c r="AK63" s="33" t="s">
        <v>3518</v>
      </c>
      <c r="AL63" s="33" t="s">
        <v>936</v>
      </c>
      <c r="AM63" s="33" t="s">
        <v>3518</v>
      </c>
      <c r="AN63" s="33" t="s">
        <v>936</v>
      </c>
      <c r="AO63" s="33" t="s">
        <v>3518</v>
      </c>
      <c r="AP63" s="33" t="s">
        <v>936</v>
      </c>
      <c r="AQ63" s="33" t="s">
        <v>3518</v>
      </c>
      <c r="AR63" s="33" t="s">
        <v>936</v>
      </c>
      <c r="AS63" s="33" t="s">
        <v>3518</v>
      </c>
      <c r="AT63" s="33" t="s">
        <v>936</v>
      </c>
      <c r="AU63" s="33" t="s">
        <v>3518</v>
      </c>
      <c r="AV63" s="33" t="s">
        <v>936</v>
      </c>
      <c r="AW63" s="33" t="s">
        <v>3518</v>
      </c>
      <c r="AX63" s="33" t="s">
        <v>936</v>
      </c>
      <c r="AY63" s="33" t="s">
        <v>3518</v>
      </c>
      <c r="AZ63" s="33" t="s">
        <v>936</v>
      </c>
      <c r="BA63" s="33" t="s">
        <v>3518</v>
      </c>
      <c r="BB63" s="33" t="s">
        <v>936</v>
      </c>
      <c r="BC63" s="33" t="s">
        <v>3518</v>
      </c>
      <c r="BD63" s="33" t="s">
        <v>936</v>
      </c>
      <c r="BE63" s="33" t="s">
        <v>3518</v>
      </c>
      <c r="BF63" s="33" t="s">
        <v>936</v>
      </c>
      <c r="BG63" s="33" t="s">
        <v>3518</v>
      </c>
      <c r="BH63" s="33" t="s">
        <v>936</v>
      </c>
      <c r="BI63" s="33" t="s">
        <v>3518</v>
      </c>
      <c r="BJ63" s="33" t="s">
        <v>9914</v>
      </c>
      <c r="BK63" s="33" t="s">
        <v>3518</v>
      </c>
      <c r="BL63" s="27" t="s">
        <v>780</v>
      </c>
      <c r="BM63" s="42">
        <v>43190</v>
      </c>
      <c r="BN63" s="29" t="s">
        <v>902</v>
      </c>
      <c r="BO63" s="27"/>
      <c r="BP63" s="41"/>
      <c r="BQ63" s="41"/>
      <c r="BR63" s="41"/>
      <c r="BS63" s="41"/>
      <c r="BT63" s="39" t="s">
        <v>955</v>
      </c>
      <c r="BU63" s="27"/>
      <c r="BV63" s="53"/>
    </row>
    <row r="64" spans="1:74" s="54" customFormat="1" ht="90" hidden="1" customHeight="1">
      <c r="A64" s="27">
        <v>62</v>
      </c>
      <c r="B64" s="28" t="s">
        <v>3423</v>
      </c>
      <c r="C64" s="29" t="s">
        <v>3787</v>
      </c>
      <c r="D64" s="13" t="s">
        <v>3208</v>
      </c>
      <c r="E64" s="30">
        <v>42961</v>
      </c>
      <c r="F64" s="13" t="s">
        <v>3209</v>
      </c>
      <c r="G64" s="61" t="s">
        <v>3790</v>
      </c>
      <c r="H64" s="158" t="s">
        <v>5801</v>
      </c>
      <c r="I64" s="123" t="s">
        <v>3228</v>
      </c>
      <c r="J64" s="123" t="s">
        <v>3229</v>
      </c>
      <c r="K64" s="123"/>
      <c r="L64" s="51"/>
      <c r="M64" s="118"/>
      <c r="N64" s="68">
        <v>42978</v>
      </c>
      <c r="O64" s="30">
        <v>43039</v>
      </c>
      <c r="P64" s="34">
        <f t="shared" si="0"/>
        <v>9</v>
      </c>
      <c r="Q64" s="35"/>
      <c r="R64" s="44" t="s">
        <v>60</v>
      </c>
      <c r="S64" s="67" t="s">
        <v>3837</v>
      </c>
      <c r="T64" s="71" t="s">
        <v>3230</v>
      </c>
      <c r="U64" s="63" t="s">
        <v>5589</v>
      </c>
      <c r="V64" s="36" t="s">
        <v>936</v>
      </c>
      <c r="W64" s="36" t="s">
        <v>3518</v>
      </c>
      <c r="X64" s="36" t="s">
        <v>936</v>
      </c>
      <c r="Y64" s="36" t="s">
        <v>3518</v>
      </c>
      <c r="Z64" s="1" t="s">
        <v>936</v>
      </c>
      <c r="AA64" s="33" t="s">
        <v>3560</v>
      </c>
      <c r="AB64" s="1" t="s">
        <v>936</v>
      </c>
      <c r="AC64" s="33" t="s">
        <v>3560</v>
      </c>
      <c r="AD64" s="46" t="s">
        <v>936</v>
      </c>
      <c r="AE64" s="33" t="s">
        <v>3560</v>
      </c>
      <c r="AF64" s="46" t="s">
        <v>936</v>
      </c>
      <c r="AG64" s="33" t="s">
        <v>3560</v>
      </c>
      <c r="AH64" s="33" t="s">
        <v>936</v>
      </c>
      <c r="AI64" s="33" t="s">
        <v>3560</v>
      </c>
      <c r="AJ64" s="33" t="s">
        <v>936</v>
      </c>
      <c r="AK64" s="33" t="s">
        <v>3518</v>
      </c>
      <c r="AL64" s="33" t="s">
        <v>936</v>
      </c>
      <c r="AM64" s="33" t="s">
        <v>3518</v>
      </c>
      <c r="AN64" s="33" t="s">
        <v>936</v>
      </c>
      <c r="AO64" s="33" t="s">
        <v>3518</v>
      </c>
      <c r="AP64" s="33" t="s">
        <v>936</v>
      </c>
      <c r="AQ64" s="33" t="s">
        <v>3518</v>
      </c>
      <c r="AR64" s="33" t="s">
        <v>936</v>
      </c>
      <c r="AS64" s="33" t="s">
        <v>3518</v>
      </c>
      <c r="AT64" s="33" t="s">
        <v>936</v>
      </c>
      <c r="AU64" s="33" t="s">
        <v>3518</v>
      </c>
      <c r="AV64" s="33" t="s">
        <v>936</v>
      </c>
      <c r="AW64" s="33" t="s">
        <v>3518</v>
      </c>
      <c r="AX64" s="33" t="s">
        <v>936</v>
      </c>
      <c r="AY64" s="33" t="s">
        <v>3518</v>
      </c>
      <c r="AZ64" s="33" t="s">
        <v>936</v>
      </c>
      <c r="BA64" s="33" t="s">
        <v>3518</v>
      </c>
      <c r="BB64" s="33" t="s">
        <v>936</v>
      </c>
      <c r="BC64" s="33" t="s">
        <v>3518</v>
      </c>
      <c r="BD64" s="33" t="s">
        <v>936</v>
      </c>
      <c r="BE64" s="33" t="s">
        <v>3518</v>
      </c>
      <c r="BF64" s="33" t="s">
        <v>936</v>
      </c>
      <c r="BG64" s="33" t="s">
        <v>3518</v>
      </c>
      <c r="BH64" s="33" t="s">
        <v>936</v>
      </c>
      <c r="BI64" s="33" t="s">
        <v>3518</v>
      </c>
      <c r="BJ64" s="33" t="s">
        <v>9914</v>
      </c>
      <c r="BK64" s="33" t="s">
        <v>3518</v>
      </c>
      <c r="BL64" s="27" t="s">
        <v>780</v>
      </c>
      <c r="BM64" s="42">
        <v>43190</v>
      </c>
      <c r="BN64" s="29" t="s">
        <v>902</v>
      </c>
      <c r="BO64" s="27"/>
      <c r="BP64" s="41"/>
      <c r="BQ64" s="41"/>
      <c r="BR64" s="41"/>
      <c r="BS64" s="41"/>
      <c r="BT64" s="39" t="s">
        <v>955</v>
      </c>
      <c r="BU64" s="27"/>
      <c r="BV64" s="53"/>
    </row>
    <row r="65" spans="1:74" s="54" customFormat="1" ht="90" hidden="1" customHeight="1">
      <c r="A65" s="27">
        <v>63</v>
      </c>
      <c r="B65" s="28" t="s">
        <v>3424</v>
      </c>
      <c r="C65" s="29" t="s">
        <v>3787</v>
      </c>
      <c r="D65" s="13" t="s">
        <v>3208</v>
      </c>
      <c r="E65" s="30">
        <v>42961</v>
      </c>
      <c r="F65" s="13" t="s">
        <v>3209</v>
      </c>
      <c r="G65" s="61" t="s">
        <v>3791</v>
      </c>
      <c r="H65" s="158" t="s">
        <v>5802</v>
      </c>
      <c r="I65" s="123" t="s">
        <v>3231</v>
      </c>
      <c r="J65" s="123" t="s">
        <v>3232</v>
      </c>
      <c r="K65" s="123"/>
      <c r="L65" s="51"/>
      <c r="M65" s="118"/>
      <c r="N65" s="68">
        <v>43008</v>
      </c>
      <c r="O65" s="30">
        <v>43205</v>
      </c>
      <c r="P65" s="34">
        <f t="shared" si="0"/>
        <v>29</v>
      </c>
      <c r="Q65" s="35"/>
      <c r="R65" s="44" t="s">
        <v>60</v>
      </c>
      <c r="S65" s="67" t="s">
        <v>3835</v>
      </c>
      <c r="T65" s="71" t="s">
        <v>3233</v>
      </c>
      <c r="U65" s="63" t="s">
        <v>3505</v>
      </c>
      <c r="V65" s="36" t="s">
        <v>936</v>
      </c>
      <c r="W65" s="36" t="s">
        <v>3518</v>
      </c>
      <c r="X65" s="36" t="s">
        <v>936</v>
      </c>
      <c r="Y65" s="36" t="s">
        <v>3518</v>
      </c>
      <c r="Z65" s="1" t="s">
        <v>936</v>
      </c>
      <c r="AA65" s="33" t="s">
        <v>3560</v>
      </c>
      <c r="AB65" s="1" t="s">
        <v>936</v>
      </c>
      <c r="AC65" s="33" t="s">
        <v>3560</v>
      </c>
      <c r="AD65" s="46" t="s">
        <v>936</v>
      </c>
      <c r="AE65" s="33" t="s">
        <v>3560</v>
      </c>
      <c r="AF65" s="46" t="s">
        <v>936</v>
      </c>
      <c r="AG65" s="33" t="s">
        <v>3560</v>
      </c>
      <c r="AH65" s="33" t="s">
        <v>936</v>
      </c>
      <c r="AI65" s="33" t="s">
        <v>3560</v>
      </c>
      <c r="AJ65" s="33" t="s">
        <v>936</v>
      </c>
      <c r="AK65" s="33" t="s">
        <v>3518</v>
      </c>
      <c r="AL65" s="33" t="s">
        <v>936</v>
      </c>
      <c r="AM65" s="33" t="s">
        <v>3518</v>
      </c>
      <c r="AN65" s="33" t="s">
        <v>936</v>
      </c>
      <c r="AO65" s="33" t="s">
        <v>3518</v>
      </c>
      <c r="AP65" s="33" t="s">
        <v>936</v>
      </c>
      <c r="AQ65" s="33" t="s">
        <v>3518</v>
      </c>
      <c r="AR65" s="33" t="s">
        <v>936</v>
      </c>
      <c r="AS65" s="33" t="s">
        <v>3518</v>
      </c>
      <c r="AT65" s="33" t="s">
        <v>936</v>
      </c>
      <c r="AU65" s="33" t="s">
        <v>3518</v>
      </c>
      <c r="AV65" s="33" t="s">
        <v>936</v>
      </c>
      <c r="AW65" s="33" t="s">
        <v>3518</v>
      </c>
      <c r="AX65" s="33" t="s">
        <v>936</v>
      </c>
      <c r="AY65" s="33" t="s">
        <v>3518</v>
      </c>
      <c r="AZ65" s="33" t="s">
        <v>936</v>
      </c>
      <c r="BA65" s="33" t="s">
        <v>3518</v>
      </c>
      <c r="BB65" s="33" t="s">
        <v>936</v>
      </c>
      <c r="BC65" s="33" t="s">
        <v>3518</v>
      </c>
      <c r="BD65" s="33" t="s">
        <v>936</v>
      </c>
      <c r="BE65" s="33" t="s">
        <v>3518</v>
      </c>
      <c r="BF65" s="33" t="s">
        <v>936</v>
      </c>
      <c r="BG65" s="33" t="s">
        <v>3518</v>
      </c>
      <c r="BH65" s="33" t="s">
        <v>936</v>
      </c>
      <c r="BI65" s="33" t="s">
        <v>3518</v>
      </c>
      <c r="BJ65" s="33" t="s">
        <v>9914</v>
      </c>
      <c r="BK65" s="33" t="s">
        <v>3518</v>
      </c>
      <c r="BL65" s="27" t="s">
        <v>780</v>
      </c>
      <c r="BM65" s="42">
        <v>43190</v>
      </c>
      <c r="BN65" s="29" t="s">
        <v>902</v>
      </c>
      <c r="BO65" s="27"/>
      <c r="BP65" s="41"/>
      <c r="BQ65" s="41"/>
      <c r="BR65" s="41"/>
      <c r="BS65" s="41"/>
      <c r="BT65" s="39" t="s">
        <v>955</v>
      </c>
      <c r="BU65" s="27"/>
      <c r="BV65" s="53"/>
    </row>
    <row r="66" spans="1:74" s="54" customFormat="1" ht="90" hidden="1" customHeight="1">
      <c r="A66" s="27">
        <v>64</v>
      </c>
      <c r="B66" s="28" t="s">
        <v>3425</v>
      </c>
      <c r="C66" s="29" t="s">
        <v>3787</v>
      </c>
      <c r="D66" s="13" t="s">
        <v>3208</v>
      </c>
      <c r="E66" s="30">
        <v>42961</v>
      </c>
      <c r="F66" s="13" t="s">
        <v>3209</v>
      </c>
      <c r="G66" s="61" t="s">
        <v>3791</v>
      </c>
      <c r="H66" s="158" t="s">
        <v>5802</v>
      </c>
      <c r="I66" s="1" t="s">
        <v>3234</v>
      </c>
      <c r="J66" s="1" t="s">
        <v>3235</v>
      </c>
      <c r="K66" s="1"/>
      <c r="L66" s="51"/>
      <c r="M66" s="94"/>
      <c r="N66" s="68">
        <v>42972</v>
      </c>
      <c r="O66" s="30">
        <v>43007</v>
      </c>
      <c r="P66" s="34">
        <f t="shared" si="0"/>
        <v>5</v>
      </c>
      <c r="Q66" s="35"/>
      <c r="R66" s="44" t="s">
        <v>60</v>
      </c>
      <c r="S66" s="4"/>
      <c r="T66" s="71" t="s">
        <v>3236</v>
      </c>
      <c r="U66" s="63" t="s">
        <v>5590</v>
      </c>
      <c r="V66" s="36" t="s">
        <v>936</v>
      </c>
      <c r="W66" s="36" t="s">
        <v>3518</v>
      </c>
      <c r="X66" s="36" t="s">
        <v>936</v>
      </c>
      <c r="Y66" s="36" t="s">
        <v>3518</v>
      </c>
      <c r="Z66" s="1" t="s">
        <v>936</v>
      </c>
      <c r="AA66" s="33" t="s">
        <v>3560</v>
      </c>
      <c r="AB66" s="1" t="s">
        <v>936</v>
      </c>
      <c r="AC66" s="33" t="s">
        <v>3560</v>
      </c>
      <c r="AD66" s="46" t="s">
        <v>936</v>
      </c>
      <c r="AE66" s="33" t="s">
        <v>3560</v>
      </c>
      <c r="AF66" s="46" t="s">
        <v>936</v>
      </c>
      <c r="AG66" s="33" t="s">
        <v>3560</v>
      </c>
      <c r="AH66" s="33" t="s">
        <v>936</v>
      </c>
      <c r="AI66" s="33" t="s">
        <v>3560</v>
      </c>
      <c r="AJ66" s="33" t="s">
        <v>936</v>
      </c>
      <c r="AK66" s="33" t="s">
        <v>3518</v>
      </c>
      <c r="AL66" s="33" t="s">
        <v>936</v>
      </c>
      <c r="AM66" s="33" t="s">
        <v>3518</v>
      </c>
      <c r="AN66" s="33" t="s">
        <v>936</v>
      </c>
      <c r="AO66" s="33" t="s">
        <v>3518</v>
      </c>
      <c r="AP66" s="33" t="s">
        <v>936</v>
      </c>
      <c r="AQ66" s="33" t="s">
        <v>3518</v>
      </c>
      <c r="AR66" s="33" t="s">
        <v>936</v>
      </c>
      <c r="AS66" s="33" t="s">
        <v>3518</v>
      </c>
      <c r="AT66" s="33" t="s">
        <v>936</v>
      </c>
      <c r="AU66" s="33" t="s">
        <v>3518</v>
      </c>
      <c r="AV66" s="33" t="s">
        <v>936</v>
      </c>
      <c r="AW66" s="33" t="s">
        <v>3518</v>
      </c>
      <c r="AX66" s="33" t="s">
        <v>936</v>
      </c>
      <c r="AY66" s="33" t="s">
        <v>3518</v>
      </c>
      <c r="AZ66" s="33" t="s">
        <v>936</v>
      </c>
      <c r="BA66" s="33" t="s">
        <v>3518</v>
      </c>
      <c r="BB66" s="33" t="s">
        <v>936</v>
      </c>
      <c r="BC66" s="33" t="s">
        <v>3518</v>
      </c>
      <c r="BD66" s="33" t="s">
        <v>936</v>
      </c>
      <c r="BE66" s="33" t="s">
        <v>3518</v>
      </c>
      <c r="BF66" s="33" t="s">
        <v>936</v>
      </c>
      <c r="BG66" s="33" t="s">
        <v>3518</v>
      </c>
      <c r="BH66" s="33" t="s">
        <v>936</v>
      </c>
      <c r="BI66" s="33" t="s">
        <v>3518</v>
      </c>
      <c r="BJ66" s="33" t="s">
        <v>9914</v>
      </c>
      <c r="BK66" s="33" t="s">
        <v>3518</v>
      </c>
      <c r="BL66" s="27" t="s">
        <v>780</v>
      </c>
      <c r="BM66" s="42">
        <v>43190</v>
      </c>
      <c r="BN66" s="29" t="s">
        <v>902</v>
      </c>
      <c r="BO66" s="27"/>
      <c r="BP66" s="41"/>
      <c r="BQ66" s="41"/>
      <c r="BR66" s="41"/>
      <c r="BS66" s="41"/>
      <c r="BT66" s="39" t="s">
        <v>955</v>
      </c>
      <c r="BU66" s="27"/>
      <c r="BV66" s="53"/>
    </row>
    <row r="67" spans="1:74" s="54" customFormat="1" ht="90" hidden="1" customHeight="1">
      <c r="A67" s="27">
        <v>65</v>
      </c>
      <c r="B67" s="28" t="s">
        <v>3426</v>
      </c>
      <c r="C67" s="29" t="s">
        <v>3787</v>
      </c>
      <c r="D67" s="13" t="s">
        <v>3208</v>
      </c>
      <c r="E67" s="30">
        <v>42961</v>
      </c>
      <c r="F67" s="13" t="s">
        <v>3209</v>
      </c>
      <c r="G67" s="61" t="s">
        <v>3792</v>
      </c>
      <c r="H67" s="158" t="s">
        <v>5803</v>
      </c>
      <c r="I67" s="123" t="s">
        <v>3237</v>
      </c>
      <c r="J67" s="123" t="s">
        <v>3238</v>
      </c>
      <c r="K67" s="123"/>
      <c r="L67" s="392"/>
      <c r="M67" s="118"/>
      <c r="N67" s="68">
        <v>42972</v>
      </c>
      <c r="O67" s="30">
        <v>43008</v>
      </c>
      <c r="P67" s="34">
        <f t="shared" si="0"/>
        <v>6</v>
      </c>
      <c r="Q67" s="35"/>
      <c r="R67" s="44" t="s">
        <v>116</v>
      </c>
      <c r="S67" s="66"/>
      <c r="T67" s="70" t="s">
        <v>3239</v>
      </c>
      <c r="U67" s="63" t="s">
        <v>3506</v>
      </c>
      <c r="V67" s="70" t="s">
        <v>936</v>
      </c>
      <c r="W67" s="70" t="s">
        <v>3518</v>
      </c>
      <c r="X67" s="70" t="s">
        <v>936</v>
      </c>
      <c r="Y67" s="70" t="s">
        <v>3518</v>
      </c>
      <c r="Z67" s="1" t="s">
        <v>936</v>
      </c>
      <c r="AA67" s="33" t="s">
        <v>3560</v>
      </c>
      <c r="AB67" s="1" t="s">
        <v>936</v>
      </c>
      <c r="AC67" s="33" t="s">
        <v>3560</v>
      </c>
      <c r="AD67" s="46" t="s">
        <v>936</v>
      </c>
      <c r="AE67" s="33" t="s">
        <v>3560</v>
      </c>
      <c r="AF67" s="46" t="s">
        <v>936</v>
      </c>
      <c r="AG67" s="33" t="s">
        <v>3560</v>
      </c>
      <c r="AH67" s="33" t="s">
        <v>936</v>
      </c>
      <c r="AI67" s="33" t="s">
        <v>3560</v>
      </c>
      <c r="AJ67" s="33" t="s">
        <v>936</v>
      </c>
      <c r="AK67" s="33" t="s">
        <v>3518</v>
      </c>
      <c r="AL67" s="33" t="s">
        <v>936</v>
      </c>
      <c r="AM67" s="33" t="s">
        <v>3518</v>
      </c>
      <c r="AN67" s="33" t="s">
        <v>936</v>
      </c>
      <c r="AO67" s="33" t="s">
        <v>3518</v>
      </c>
      <c r="AP67" s="33" t="s">
        <v>936</v>
      </c>
      <c r="AQ67" s="33" t="s">
        <v>3518</v>
      </c>
      <c r="AR67" s="33" t="s">
        <v>936</v>
      </c>
      <c r="AS67" s="33" t="s">
        <v>3518</v>
      </c>
      <c r="AT67" s="33" t="s">
        <v>936</v>
      </c>
      <c r="AU67" s="33" t="s">
        <v>3518</v>
      </c>
      <c r="AV67" s="33" t="s">
        <v>936</v>
      </c>
      <c r="AW67" s="33" t="s">
        <v>3518</v>
      </c>
      <c r="AX67" s="33" t="s">
        <v>936</v>
      </c>
      <c r="AY67" s="33" t="s">
        <v>3518</v>
      </c>
      <c r="AZ67" s="33" t="s">
        <v>936</v>
      </c>
      <c r="BA67" s="33" t="s">
        <v>3518</v>
      </c>
      <c r="BB67" s="33" t="s">
        <v>936</v>
      </c>
      <c r="BC67" s="33" t="s">
        <v>3518</v>
      </c>
      <c r="BD67" s="33" t="s">
        <v>936</v>
      </c>
      <c r="BE67" s="33" t="s">
        <v>3518</v>
      </c>
      <c r="BF67" s="33" t="s">
        <v>936</v>
      </c>
      <c r="BG67" s="33" t="s">
        <v>3518</v>
      </c>
      <c r="BH67" s="33" t="s">
        <v>936</v>
      </c>
      <c r="BI67" s="33" t="s">
        <v>3518</v>
      </c>
      <c r="BJ67" s="33" t="s">
        <v>9914</v>
      </c>
      <c r="BK67" s="33" t="s">
        <v>3518</v>
      </c>
      <c r="BL67" s="27" t="s">
        <v>780</v>
      </c>
      <c r="BM67" s="42">
        <v>43190</v>
      </c>
      <c r="BN67" s="29" t="s">
        <v>902</v>
      </c>
      <c r="BO67" s="27"/>
      <c r="BP67" s="41"/>
      <c r="BQ67" s="41"/>
      <c r="BR67" s="41"/>
      <c r="BS67" s="41"/>
      <c r="BT67" s="39" t="s">
        <v>955</v>
      </c>
      <c r="BU67" s="27"/>
      <c r="BV67" s="53"/>
    </row>
    <row r="68" spans="1:74" s="54" customFormat="1" ht="90" hidden="1" customHeight="1">
      <c r="A68" s="27">
        <v>66</v>
      </c>
      <c r="B68" s="28" t="s">
        <v>3427</v>
      </c>
      <c r="C68" s="29" t="s">
        <v>3787</v>
      </c>
      <c r="D68" s="13" t="s">
        <v>3208</v>
      </c>
      <c r="E68" s="30">
        <v>42961</v>
      </c>
      <c r="F68" s="13" t="s">
        <v>3209</v>
      </c>
      <c r="G68" s="61" t="s">
        <v>3792</v>
      </c>
      <c r="H68" s="158" t="s">
        <v>5804</v>
      </c>
      <c r="I68" s="123" t="s">
        <v>3240</v>
      </c>
      <c r="J68" s="123" t="s">
        <v>3241</v>
      </c>
      <c r="K68" s="123"/>
      <c r="L68" s="392"/>
      <c r="M68" s="118"/>
      <c r="N68" s="68">
        <v>42975</v>
      </c>
      <c r="O68" s="30">
        <v>43008</v>
      </c>
      <c r="P68" s="34">
        <f t="shared" ref="P68:P131" si="1">+WEEKNUM(O68-N68)</f>
        <v>5</v>
      </c>
      <c r="Q68" s="35"/>
      <c r="R68" s="44" t="s">
        <v>116</v>
      </c>
      <c r="S68" s="67" t="s">
        <v>3838</v>
      </c>
      <c r="T68" s="74" t="s">
        <v>5591</v>
      </c>
      <c r="U68" s="81"/>
      <c r="V68" s="75" t="s">
        <v>3242</v>
      </c>
      <c r="W68" s="81" t="s">
        <v>3525</v>
      </c>
      <c r="X68" s="70" t="s">
        <v>936</v>
      </c>
      <c r="Y68" s="70" t="s">
        <v>3541</v>
      </c>
      <c r="Z68" s="46" t="s">
        <v>936</v>
      </c>
      <c r="AA68" s="33" t="s">
        <v>3541</v>
      </c>
      <c r="AB68" s="46" t="s">
        <v>936</v>
      </c>
      <c r="AC68" s="33" t="s">
        <v>3541</v>
      </c>
      <c r="AD68" s="46" t="s">
        <v>936</v>
      </c>
      <c r="AE68" s="33" t="s">
        <v>3541</v>
      </c>
      <c r="AF68" s="46" t="s">
        <v>936</v>
      </c>
      <c r="AG68" s="33" t="s">
        <v>3541</v>
      </c>
      <c r="AH68" s="46" t="s">
        <v>936</v>
      </c>
      <c r="AI68" s="33" t="s">
        <v>3541</v>
      </c>
      <c r="AJ68" s="46" t="s">
        <v>936</v>
      </c>
      <c r="AK68" s="33" t="s">
        <v>3541</v>
      </c>
      <c r="AL68" s="46" t="s">
        <v>936</v>
      </c>
      <c r="AM68" s="33" t="s">
        <v>3541</v>
      </c>
      <c r="AN68" s="46" t="s">
        <v>936</v>
      </c>
      <c r="AO68" s="33" t="s">
        <v>3541</v>
      </c>
      <c r="AP68" s="46" t="s">
        <v>936</v>
      </c>
      <c r="AQ68" s="33" t="s">
        <v>3541</v>
      </c>
      <c r="AR68" s="46" t="s">
        <v>936</v>
      </c>
      <c r="AS68" s="33" t="s">
        <v>3541</v>
      </c>
      <c r="AT68" s="46" t="s">
        <v>936</v>
      </c>
      <c r="AU68" s="33" t="s">
        <v>3541</v>
      </c>
      <c r="AV68" s="46" t="s">
        <v>936</v>
      </c>
      <c r="AW68" s="33" t="s">
        <v>3541</v>
      </c>
      <c r="AX68" s="46" t="s">
        <v>936</v>
      </c>
      <c r="AY68" s="33" t="s">
        <v>3541</v>
      </c>
      <c r="AZ68" s="46" t="s">
        <v>936</v>
      </c>
      <c r="BA68" s="33" t="s">
        <v>3541</v>
      </c>
      <c r="BB68" s="46" t="s">
        <v>936</v>
      </c>
      <c r="BC68" s="33" t="s">
        <v>3541</v>
      </c>
      <c r="BD68" s="46" t="s">
        <v>936</v>
      </c>
      <c r="BE68" s="33" t="s">
        <v>3541</v>
      </c>
      <c r="BF68" s="46" t="s">
        <v>936</v>
      </c>
      <c r="BG68" s="33" t="s">
        <v>3541</v>
      </c>
      <c r="BH68" s="46" t="s">
        <v>936</v>
      </c>
      <c r="BI68" s="33" t="s">
        <v>3541</v>
      </c>
      <c r="BJ68" s="46" t="s">
        <v>9914</v>
      </c>
      <c r="BK68" s="33" t="s">
        <v>3541</v>
      </c>
      <c r="BL68" s="27" t="s">
        <v>780</v>
      </c>
      <c r="BM68" s="42">
        <v>43281</v>
      </c>
      <c r="BN68" s="29" t="s">
        <v>902</v>
      </c>
      <c r="BO68" s="27"/>
      <c r="BP68" s="41"/>
      <c r="BQ68" s="41"/>
      <c r="BR68" s="41"/>
      <c r="BS68" s="41"/>
      <c r="BT68" s="39" t="s">
        <v>955</v>
      </c>
      <c r="BU68" s="27"/>
      <c r="BV68" s="53"/>
    </row>
    <row r="69" spans="1:74" s="54" customFormat="1" ht="90" hidden="1" customHeight="1">
      <c r="A69" s="27">
        <v>67</v>
      </c>
      <c r="B69" s="28" t="s">
        <v>3428</v>
      </c>
      <c r="C69" s="29" t="s">
        <v>3821</v>
      </c>
      <c r="D69" s="31" t="s">
        <v>3829</v>
      </c>
      <c r="E69" s="45">
        <v>43175</v>
      </c>
      <c r="F69" s="13" t="s">
        <v>3156</v>
      </c>
      <c r="G69" s="61" t="s">
        <v>3788</v>
      </c>
      <c r="H69" s="1" t="s">
        <v>5805</v>
      </c>
      <c r="I69" s="1" t="s">
        <v>3243</v>
      </c>
      <c r="J69" s="1" t="s">
        <v>3244</v>
      </c>
      <c r="K69" s="1"/>
      <c r="L69" s="392"/>
      <c r="M69" s="94"/>
      <c r="N69" s="77">
        <v>43203</v>
      </c>
      <c r="O69" s="30">
        <v>43281</v>
      </c>
      <c r="P69" s="34">
        <f t="shared" si="1"/>
        <v>12</v>
      </c>
      <c r="Q69" s="35"/>
      <c r="R69" s="31" t="s">
        <v>625</v>
      </c>
      <c r="S69" s="31"/>
      <c r="T69" s="81" t="s">
        <v>936</v>
      </c>
      <c r="U69" s="81" t="s">
        <v>936</v>
      </c>
      <c r="V69" s="46" t="s">
        <v>3245</v>
      </c>
      <c r="W69" s="78" t="s">
        <v>5592</v>
      </c>
      <c r="X69" s="46" t="s">
        <v>3245</v>
      </c>
      <c r="Y69" s="65" t="s">
        <v>5593</v>
      </c>
      <c r="Z69" s="46" t="s">
        <v>936</v>
      </c>
      <c r="AA69" s="33" t="s">
        <v>3561</v>
      </c>
      <c r="AB69" s="46" t="s">
        <v>936</v>
      </c>
      <c r="AC69" s="33" t="s">
        <v>3561</v>
      </c>
      <c r="AD69" s="46" t="s">
        <v>936</v>
      </c>
      <c r="AE69" s="33" t="s">
        <v>3561</v>
      </c>
      <c r="AF69" s="1" t="s">
        <v>936</v>
      </c>
      <c r="AG69" s="33" t="s">
        <v>3561</v>
      </c>
      <c r="AH69" s="33" t="s">
        <v>936</v>
      </c>
      <c r="AI69" s="33" t="s">
        <v>3561</v>
      </c>
      <c r="AJ69" s="33" t="s">
        <v>936</v>
      </c>
      <c r="AK69" s="33" t="s">
        <v>3561</v>
      </c>
      <c r="AL69" s="33" t="s">
        <v>936</v>
      </c>
      <c r="AM69" s="33" t="s">
        <v>3561</v>
      </c>
      <c r="AN69" s="33" t="s">
        <v>936</v>
      </c>
      <c r="AO69" s="33" t="s">
        <v>3561</v>
      </c>
      <c r="AP69" s="33" t="s">
        <v>936</v>
      </c>
      <c r="AQ69" s="33" t="s">
        <v>3561</v>
      </c>
      <c r="AR69" s="33" t="s">
        <v>936</v>
      </c>
      <c r="AS69" s="33" t="s">
        <v>3561</v>
      </c>
      <c r="AT69" s="33" t="s">
        <v>936</v>
      </c>
      <c r="AU69" s="33" t="s">
        <v>3561</v>
      </c>
      <c r="AV69" s="33" t="s">
        <v>936</v>
      </c>
      <c r="AW69" s="33" t="s">
        <v>3561</v>
      </c>
      <c r="AX69" s="33" t="s">
        <v>936</v>
      </c>
      <c r="AY69" s="33" t="s">
        <v>3561</v>
      </c>
      <c r="AZ69" s="33" t="s">
        <v>936</v>
      </c>
      <c r="BA69" s="33" t="s">
        <v>3561</v>
      </c>
      <c r="BB69" s="33" t="s">
        <v>936</v>
      </c>
      <c r="BC69" s="33" t="s">
        <v>3561</v>
      </c>
      <c r="BD69" s="33" t="s">
        <v>936</v>
      </c>
      <c r="BE69" s="33" t="s">
        <v>3561</v>
      </c>
      <c r="BF69" s="33" t="s">
        <v>936</v>
      </c>
      <c r="BG69" s="33" t="s">
        <v>3561</v>
      </c>
      <c r="BH69" s="33" t="s">
        <v>936</v>
      </c>
      <c r="BI69" s="33" t="s">
        <v>3561</v>
      </c>
      <c r="BJ69" s="33" t="s">
        <v>9914</v>
      </c>
      <c r="BK69" s="33" t="s">
        <v>3561</v>
      </c>
      <c r="BL69" s="27" t="s">
        <v>780</v>
      </c>
      <c r="BM69" s="42">
        <v>43389</v>
      </c>
      <c r="BN69" s="29" t="s">
        <v>953</v>
      </c>
      <c r="BO69" s="42">
        <v>44617</v>
      </c>
      <c r="BP69" s="39" t="s">
        <v>5594</v>
      </c>
      <c r="BQ69" s="39" t="s">
        <v>4361</v>
      </c>
      <c r="BR69" s="39" t="s">
        <v>5413</v>
      </c>
      <c r="BS69" s="39" t="s">
        <v>5417</v>
      </c>
      <c r="BT69" s="39" t="s">
        <v>1883</v>
      </c>
      <c r="BU69" s="27" t="s">
        <v>1152</v>
      </c>
      <c r="BV69" s="53" t="s">
        <v>1152</v>
      </c>
    </row>
    <row r="70" spans="1:74" s="54" customFormat="1" ht="90" hidden="1" customHeight="1">
      <c r="A70" s="27">
        <v>68</v>
      </c>
      <c r="B70" s="28" t="s">
        <v>3429</v>
      </c>
      <c r="C70" s="29" t="s">
        <v>3821</v>
      </c>
      <c r="D70" s="31" t="s">
        <v>3829</v>
      </c>
      <c r="E70" s="45">
        <v>43175</v>
      </c>
      <c r="F70" s="13" t="s">
        <v>3156</v>
      </c>
      <c r="G70" s="61" t="s">
        <v>3788</v>
      </c>
      <c r="H70" s="1" t="s">
        <v>5806</v>
      </c>
      <c r="I70" s="1" t="s">
        <v>3243</v>
      </c>
      <c r="J70" s="1" t="s">
        <v>3246</v>
      </c>
      <c r="K70" s="1"/>
      <c r="L70" s="392"/>
      <c r="M70" s="94"/>
      <c r="N70" s="77">
        <v>43203</v>
      </c>
      <c r="O70" s="30">
        <v>43281</v>
      </c>
      <c r="P70" s="34">
        <f t="shared" si="1"/>
        <v>12</v>
      </c>
      <c r="Q70" s="35"/>
      <c r="R70" s="31" t="s">
        <v>625</v>
      </c>
      <c r="S70" s="31"/>
      <c r="T70" s="81" t="s">
        <v>936</v>
      </c>
      <c r="U70" s="81" t="s">
        <v>936</v>
      </c>
      <c r="V70" s="46" t="s">
        <v>3245</v>
      </c>
      <c r="W70" s="1" t="s">
        <v>3526</v>
      </c>
      <c r="X70" s="46" t="s">
        <v>3245</v>
      </c>
      <c r="Y70" s="78" t="s">
        <v>5593</v>
      </c>
      <c r="Z70" s="46" t="s">
        <v>936</v>
      </c>
      <c r="AA70" s="33" t="s">
        <v>3561</v>
      </c>
      <c r="AB70" s="46" t="s">
        <v>936</v>
      </c>
      <c r="AC70" s="33" t="s">
        <v>3561</v>
      </c>
      <c r="AD70" s="46" t="s">
        <v>936</v>
      </c>
      <c r="AE70" s="33" t="s">
        <v>3561</v>
      </c>
      <c r="AF70" s="1" t="s">
        <v>936</v>
      </c>
      <c r="AG70" s="33" t="s">
        <v>3561</v>
      </c>
      <c r="AH70" s="33" t="s">
        <v>936</v>
      </c>
      <c r="AI70" s="33" t="s">
        <v>3561</v>
      </c>
      <c r="AJ70" s="33" t="s">
        <v>936</v>
      </c>
      <c r="AK70" s="33" t="s">
        <v>3561</v>
      </c>
      <c r="AL70" s="33" t="s">
        <v>936</v>
      </c>
      <c r="AM70" s="33" t="s">
        <v>3561</v>
      </c>
      <c r="AN70" s="33" t="s">
        <v>936</v>
      </c>
      <c r="AO70" s="33" t="s">
        <v>3561</v>
      </c>
      <c r="AP70" s="33" t="s">
        <v>936</v>
      </c>
      <c r="AQ70" s="33" t="s">
        <v>3561</v>
      </c>
      <c r="AR70" s="33" t="s">
        <v>936</v>
      </c>
      <c r="AS70" s="33" t="s">
        <v>3561</v>
      </c>
      <c r="AT70" s="33" t="s">
        <v>936</v>
      </c>
      <c r="AU70" s="33" t="s">
        <v>3561</v>
      </c>
      <c r="AV70" s="33" t="s">
        <v>936</v>
      </c>
      <c r="AW70" s="33" t="s">
        <v>3561</v>
      </c>
      <c r="AX70" s="33" t="s">
        <v>936</v>
      </c>
      <c r="AY70" s="33" t="s">
        <v>3561</v>
      </c>
      <c r="AZ70" s="33" t="s">
        <v>936</v>
      </c>
      <c r="BA70" s="33" t="s">
        <v>3561</v>
      </c>
      <c r="BB70" s="33" t="s">
        <v>936</v>
      </c>
      <c r="BC70" s="33" t="s">
        <v>3561</v>
      </c>
      <c r="BD70" s="33" t="s">
        <v>936</v>
      </c>
      <c r="BE70" s="33" t="s">
        <v>3561</v>
      </c>
      <c r="BF70" s="33" t="s">
        <v>936</v>
      </c>
      <c r="BG70" s="33" t="s">
        <v>3561</v>
      </c>
      <c r="BH70" s="33" t="s">
        <v>936</v>
      </c>
      <c r="BI70" s="33" t="s">
        <v>3561</v>
      </c>
      <c r="BJ70" s="33" t="s">
        <v>9914</v>
      </c>
      <c r="BK70" s="33" t="s">
        <v>3561</v>
      </c>
      <c r="BL70" s="27" t="s">
        <v>780</v>
      </c>
      <c r="BM70" s="42">
        <v>43389</v>
      </c>
      <c r="BN70" s="29" t="s">
        <v>902</v>
      </c>
      <c r="BO70" s="27"/>
      <c r="BP70" s="41"/>
      <c r="BQ70" s="41"/>
      <c r="BR70" s="41"/>
      <c r="BS70" s="41"/>
      <c r="BT70" s="39" t="s">
        <v>955</v>
      </c>
      <c r="BU70" s="27"/>
      <c r="BV70" s="53"/>
    </row>
    <row r="71" spans="1:74" s="54" customFormat="1" ht="90" hidden="1" customHeight="1">
      <c r="A71" s="27">
        <v>69</v>
      </c>
      <c r="B71" s="28" t="s">
        <v>3430</v>
      </c>
      <c r="C71" s="29" t="s">
        <v>3821</v>
      </c>
      <c r="D71" s="31" t="s">
        <v>3829</v>
      </c>
      <c r="E71" s="45">
        <v>43175</v>
      </c>
      <c r="F71" s="13" t="s">
        <v>3156</v>
      </c>
      <c r="G71" s="61" t="s">
        <v>3789</v>
      </c>
      <c r="H71" s="1" t="s">
        <v>5807</v>
      </c>
      <c r="I71" s="1" t="s">
        <v>3247</v>
      </c>
      <c r="J71" s="1" t="s">
        <v>3248</v>
      </c>
      <c r="K71" s="1"/>
      <c r="L71" s="392"/>
      <c r="M71" s="94"/>
      <c r="N71" s="77">
        <v>43203</v>
      </c>
      <c r="O71" s="30">
        <v>43281</v>
      </c>
      <c r="P71" s="34">
        <f t="shared" si="1"/>
        <v>12</v>
      </c>
      <c r="Q71" s="35"/>
      <c r="R71" s="31" t="s">
        <v>625</v>
      </c>
      <c r="S71" s="31"/>
      <c r="T71" s="81" t="s">
        <v>936</v>
      </c>
      <c r="U71" s="81" t="s">
        <v>936</v>
      </c>
      <c r="V71" s="46" t="s">
        <v>3249</v>
      </c>
      <c r="W71" s="65" t="s">
        <v>3516</v>
      </c>
      <c r="X71" s="46" t="s">
        <v>936</v>
      </c>
      <c r="Y71" s="65" t="s">
        <v>3541</v>
      </c>
      <c r="Z71" s="46" t="s">
        <v>936</v>
      </c>
      <c r="AA71" s="65" t="s">
        <v>3541</v>
      </c>
      <c r="AB71" s="46" t="s">
        <v>936</v>
      </c>
      <c r="AC71" s="65" t="s">
        <v>3541</v>
      </c>
      <c r="AD71" s="46" t="s">
        <v>936</v>
      </c>
      <c r="AE71" s="65" t="s">
        <v>3541</v>
      </c>
      <c r="AF71" s="46" t="s">
        <v>936</v>
      </c>
      <c r="AG71" s="65" t="s">
        <v>3541</v>
      </c>
      <c r="AH71" s="46" t="s">
        <v>936</v>
      </c>
      <c r="AI71" s="65" t="s">
        <v>3541</v>
      </c>
      <c r="AJ71" s="46" t="s">
        <v>936</v>
      </c>
      <c r="AK71" s="65" t="s">
        <v>3541</v>
      </c>
      <c r="AL71" s="46" t="s">
        <v>936</v>
      </c>
      <c r="AM71" s="65" t="s">
        <v>3541</v>
      </c>
      <c r="AN71" s="46" t="s">
        <v>936</v>
      </c>
      <c r="AO71" s="65" t="s">
        <v>3541</v>
      </c>
      <c r="AP71" s="46" t="s">
        <v>936</v>
      </c>
      <c r="AQ71" s="65" t="s">
        <v>3541</v>
      </c>
      <c r="AR71" s="46" t="s">
        <v>936</v>
      </c>
      <c r="AS71" s="65" t="s">
        <v>3541</v>
      </c>
      <c r="AT71" s="46" t="s">
        <v>936</v>
      </c>
      <c r="AU71" s="65" t="s">
        <v>3541</v>
      </c>
      <c r="AV71" s="46" t="s">
        <v>936</v>
      </c>
      <c r="AW71" s="33" t="s">
        <v>3541</v>
      </c>
      <c r="AX71" s="46" t="s">
        <v>936</v>
      </c>
      <c r="AY71" s="33" t="s">
        <v>3541</v>
      </c>
      <c r="AZ71" s="46" t="s">
        <v>936</v>
      </c>
      <c r="BA71" s="33" t="s">
        <v>3541</v>
      </c>
      <c r="BB71" s="46" t="s">
        <v>936</v>
      </c>
      <c r="BC71" s="33" t="s">
        <v>3541</v>
      </c>
      <c r="BD71" s="46" t="s">
        <v>936</v>
      </c>
      <c r="BE71" s="33" t="s">
        <v>3541</v>
      </c>
      <c r="BF71" s="46" t="s">
        <v>936</v>
      </c>
      <c r="BG71" s="33" t="s">
        <v>3541</v>
      </c>
      <c r="BH71" s="46" t="s">
        <v>936</v>
      </c>
      <c r="BI71" s="33" t="s">
        <v>3541</v>
      </c>
      <c r="BJ71" s="46" t="s">
        <v>9914</v>
      </c>
      <c r="BK71" s="33" t="s">
        <v>3541</v>
      </c>
      <c r="BL71" s="27" t="s">
        <v>780</v>
      </c>
      <c r="BM71" s="77">
        <v>43325</v>
      </c>
      <c r="BN71" s="29" t="s">
        <v>953</v>
      </c>
      <c r="BO71" s="42">
        <v>43343</v>
      </c>
      <c r="BP71" s="39" t="s">
        <v>3849</v>
      </c>
      <c r="BQ71" s="41"/>
      <c r="BR71" s="39" t="s">
        <v>5412</v>
      </c>
      <c r="BS71" s="39" t="s">
        <v>4367</v>
      </c>
      <c r="BT71" s="39" t="s">
        <v>1883</v>
      </c>
      <c r="BU71" s="27" t="s">
        <v>1152</v>
      </c>
      <c r="BV71" s="53" t="s">
        <v>1152</v>
      </c>
    </row>
    <row r="72" spans="1:74" s="54" customFormat="1" ht="90" hidden="1" customHeight="1">
      <c r="A72" s="27">
        <v>70</v>
      </c>
      <c r="B72" s="28" t="s">
        <v>3431</v>
      </c>
      <c r="C72" s="29" t="s">
        <v>3821</v>
      </c>
      <c r="D72" s="31" t="s">
        <v>3829</v>
      </c>
      <c r="E72" s="45">
        <v>43175</v>
      </c>
      <c r="F72" s="13" t="s">
        <v>3156</v>
      </c>
      <c r="G72" s="61" t="s">
        <v>3789</v>
      </c>
      <c r="H72" s="1" t="s">
        <v>5808</v>
      </c>
      <c r="I72" s="1" t="s">
        <v>3247</v>
      </c>
      <c r="J72" s="1" t="s">
        <v>3250</v>
      </c>
      <c r="K72" s="1"/>
      <c r="L72" s="392"/>
      <c r="M72" s="94"/>
      <c r="N72" s="77">
        <v>43203</v>
      </c>
      <c r="O72" s="30">
        <v>43281</v>
      </c>
      <c r="P72" s="34">
        <f t="shared" si="1"/>
        <v>12</v>
      </c>
      <c r="Q72" s="35"/>
      <c r="R72" s="31" t="s">
        <v>625</v>
      </c>
      <c r="S72" s="31"/>
      <c r="T72" s="81" t="s">
        <v>936</v>
      </c>
      <c r="U72" s="81" t="s">
        <v>936</v>
      </c>
      <c r="V72" s="46" t="s">
        <v>3251</v>
      </c>
      <c r="W72" s="1" t="s">
        <v>3527</v>
      </c>
      <c r="X72" s="46" t="s">
        <v>3251</v>
      </c>
      <c r="Y72" s="1" t="s">
        <v>5809</v>
      </c>
      <c r="Z72" s="1" t="s">
        <v>3252</v>
      </c>
      <c r="AA72" s="79" t="s">
        <v>5810</v>
      </c>
      <c r="AB72" s="40" t="s">
        <v>936</v>
      </c>
      <c r="AC72" s="33" t="s">
        <v>3566</v>
      </c>
      <c r="AD72" s="46" t="s">
        <v>936</v>
      </c>
      <c r="AE72" s="33" t="s">
        <v>3566</v>
      </c>
      <c r="AF72" s="46" t="s">
        <v>936</v>
      </c>
      <c r="AG72" s="33" t="s">
        <v>3566</v>
      </c>
      <c r="AH72" s="33" t="s">
        <v>936</v>
      </c>
      <c r="AI72" s="33" t="s">
        <v>3566</v>
      </c>
      <c r="AJ72" s="33" t="s">
        <v>936</v>
      </c>
      <c r="AK72" s="33" t="s">
        <v>3566</v>
      </c>
      <c r="AL72" s="33" t="s">
        <v>936</v>
      </c>
      <c r="AM72" s="33" t="s">
        <v>3566</v>
      </c>
      <c r="AN72" s="33" t="s">
        <v>936</v>
      </c>
      <c r="AO72" s="33" t="s">
        <v>3566</v>
      </c>
      <c r="AP72" s="33" t="s">
        <v>936</v>
      </c>
      <c r="AQ72" s="33" t="s">
        <v>3566</v>
      </c>
      <c r="AR72" s="33" t="s">
        <v>936</v>
      </c>
      <c r="AS72" s="33" t="s">
        <v>3566</v>
      </c>
      <c r="AT72" s="33" t="s">
        <v>936</v>
      </c>
      <c r="AU72" s="33" t="s">
        <v>3566</v>
      </c>
      <c r="AV72" s="33" t="s">
        <v>936</v>
      </c>
      <c r="AW72" s="33" t="s">
        <v>3566</v>
      </c>
      <c r="AX72" s="33" t="s">
        <v>936</v>
      </c>
      <c r="AY72" s="33" t="s">
        <v>3566</v>
      </c>
      <c r="AZ72" s="33" t="s">
        <v>936</v>
      </c>
      <c r="BA72" s="33" t="s">
        <v>3566</v>
      </c>
      <c r="BB72" s="33" t="s">
        <v>936</v>
      </c>
      <c r="BC72" s="33" t="s">
        <v>3566</v>
      </c>
      <c r="BD72" s="33" t="s">
        <v>936</v>
      </c>
      <c r="BE72" s="33" t="s">
        <v>3566</v>
      </c>
      <c r="BF72" s="33" t="s">
        <v>936</v>
      </c>
      <c r="BG72" s="33" t="s">
        <v>3566</v>
      </c>
      <c r="BH72" s="33" t="s">
        <v>936</v>
      </c>
      <c r="BI72" s="33" t="s">
        <v>3566</v>
      </c>
      <c r="BJ72" s="33" t="s">
        <v>9914</v>
      </c>
      <c r="BK72" s="33" t="s">
        <v>3566</v>
      </c>
      <c r="BL72" s="27" t="s">
        <v>780</v>
      </c>
      <c r="BM72" s="42">
        <v>43521</v>
      </c>
      <c r="BN72" s="29" t="s">
        <v>953</v>
      </c>
      <c r="BO72" s="42">
        <v>44617</v>
      </c>
      <c r="BP72" s="39" t="s">
        <v>4345</v>
      </c>
      <c r="BQ72" s="39" t="s">
        <v>4361</v>
      </c>
      <c r="BR72" s="39" t="s">
        <v>5413</v>
      </c>
      <c r="BS72" s="39" t="s">
        <v>5417</v>
      </c>
      <c r="BT72" s="39" t="s">
        <v>1883</v>
      </c>
      <c r="BU72" s="27" t="s">
        <v>1152</v>
      </c>
      <c r="BV72" s="53" t="s">
        <v>1152</v>
      </c>
    </row>
    <row r="73" spans="1:74" s="54" customFormat="1" ht="90" hidden="1" customHeight="1">
      <c r="A73" s="27">
        <v>71</v>
      </c>
      <c r="B73" s="28" t="s">
        <v>3432</v>
      </c>
      <c r="C73" s="29" t="s">
        <v>3821</v>
      </c>
      <c r="D73" s="31" t="s">
        <v>3829</v>
      </c>
      <c r="E73" s="45">
        <v>43175</v>
      </c>
      <c r="F73" s="13" t="s">
        <v>3156</v>
      </c>
      <c r="G73" s="61" t="s">
        <v>3790</v>
      </c>
      <c r="H73" s="1" t="s">
        <v>5811</v>
      </c>
      <c r="I73" s="1" t="s">
        <v>3253</v>
      </c>
      <c r="J73" s="1" t="s">
        <v>3254</v>
      </c>
      <c r="K73" s="1"/>
      <c r="L73" s="392"/>
      <c r="M73" s="94"/>
      <c r="N73" s="77">
        <v>43203</v>
      </c>
      <c r="O73" s="30">
        <v>43281</v>
      </c>
      <c r="P73" s="34">
        <f t="shared" si="1"/>
        <v>12</v>
      </c>
      <c r="Q73" s="35"/>
      <c r="R73" s="31" t="s">
        <v>625</v>
      </c>
      <c r="S73" s="31"/>
      <c r="T73" s="81" t="s">
        <v>936</v>
      </c>
      <c r="U73" s="81" t="s">
        <v>936</v>
      </c>
      <c r="V73" s="46" t="s">
        <v>3255</v>
      </c>
      <c r="W73" s="80" t="s">
        <v>5595</v>
      </c>
      <c r="X73" s="46" t="s">
        <v>3255</v>
      </c>
      <c r="Y73" s="65" t="s">
        <v>3256</v>
      </c>
      <c r="Z73" s="46" t="s">
        <v>936</v>
      </c>
      <c r="AA73" s="33" t="s">
        <v>3561</v>
      </c>
      <c r="AB73" s="46" t="s">
        <v>936</v>
      </c>
      <c r="AC73" s="33" t="s">
        <v>3561</v>
      </c>
      <c r="AD73" s="81" t="s">
        <v>936</v>
      </c>
      <c r="AE73" s="33" t="s">
        <v>3561</v>
      </c>
      <c r="AF73" s="1" t="s">
        <v>936</v>
      </c>
      <c r="AG73" s="33" t="s">
        <v>3561</v>
      </c>
      <c r="AH73" s="33" t="s">
        <v>936</v>
      </c>
      <c r="AI73" s="33" t="s">
        <v>3561</v>
      </c>
      <c r="AJ73" s="33" t="s">
        <v>936</v>
      </c>
      <c r="AK73" s="33" t="s">
        <v>3561</v>
      </c>
      <c r="AL73" s="33" t="s">
        <v>936</v>
      </c>
      <c r="AM73" s="33" t="s">
        <v>3561</v>
      </c>
      <c r="AN73" s="33" t="s">
        <v>936</v>
      </c>
      <c r="AO73" s="33" t="s">
        <v>3561</v>
      </c>
      <c r="AP73" s="33" t="s">
        <v>936</v>
      </c>
      <c r="AQ73" s="33" t="s">
        <v>3561</v>
      </c>
      <c r="AR73" s="33" t="s">
        <v>936</v>
      </c>
      <c r="AS73" s="33" t="s">
        <v>3561</v>
      </c>
      <c r="AT73" s="33" t="s">
        <v>936</v>
      </c>
      <c r="AU73" s="33" t="s">
        <v>3561</v>
      </c>
      <c r="AV73" s="33" t="s">
        <v>936</v>
      </c>
      <c r="AW73" s="33" t="s">
        <v>3561</v>
      </c>
      <c r="AX73" s="33" t="s">
        <v>936</v>
      </c>
      <c r="AY73" s="33" t="s">
        <v>3561</v>
      </c>
      <c r="AZ73" s="33" t="s">
        <v>936</v>
      </c>
      <c r="BA73" s="33" t="s">
        <v>3561</v>
      </c>
      <c r="BB73" s="33" t="s">
        <v>936</v>
      </c>
      <c r="BC73" s="33" t="s">
        <v>3561</v>
      </c>
      <c r="BD73" s="33" t="s">
        <v>936</v>
      </c>
      <c r="BE73" s="33" t="s">
        <v>3561</v>
      </c>
      <c r="BF73" s="33" t="s">
        <v>936</v>
      </c>
      <c r="BG73" s="33" t="s">
        <v>3561</v>
      </c>
      <c r="BH73" s="33" t="s">
        <v>936</v>
      </c>
      <c r="BI73" s="33" t="s">
        <v>3561</v>
      </c>
      <c r="BJ73" s="33" t="s">
        <v>9914</v>
      </c>
      <c r="BK73" s="33" t="s">
        <v>3561</v>
      </c>
      <c r="BL73" s="27" t="s">
        <v>780</v>
      </c>
      <c r="BM73" s="77">
        <v>43327</v>
      </c>
      <c r="BN73" s="29" t="s">
        <v>953</v>
      </c>
      <c r="BO73" s="42">
        <v>43343</v>
      </c>
      <c r="BP73" s="39" t="s">
        <v>3849</v>
      </c>
      <c r="BQ73" s="41"/>
      <c r="BR73" s="39" t="s">
        <v>5412</v>
      </c>
      <c r="BS73" s="39" t="s">
        <v>4367</v>
      </c>
      <c r="BT73" s="39" t="s">
        <v>1883</v>
      </c>
      <c r="BU73" s="27" t="s">
        <v>1152</v>
      </c>
      <c r="BV73" s="53" t="s">
        <v>1152</v>
      </c>
    </row>
    <row r="74" spans="1:74" s="54" customFormat="1" ht="90" hidden="1" customHeight="1">
      <c r="A74" s="27">
        <v>72</v>
      </c>
      <c r="B74" s="28" t="s">
        <v>2835</v>
      </c>
      <c r="C74" s="29" t="s">
        <v>3821</v>
      </c>
      <c r="D74" s="31" t="s">
        <v>2836</v>
      </c>
      <c r="E74" s="45">
        <v>43175</v>
      </c>
      <c r="F74" s="13" t="s">
        <v>3156</v>
      </c>
      <c r="G74" s="61" t="s">
        <v>3791</v>
      </c>
      <c r="H74" s="1" t="s">
        <v>5812</v>
      </c>
      <c r="I74" s="1" t="s">
        <v>2837</v>
      </c>
      <c r="J74" s="1" t="s">
        <v>2838</v>
      </c>
      <c r="K74" s="1"/>
      <c r="L74" s="51"/>
      <c r="M74" s="94"/>
      <c r="N74" s="77">
        <v>43203</v>
      </c>
      <c r="O74" s="30">
        <v>43281</v>
      </c>
      <c r="P74" s="34">
        <f t="shared" si="1"/>
        <v>12</v>
      </c>
      <c r="Q74" s="35"/>
      <c r="R74" s="31" t="s">
        <v>625</v>
      </c>
      <c r="S74" s="31"/>
      <c r="T74" s="81" t="s">
        <v>936</v>
      </c>
      <c r="U74" s="81" t="s">
        <v>936</v>
      </c>
      <c r="V74" s="46" t="s">
        <v>3257</v>
      </c>
      <c r="W74" s="81" t="s">
        <v>3528</v>
      </c>
      <c r="X74" s="46" t="s">
        <v>3257</v>
      </c>
      <c r="Y74" s="33" t="s">
        <v>5813</v>
      </c>
      <c r="Z74" s="1" t="s">
        <v>3258</v>
      </c>
      <c r="AA74" s="57" t="s">
        <v>5814</v>
      </c>
      <c r="AB74" s="1" t="s">
        <v>3262</v>
      </c>
      <c r="AC74" s="134" t="s">
        <v>5815</v>
      </c>
      <c r="AD74" s="1" t="s">
        <v>3259</v>
      </c>
      <c r="AE74" s="57" t="s">
        <v>5816</v>
      </c>
      <c r="AF74" s="1" t="s">
        <v>3151</v>
      </c>
      <c r="AG74" s="83" t="s">
        <v>5817</v>
      </c>
      <c r="AH74" s="81"/>
      <c r="AI74" s="83" t="s">
        <v>5818</v>
      </c>
      <c r="AJ74" s="83"/>
      <c r="AK74" s="1" t="s">
        <v>3581</v>
      </c>
      <c r="AL74" s="1" t="s">
        <v>5596</v>
      </c>
      <c r="AM74" s="1" t="s">
        <v>5819</v>
      </c>
      <c r="AN74" s="1" t="s">
        <v>3589</v>
      </c>
      <c r="AO74" s="1" t="s">
        <v>5820</v>
      </c>
      <c r="AP74" s="1" t="s">
        <v>3611</v>
      </c>
      <c r="AQ74" s="1" t="s">
        <v>5821</v>
      </c>
      <c r="AR74" s="1" t="s">
        <v>2839</v>
      </c>
      <c r="AS74" s="1" t="s">
        <v>5822</v>
      </c>
      <c r="AT74" s="1" t="s">
        <v>936</v>
      </c>
      <c r="AU74" s="1" t="s">
        <v>3786</v>
      </c>
      <c r="AV74" s="1" t="s">
        <v>936</v>
      </c>
      <c r="AW74" s="1" t="s">
        <v>3786</v>
      </c>
      <c r="AX74" s="1" t="s">
        <v>936</v>
      </c>
      <c r="AY74" s="1" t="s">
        <v>3786</v>
      </c>
      <c r="AZ74" s="1" t="s">
        <v>936</v>
      </c>
      <c r="BA74" s="1" t="s">
        <v>3786</v>
      </c>
      <c r="BB74" s="1" t="s">
        <v>936</v>
      </c>
      <c r="BC74" s="1" t="s">
        <v>3786</v>
      </c>
      <c r="BD74" s="1" t="s">
        <v>936</v>
      </c>
      <c r="BE74" s="1" t="s">
        <v>3786</v>
      </c>
      <c r="BF74" s="1" t="s">
        <v>936</v>
      </c>
      <c r="BG74" s="1" t="s">
        <v>3786</v>
      </c>
      <c r="BH74" s="1" t="s">
        <v>936</v>
      </c>
      <c r="BI74" s="1" t="s">
        <v>3786</v>
      </c>
      <c r="BJ74" s="1" t="s">
        <v>936</v>
      </c>
      <c r="BK74" s="1" t="s">
        <v>3786</v>
      </c>
      <c r="BL74" s="27" t="s">
        <v>780</v>
      </c>
      <c r="BM74" s="42">
        <v>44405</v>
      </c>
      <c r="BN74" s="29" t="s">
        <v>4370</v>
      </c>
      <c r="BO74" s="42">
        <v>44407</v>
      </c>
      <c r="BP74" s="39" t="s">
        <v>4086</v>
      </c>
      <c r="BQ74" s="39" t="s">
        <v>4087</v>
      </c>
      <c r="BR74" s="39" t="s">
        <v>5419</v>
      </c>
      <c r="BS74" s="39" t="s">
        <v>4369</v>
      </c>
      <c r="BT74" s="39" t="s">
        <v>1884</v>
      </c>
      <c r="BU74" s="27" t="s">
        <v>2578</v>
      </c>
      <c r="BV74" s="53"/>
    </row>
    <row r="75" spans="1:74" s="54" customFormat="1" ht="90" hidden="1" customHeight="1">
      <c r="A75" s="27">
        <v>73</v>
      </c>
      <c r="B75" s="28" t="s">
        <v>3433</v>
      </c>
      <c r="C75" s="29" t="s">
        <v>3821</v>
      </c>
      <c r="D75" s="31" t="s">
        <v>2836</v>
      </c>
      <c r="E75" s="45">
        <v>43175</v>
      </c>
      <c r="F75" s="13" t="s">
        <v>3156</v>
      </c>
      <c r="G75" s="61" t="s">
        <v>3791</v>
      </c>
      <c r="H75" s="1" t="s">
        <v>5823</v>
      </c>
      <c r="I75" s="1" t="s">
        <v>2837</v>
      </c>
      <c r="J75" s="1" t="s">
        <v>3260</v>
      </c>
      <c r="K75" s="1"/>
      <c r="L75" s="51"/>
      <c r="M75" s="94"/>
      <c r="N75" s="77">
        <v>43203</v>
      </c>
      <c r="O75" s="30">
        <v>43281</v>
      </c>
      <c r="P75" s="34">
        <f t="shared" si="1"/>
        <v>12</v>
      </c>
      <c r="Q75" s="35"/>
      <c r="R75" s="31" t="s">
        <v>625</v>
      </c>
      <c r="S75" s="31"/>
      <c r="T75" s="81" t="s">
        <v>936</v>
      </c>
      <c r="U75" s="81" t="s">
        <v>936</v>
      </c>
      <c r="V75" s="46" t="s">
        <v>3261</v>
      </c>
      <c r="W75" s="1" t="s">
        <v>3529</v>
      </c>
      <c r="X75" s="46" t="s">
        <v>3261</v>
      </c>
      <c r="Y75" s="1" t="s">
        <v>5824</v>
      </c>
      <c r="Z75" s="1" t="s">
        <v>3258</v>
      </c>
      <c r="AA75" s="57" t="s">
        <v>5825</v>
      </c>
      <c r="AB75" s="1" t="s">
        <v>3262</v>
      </c>
      <c r="AC75" s="134" t="s">
        <v>5815</v>
      </c>
      <c r="AD75" s="1" t="s">
        <v>3263</v>
      </c>
      <c r="AE75" s="57" t="s">
        <v>5826</v>
      </c>
      <c r="AF75" s="1" t="s">
        <v>3151</v>
      </c>
      <c r="AG75" s="83" t="s">
        <v>5817</v>
      </c>
      <c r="AH75" s="81"/>
      <c r="AI75" s="83" t="s">
        <v>5818</v>
      </c>
      <c r="AJ75" s="83"/>
      <c r="AK75" s="1" t="s">
        <v>3581</v>
      </c>
      <c r="AL75" s="1" t="s">
        <v>5597</v>
      </c>
      <c r="AM75" s="1" t="s">
        <v>5827</v>
      </c>
      <c r="AN75" s="1" t="s">
        <v>936</v>
      </c>
      <c r="AO75" s="1" t="s">
        <v>3585</v>
      </c>
      <c r="AP75" s="1" t="s">
        <v>936</v>
      </c>
      <c r="AQ75" s="1" t="s">
        <v>3585</v>
      </c>
      <c r="AR75" s="1" t="s">
        <v>936</v>
      </c>
      <c r="AS75" s="1" t="s">
        <v>3585</v>
      </c>
      <c r="AT75" s="1" t="s">
        <v>936</v>
      </c>
      <c r="AU75" s="1" t="s">
        <v>3585</v>
      </c>
      <c r="AV75" s="1" t="s">
        <v>936</v>
      </c>
      <c r="AW75" s="1" t="s">
        <v>3585</v>
      </c>
      <c r="AX75" s="1" t="s">
        <v>936</v>
      </c>
      <c r="AY75" s="1" t="s">
        <v>3585</v>
      </c>
      <c r="AZ75" s="1" t="s">
        <v>936</v>
      </c>
      <c r="BA75" s="1" t="s">
        <v>3585</v>
      </c>
      <c r="BB75" s="1" t="s">
        <v>936</v>
      </c>
      <c r="BC75" s="1" t="s">
        <v>3585</v>
      </c>
      <c r="BD75" s="1" t="s">
        <v>936</v>
      </c>
      <c r="BE75" s="1" t="s">
        <v>3585</v>
      </c>
      <c r="BF75" s="1" t="s">
        <v>936</v>
      </c>
      <c r="BG75" s="1" t="s">
        <v>3585</v>
      </c>
      <c r="BH75" s="1" t="s">
        <v>936</v>
      </c>
      <c r="BI75" s="1" t="s">
        <v>3585</v>
      </c>
      <c r="BJ75" s="1" t="s">
        <v>9914</v>
      </c>
      <c r="BK75" s="1" t="s">
        <v>3585</v>
      </c>
      <c r="BL75" s="27" t="s">
        <v>780</v>
      </c>
      <c r="BM75" s="42">
        <v>44035</v>
      </c>
      <c r="BN75" s="29" t="s">
        <v>953</v>
      </c>
      <c r="BO75" s="42">
        <v>44617</v>
      </c>
      <c r="BP75" s="39" t="s">
        <v>4346</v>
      </c>
      <c r="BQ75" s="39" t="s">
        <v>4361</v>
      </c>
      <c r="BR75" s="39" t="s">
        <v>5413</v>
      </c>
      <c r="BS75" s="39" t="s">
        <v>5417</v>
      </c>
      <c r="BT75" s="39" t="s">
        <v>1883</v>
      </c>
      <c r="BU75" s="27" t="s">
        <v>1152</v>
      </c>
      <c r="BV75" s="53" t="s">
        <v>1152</v>
      </c>
    </row>
    <row r="76" spans="1:74" s="54" customFormat="1" ht="90" hidden="1" customHeight="1">
      <c r="A76" s="27">
        <v>74</v>
      </c>
      <c r="B76" s="28" t="s">
        <v>3434</v>
      </c>
      <c r="C76" s="29" t="s">
        <v>3821</v>
      </c>
      <c r="D76" s="31" t="s">
        <v>3829</v>
      </c>
      <c r="E76" s="45">
        <v>43175</v>
      </c>
      <c r="F76" s="13" t="s">
        <v>3156</v>
      </c>
      <c r="G76" s="61" t="s">
        <v>3792</v>
      </c>
      <c r="H76" s="1" t="s">
        <v>5828</v>
      </c>
      <c r="I76" s="1" t="s">
        <v>2837</v>
      </c>
      <c r="J76" s="1" t="s">
        <v>3264</v>
      </c>
      <c r="K76" s="1"/>
      <c r="L76" s="392"/>
      <c r="M76" s="94"/>
      <c r="N76" s="77">
        <v>43203</v>
      </c>
      <c r="O76" s="30">
        <v>43281</v>
      </c>
      <c r="P76" s="34">
        <f t="shared" si="1"/>
        <v>12</v>
      </c>
      <c r="Q76" s="35"/>
      <c r="R76" s="31" t="s">
        <v>625</v>
      </c>
      <c r="S76" s="31"/>
      <c r="T76" s="81" t="s">
        <v>936</v>
      </c>
      <c r="U76" s="81" t="s">
        <v>936</v>
      </c>
      <c r="V76" s="81" t="s">
        <v>3265</v>
      </c>
      <c r="W76" s="81" t="s">
        <v>3530</v>
      </c>
      <c r="X76" s="81" t="s">
        <v>3265</v>
      </c>
      <c r="Y76" s="1" t="s">
        <v>3550</v>
      </c>
      <c r="Z76" s="1" t="s">
        <v>3201</v>
      </c>
      <c r="AA76" s="57" t="s">
        <v>5829</v>
      </c>
      <c r="AB76" s="1" t="s">
        <v>5598</v>
      </c>
      <c r="AC76" s="57" t="s">
        <v>5830</v>
      </c>
      <c r="AD76" s="1" t="s">
        <v>3266</v>
      </c>
      <c r="AE76" s="57" t="s">
        <v>5831</v>
      </c>
      <c r="AF76" s="1" t="s">
        <v>936</v>
      </c>
      <c r="AG76" s="1" t="s">
        <v>3571</v>
      </c>
      <c r="AH76" s="1" t="s">
        <v>936</v>
      </c>
      <c r="AI76" s="1" t="s">
        <v>3571</v>
      </c>
      <c r="AJ76" s="1" t="s">
        <v>936</v>
      </c>
      <c r="AK76" s="1" t="s">
        <v>3571</v>
      </c>
      <c r="AL76" s="1" t="s">
        <v>936</v>
      </c>
      <c r="AM76" s="1" t="s">
        <v>3571</v>
      </c>
      <c r="AN76" s="1" t="s">
        <v>936</v>
      </c>
      <c r="AO76" s="1" t="s">
        <v>3571</v>
      </c>
      <c r="AP76" s="1" t="s">
        <v>936</v>
      </c>
      <c r="AQ76" s="1" t="s">
        <v>3571</v>
      </c>
      <c r="AR76" s="1" t="s">
        <v>936</v>
      </c>
      <c r="AS76" s="1" t="s">
        <v>3571</v>
      </c>
      <c r="AT76" s="1" t="s">
        <v>936</v>
      </c>
      <c r="AU76" s="1" t="s">
        <v>3571</v>
      </c>
      <c r="AV76" s="1" t="s">
        <v>936</v>
      </c>
      <c r="AW76" s="1" t="s">
        <v>3571</v>
      </c>
      <c r="AX76" s="1" t="s">
        <v>936</v>
      </c>
      <c r="AY76" s="1" t="s">
        <v>3571</v>
      </c>
      <c r="AZ76" s="1" t="s">
        <v>936</v>
      </c>
      <c r="BA76" s="1" t="s">
        <v>3571</v>
      </c>
      <c r="BB76" s="1" t="s">
        <v>936</v>
      </c>
      <c r="BC76" s="1" t="s">
        <v>3571</v>
      </c>
      <c r="BD76" s="1" t="s">
        <v>936</v>
      </c>
      <c r="BE76" s="1" t="s">
        <v>3571</v>
      </c>
      <c r="BF76" s="1" t="s">
        <v>936</v>
      </c>
      <c r="BG76" s="1" t="s">
        <v>3571</v>
      </c>
      <c r="BH76" s="1" t="s">
        <v>936</v>
      </c>
      <c r="BI76" s="1" t="s">
        <v>3571</v>
      </c>
      <c r="BJ76" s="1" t="s">
        <v>9914</v>
      </c>
      <c r="BK76" s="1" t="s">
        <v>3571</v>
      </c>
      <c r="BL76" s="27" t="s">
        <v>780</v>
      </c>
      <c r="BM76" s="42">
        <v>43671</v>
      </c>
      <c r="BN76" s="29" t="s">
        <v>902</v>
      </c>
      <c r="BO76" s="27"/>
      <c r="BP76" s="41"/>
      <c r="BQ76" s="41"/>
      <c r="BR76" s="41"/>
      <c r="BS76" s="41"/>
      <c r="BT76" s="39" t="s">
        <v>955</v>
      </c>
      <c r="BU76" s="27"/>
      <c r="BV76" s="53"/>
    </row>
    <row r="77" spans="1:74" s="54" customFormat="1" ht="90" hidden="1" customHeight="1">
      <c r="A77" s="27">
        <v>75</v>
      </c>
      <c r="B77" s="28" t="s">
        <v>3435</v>
      </c>
      <c r="C77" s="29" t="s">
        <v>3821</v>
      </c>
      <c r="D77" s="31" t="s">
        <v>3829</v>
      </c>
      <c r="E77" s="45">
        <v>43175</v>
      </c>
      <c r="F77" s="13" t="s">
        <v>3156</v>
      </c>
      <c r="G77" s="61" t="s">
        <v>3792</v>
      </c>
      <c r="H77" s="1" t="s">
        <v>5832</v>
      </c>
      <c r="I77" s="1" t="s">
        <v>2837</v>
      </c>
      <c r="J77" s="1" t="s">
        <v>3267</v>
      </c>
      <c r="K77" s="1"/>
      <c r="L77" s="392"/>
      <c r="M77" s="94"/>
      <c r="N77" s="77">
        <v>43203</v>
      </c>
      <c r="O77" s="30">
        <v>43281</v>
      </c>
      <c r="P77" s="34">
        <f t="shared" si="1"/>
        <v>12</v>
      </c>
      <c r="Q77" s="35"/>
      <c r="R77" s="13" t="s">
        <v>625</v>
      </c>
      <c r="S77" s="1"/>
      <c r="T77" s="81" t="s">
        <v>936</v>
      </c>
      <c r="U77" s="81" t="s">
        <v>936</v>
      </c>
      <c r="V77" s="46" t="s">
        <v>3268</v>
      </c>
      <c r="W77" s="1" t="s">
        <v>3531</v>
      </c>
      <c r="X77" s="46" t="s">
        <v>3268</v>
      </c>
      <c r="Y77" s="1" t="s">
        <v>3550</v>
      </c>
      <c r="Z77" s="1" t="s">
        <v>3201</v>
      </c>
      <c r="AA77" s="57" t="s">
        <v>5829</v>
      </c>
      <c r="AB77" s="1" t="s">
        <v>5598</v>
      </c>
      <c r="AC77" s="57" t="s">
        <v>5833</v>
      </c>
      <c r="AD77" s="1" t="s">
        <v>5599</v>
      </c>
      <c r="AE77" s="57" t="s">
        <v>5834</v>
      </c>
      <c r="AF77" s="1" t="s">
        <v>936</v>
      </c>
      <c r="AG77" s="1" t="s">
        <v>3571</v>
      </c>
      <c r="AH77" s="1" t="s">
        <v>936</v>
      </c>
      <c r="AI77" s="1" t="s">
        <v>3571</v>
      </c>
      <c r="AJ77" s="1" t="s">
        <v>936</v>
      </c>
      <c r="AK77" s="1" t="s">
        <v>3571</v>
      </c>
      <c r="AL77" s="1" t="s">
        <v>936</v>
      </c>
      <c r="AM77" s="1" t="s">
        <v>3571</v>
      </c>
      <c r="AN77" s="1" t="s">
        <v>936</v>
      </c>
      <c r="AO77" s="1" t="s">
        <v>3571</v>
      </c>
      <c r="AP77" s="1" t="s">
        <v>936</v>
      </c>
      <c r="AQ77" s="1" t="s">
        <v>3571</v>
      </c>
      <c r="AR77" s="1" t="s">
        <v>936</v>
      </c>
      <c r="AS77" s="1" t="s">
        <v>3571</v>
      </c>
      <c r="AT77" s="1" t="s">
        <v>936</v>
      </c>
      <c r="AU77" s="1" t="s">
        <v>3571</v>
      </c>
      <c r="AV77" s="1" t="s">
        <v>936</v>
      </c>
      <c r="AW77" s="1" t="s">
        <v>3571</v>
      </c>
      <c r="AX77" s="1" t="s">
        <v>936</v>
      </c>
      <c r="AY77" s="1" t="s">
        <v>3571</v>
      </c>
      <c r="AZ77" s="1" t="s">
        <v>936</v>
      </c>
      <c r="BA77" s="1" t="s">
        <v>3571</v>
      </c>
      <c r="BB77" s="1" t="s">
        <v>936</v>
      </c>
      <c r="BC77" s="1" t="s">
        <v>3571</v>
      </c>
      <c r="BD77" s="1" t="s">
        <v>936</v>
      </c>
      <c r="BE77" s="1" t="s">
        <v>3571</v>
      </c>
      <c r="BF77" s="1" t="s">
        <v>936</v>
      </c>
      <c r="BG77" s="1" t="s">
        <v>3571</v>
      </c>
      <c r="BH77" s="1" t="s">
        <v>936</v>
      </c>
      <c r="BI77" s="1" t="s">
        <v>3571</v>
      </c>
      <c r="BJ77" s="1" t="s">
        <v>9914</v>
      </c>
      <c r="BK77" s="1" t="s">
        <v>3571</v>
      </c>
      <c r="BL77" s="27" t="s">
        <v>780</v>
      </c>
      <c r="BM77" s="42">
        <v>43671</v>
      </c>
      <c r="BN77" s="29" t="s">
        <v>902</v>
      </c>
      <c r="BO77" s="27"/>
      <c r="BP77" s="41"/>
      <c r="BQ77" s="41"/>
      <c r="BR77" s="41"/>
      <c r="BS77" s="41"/>
      <c r="BT77" s="39" t="s">
        <v>955</v>
      </c>
      <c r="BU77" s="27"/>
      <c r="BV77" s="4"/>
    </row>
    <row r="78" spans="1:74" s="54" customFormat="1" ht="90" hidden="1" customHeight="1">
      <c r="A78" s="27">
        <v>76</v>
      </c>
      <c r="B78" s="28" t="s">
        <v>3436</v>
      </c>
      <c r="C78" s="29" t="s">
        <v>3821</v>
      </c>
      <c r="D78" s="31" t="s">
        <v>3829</v>
      </c>
      <c r="E78" s="45">
        <v>43175</v>
      </c>
      <c r="F78" s="13" t="s">
        <v>3156</v>
      </c>
      <c r="G78" s="61" t="s">
        <v>3793</v>
      </c>
      <c r="H78" s="1" t="s">
        <v>5835</v>
      </c>
      <c r="I78" s="1" t="s">
        <v>2837</v>
      </c>
      <c r="J78" s="1" t="s">
        <v>3269</v>
      </c>
      <c r="K78" s="1"/>
      <c r="L78" s="392"/>
      <c r="M78" s="94"/>
      <c r="N78" s="77">
        <v>43203</v>
      </c>
      <c r="O78" s="30">
        <v>43281</v>
      </c>
      <c r="P78" s="34">
        <f t="shared" si="1"/>
        <v>12</v>
      </c>
      <c r="Q78" s="35"/>
      <c r="R78" s="13" t="s">
        <v>625</v>
      </c>
      <c r="S78" s="1"/>
      <c r="T78" s="81" t="s">
        <v>936</v>
      </c>
      <c r="U78" s="81" t="s">
        <v>936</v>
      </c>
      <c r="V78" s="46" t="s">
        <v>3270</v>
      </c>
      <c r="W78" s="80" t="s">
        <v>3517</v>
      </c>
      <c r="X78" s="46" t="s">
        <v>3270</v>
      </c>
      <c r="Y78" s="65" t="s">
        <v>3271</v>
      </c>
      <c r="Z78" s="46" t="s">
        <v>936</v>
      </c>
      <c r="AA78" s="33" t="s">
        <v>3561</v>
      </c>
      <c r="AB78" s="46" t="s">
        <v>936</v>
      </c>
      <c r="AC78" s="33" t="s">
        <v>3561</v>
      </c>
      <c r="AD78" s="81" t="s">
        <v>936</v>
      </c>
      <c r="AE78" s="33" t="s">
        <v>3561</v>
      </c>
      <c r="AF78" s="1" t="s">
        <v>936</v>
      </c>
      <c r="AG78" s="33" t="s">
        <v>3561</v>
      </c>
      <c r="AH78" s="33" t="s">
        <v>936</v>
      </c>
      <c r="AI78" s="33" t="s">
        <v>3561</v>
      </c>
      <c r="AJ78" s="33" t="s">
        <v>936</v>
      </c>
      <c r="AK78" s="33" t="s">
        <v>3561</v>
      </c>
      <c r="AL78" s="33" t="s">
        <v>936</v>
      </c>
      <c r="AM78" s="33" t="s">
        <v>3561</v>
      </c>
      <c r="AN78" s="33" t="s">
        <v>936</v>
      </c>
      <c r="AO78" s="33" t="s">
        <v>3561</v>
      </c>
      <c r="AP78" s="33" t="s">
        <v>936</v>
      </c>
      <c r="AQ78" s="33" t="s">
        <v>3561</v>
      </c>
      <c r="AR78" s="33" t="s">
        <v>936</v>
      </c>
      <c r="AS78" s="33" t="s">
        <v>3561</v>
      </c>
      <c r="AT78" s="33" t="s">
        <v>936</v>
      </c>
      <c r="AU78" s="33" t="s">
        <v>3561</v>
      </c>
      <c r="AV78" s="33" t="s">
        <v>936</v>
      </c>
      <c r="AW78" s="33" t="s">
        <v>3561</v>
      </c>
      <c r="AX78" s="33" t="s">
        <v>936</v>
      </c>
      <c r="AY78" s="33" t="s">
        <v>3561</v>
      </c>
      <c r="AZ78" s="33" t="s">
        <v>936</v>
      </c>
      <c r="BA78" s="33" t="s">
        <v>3561</v>
      </c>
      <c r="BB78" s="33" t="s">
        <v>936</v>
      </c>
      <c r="BC78" s="33" t="s">
        <v>3561</v>
      </c>
      <c r="BD78" s="33" t="s">
        <v>936</v>
      </c>
      <c r="BE78" s="33" t="s">
        <v>3561</v>
      </c>
      <c r="BF78" s="33" t="s">
        <v>936</v>
      </c>
      <c r="BG78" s="33" t="s">
        <v>3561</v>
      </c>
      <c r="BH78" s="33" t="s">
        <v>936</v>
      </c>
      <c r="BI78" s="33" t="s">
        <v>3561</v>
      </c>
      <c r="BJ78" s="33" t="s">
        <v>9914</v>
      </c>
      <c r="BK78" s="33" t="s">
        <v>3561</v>
      </c>
      <c r="BL78" s="27" t="s">
        <v>780</v>
      </c>
      <c r="BM78" s="77">
        <v>43325</v>
      </c>
      <c r="BN78" s="29" t="s">
        <v>4370</v>
      </c>
      <c r="BO78" s="42">
        <v>43343</v>
      </c>
      <c r="BP78" s="39" t="s">
        <v>3849</v>
      </c>
      <c r="BQ78" s="41"/>
      <c r="BR78" s="39" t="s">
        <v>5414</v>
      </c>
      <c r="BS78" s="39" t="s">
        <v>4367</v>
      </c>
      <c r="BT78" s="39" t="s">
        <v>1884</v>
      </c>
      <c r="BU78" s="27" t="s">
        <v>2578</v>
      </c>
      <c r="BV78" s="53"/>
    </row>
    <row r="79" spans="1:74" s="54" customFormat="1" ht="90" hidden="1" customHeight="1">
      <c r="A79" s="27">
        <v>77</v>
      </c>
      <c r="B79" s="28" t="s">
        <v>3437</v>
      </c>
      <c r="C79" s="29" t="s">
        <v>3821</v>
      </c>
      <c r="D79" s="31" t="s">
        <v>2836</v>
      </c>
      <c r="E79" s="45">
        <v>43175</v>
      </c>
      <c r="F79" s="13" t="s">
        <v>3156</v>
      </c>
      <c r="G79" s="61" t="s">
        <v>3793</v>
      </c>
      <c r="H79" s="1" t="s">
        <v>5836</v>
      </c>
      <c r="I79" s="1" t="s">
        <v>2837</v>
      </c>
      <c r="J79" s="1" t="s">
        <v>3260</v>
      </c>
      <c r="K79" s="1"/>
      <c r="L79" s="51"/>
      <c r="M79" s="94"/>
      <c r="N79" s="77">
        <v>43203</v>
      </c>
      <c r="O79" s="30">
        <v>43281</v>
      </c>
      <c r="P79" s="34">
        <f t="shared" si="1"/>
        <v>12</v>
      </c>
      <c r="Q79" s="35"/>
      <c r="R79" s="13" t="s">
        <v>625</v>
      </c>
      <c r="S79" s="1"/>
      <c r="T79" s="81" t="s">
        <v>936</v>
      </c>
      <c r="U79" s="81" t="s">
        <v>936</v>
      </c>
      <c r="V79" s="46" t="s">
        <v>3272</v>
      </c>
      <c r="W79" s="80" t="s">
        <v>3532</v>
      </c>
      <c r="X79" s="46" t="s">
        <v>3272</v>
      </c>
      <c r="Y79" s="80" t="s">
        <v>3551</v>
      </c>
      <c r="Z79" s="1" t="s">
        <v>3196</v>
      </c>
      <c r="AA79" s="57" t="s">
        <v>5837</v>
      </c>
      <c r="AB79" s="1" t="s">
        <v>3191</v>
      </c>
      <c r="AC79" s="83" t="s">
        <v>5838</v>
      </c>
      <c r="AD79" s="1" t="s">
        <v>5600</v>
      </c>
      <c r="AE79" s="83" t="s">
        <v>5839</v>
      </c>
      <c r="AF79" s="81"/>
      <c r="AG79" s="83" t="s">
        <v>5840</v>
      </c>
      <c r="AH79" s="81"/>
      <c r="AI79" s="83" t="s">
        <v>5818</v>
      </c>
      <c r="AJ79" s="83"/>
      <c r="AK79" s="1" t="s">
        <v>3581</v>
      </c>
      <c r="AL79" s="1" t="s">
        <v>5601</v>
      </c>
      <c r="AM79" s="1" t="s">
        <v>5841</v>
      </c>
      <c r="AN79" s="1" t="s">
        <v>936</v>
      </c>
      <c r="AO79" s="1" t="s">
        <v>3585</v>
      </c>
      <c r="AP79" s="1" t="s">
        <v>936</v>
      </c>
      <c r="AQ79" s="1" t="s">
        <v>3585</v>
      </c>
      <c r="AR79" s="1" t="s">
        <v>936</v>
      </c>
      <c r="AS79" s="1" t="s">
        <v>3585</v>
      </c>
      <c r="AT79" s="1" t="s">
        <v>936</v>
      </c>
      <c r="AU79" s="1" t="s">
        <v>3585</v>
      </c>
      <c r="AV79" s="1" t="s">
        <v>936</v>
      </c>
      <c r="AW79" s="1" t="s">
        <v>3585</v>
      </c>
      <c r="AX79" s="1" t="s">
        <v>936</v>
      </c>
      <c r="AY79" s="1" t="s">
        <v>3585</v>
      </c>
      <c r="AZ79" s="1" t="s">
        <v>936</v>
      </c>
      <c r="BA79" s="1" t="s">
        <v>3585</v>
      </c>
      <c r="BB79" s="1" t="s">
        <v>936</v>
      </c>
      <c r="BC79" s="1" t="s">
        <v>3585</v>
      </c>
      <c r="BD79" s="1" t="s">
        <v>936</v>
      </c>
      <c r="BE79" s="1" t="s">
        <v>3585</v>
      </c>
      <c r="BF79" s="1" t="s">
        <v>936</v>
      </c>
      <c r="BG79" s="1" t="s">
        <v>3585</v>
      </c>
      <c r="BH79" s="1" t="s">
        <v>936</v>
      </c>
      <c r="BI79" s="1" t="s">
        <v>3585</v>
      </c>
      <c r="BJ79" s="1" t="s">
        <v>9914</v>
      </c>
      <c r="BK79" s="1" t="s">
        <v>3585</v>
      </c>
      <c r="BL79" s="27" t="s">
        <v>780</v>
      </c>
      <c r="BM79" s="42">
        <v>44035</v>
      </c>
      <c r="BN79" s="29" t="s">
        <v>902</v>
      </c>
      <c r="BO79" s="27"/>
      <c r="BP79" s="41"/>
      <c r="BQ79" s="41"/>
      <c r="BR79" s="41"/>
      <c r="BS79" s="41"/>
      <c r="BT79" s="39" t="s">
        <v>955</v>
      </c>
      <c r="BU79" s="27"/>
      <c r="BV79" s="53"/>
    </row>
    <row r="80" spans="1:74" s="54" customFormat="1" ht="90" hidden="1" customHeight="1">
      <c r="A80" s="27">
        <v>78</v>
      </c>
      <c r="B80" s="28" t="s">
        <v>3438</v>
      </c>
      <c r="C80" s="29" t="s">
        <v>3821</v>
      </c>
      <c r="D80" s="31" t="s">
        <v>3829</v>
      </c>
      <c r="E80" s="45">
        <v>43175</v>
      </c>
      <c r="F80" s="13" t="s">
        <v>3156</v>
      </c>
      <c r="G80" s="61" t="s">
        <v>3794</v>
      </c>
      <c r="H80" s="1" t="s">
        <v>5842</v>
      </c>
      <c r="I80" s="1" t="s">
        <v>3273</v>
      </c>
      <c r="J80" s="1" t="s">
        <v>3274</v>
      </c>
      <c r="K80" s="1"/>
      <c r="L80" s="392"/>
      <c r="M80" s="94"/>
      <c r="N80" s="77">
        <v>43203</v>
      </c>
      <c r="O80" s="30">
        <v>43281</v>
      </c>
      <c r="P80" s="34">
        <f t="shared" si="1"/>
        <v>12</v>
      </c>
      <c r="Q80" s="35"/>
      <c r="R80" s="13" t="s">
        <v>625</v>
      </c>
      <c r="S80" s="1"/>
      <c r="T80" s="81" t="s">
        <v>936</v>
      </c>
      <c r="U80" s="81" t="s">
        <v>936</v>
      </c>
      <c r="V80" s="46" t="s">
        <v>3275</v>
      </c>
      <c r="W80" s="1" t="s">
        <v>3533</v>
      </c>
      <c r="X80" s="46" t="s">
        <v>3275</v>
      </c>
      <c r="Y80" s="33" t="s">
        <v>5843</v>
      </c>
      <c r="Z80" s="46" t="s">
        <v>936</v>
      </c>
      <c r="AA80" s="33" t="s">
        <v>3561</v>
      </c>
      <c r="AB80" s="46" t="s">
        <v>936</v>
      </c>
      <c r="AC80" s="33" t="s">
        <v>3561</v>
      </c>
      <c r="AD80" s="46" t="s">
        <v>936</v>
      </c>
      <c r="AE80" s="33" t="s">
        <v>3561</v>
      </c>
      <c r="AF80" s="1" t="s">
        <v>936</v>
      </c>
      <c r="AG80" s="33" t="s">
        <v>3561</v>
      </c>
      <c r="AH80" s="33" t="s">
        <v>936</v>
      </c>
      <c r="AI80" s="33" t="s">
        <v>3561</v>
      </c>
      <c r="AJ80" s="33" t="s">
        <v>936</v>
      </c>
      <c r="AK80" s="33" t="s">
        <v>3561</v>
      </c>
      <c r="AL80" s="33" t="s">
        <v>936</v>
      </c>
      <c r="AM80" s="33" t="s">
        <v>3561</v>
      </c>
      <c r="AN80" s="33" t="s">
        <v>936</v>
      </c>
      <c r="AO80" s="33" t="s">
        <v>3561</v>
      </c>
      <c r="AP80" s="33" t="s">
        <v>936</v>
      </c>
      <c r="AQ80" s="33" t="s">
        <v>3561</v>
      </c>
      <c r="AR80" s="33" t="s">
        <v>936</v>
      </c>
      <c r="AS80" s="33" t="s">
        <v>3561</v>
      </c>
      <c r="AT80" s="33" t="s">
        <v>936</v>
      </c>
      <c r="AU80" s="33" t="s">
        <v>3561</v>
      </c>
      <c r="AV80" s="33" t="s">
        <v>936</v>
      </c>
      <c r="AW80" s="33" t="s">
        <v>3561</v>
      </c>
      <c r="AX80" s="33" t="s">
        <v>936</v>
      </c>
      <c r="AY80" s="33" t="s">
        <v>3561</v>
      </c>
      <c r="AZ80" s="33" t="s">
        <v>936</v>
      </c>
      <c r="BA80" s="33" t="s">
        <v>3561</v>
      </c>
      <c r="BB80" s="33" t="s">
        <v>936</v>
      </c>
      <c r="BC80" s="33" t="s">
        <v>3561</v>
      </c>
      <c r="BD80" s="33" t="s">
        <v>936</v>
      </c>
      <c r="BE80" s="33" t="s">
        <v>3561</v>
      </c>
      <c r="BF80" s="33" t="s">
        <v>936</v>
      </c>
      <c r="BG80" s="33" t="s">
        <v>3561</v>
      </c>
      <c r="BH80" s="33" t="s">
        <v>936</v>
      </c>
      <c r="BI80" s="33" t="s">
        <v>3561</v>
      </c>
      <c r="BJ80" s="33" t="s">
        <v>9914</v>
      </c>
      <c r="BK80" s="33" t="s">
        <v>3561</v>
      </c>
      <c r="BL80" s="27" t="s">
        <v>780</v>
      </c>
      <c r="BM80" s="42">
        <v>43390</v>
      </c>
      <c r="BN80" s="29" t="s">
        <v>953</v>
      </c>
      <c r="BO80" s="42">
        <v>44617</v>
      </c>
      <c r="BP80" s="39" t="s">
        <v>4347</v>
      </c>
      <c r="BQ80" s="39" t="s">
        <v>4361</v>
      </c>
      <c r="BR80" s="39" t="s">
        <v>5413</v>
      </c>
      <c r="BS80" s="39" t="s">
        <v>5417</v>
      </c>
      <c r="BT80" s="39" t="s">
        <v>1883</v>
      </c>
      <c r="BU80" s="27" t="s">
        <v>1152</v>
      </c>
      <c r="BV80" s="53" t="s">
        <v>1152</v>
      </c>
    </row>
    <row r="81" spans="1:74" s="54" customFormat="1" ht="90" hidden="1" customHeight="1">
      <c r="A81" s="27">
        <v>79</v>
      </c>
      <c r="B81" s="28" t="s">
        <v>3439</v>
      </c>
      <c r="C81" s="29" t="s">
        <v>3821</v>
      </c>
      <c r="D81" s="31" t="s">
        <v>3829</v>
      </c>
      <c r="E81" s="45">
        <v>43175</v>
      </c>
      <c r="F81" s="13" t="s">
        <v>3156</v>
      </c>
      <c r="G81" s="61" t="s">
        <v>3795</v>
      </c>
      <c r="H81" s="1" t="s">
        <v>5844</v>
      </c>
      <c r="I81" s="1" t="s">
        <v>3276</v>
      </c>
      <c r="J81" s="1" t="s">
        <v>3277</v>
      </c>
      <c r="K81" s="1"/>
      <c r="L81" s="392"/>
      <c r="M81" s="94"/>
      <c r="N81" s="77">
        <v>43203</v>
      </c>
      <c r="O81" s="30">
        <v>43281</v>
      </c>
      <c r="P81" s="34">
        <f t="shared" si="1"/>
        <v>12</v>
      </c>
      <c r="Q81" s="35"/>
      <c r="R81" s="13" t="s">
        <v>625</v>
      </c>
      <c r="S81" s="1"/>
      <c r="T81" s="81" t="s">
        <v>936</v>
      </c>
      <c r="U81" s="81" t="s">
        <v>936</v>
      </c>
      <c r="V81" s="46" t="s">
        <v>3278</v>
      </c>
      <c r="W81" s="1" t="s">
        <v>5602</v>
      </c>
      <c r="X81" s="46" t="s">
        <v>3278</v>
      </c>
      <c r="Y81" s="65" t="s">
        <v>3279</v>
      </c>
      <c r="Z81" s="46" t="s">
        <v>936</v>
      </c>
      <c r="AA81" s="33" t="s">
        <v>3561</v>
      </c>
      <c r="AB81" s="46" t="s">
        <v>936</v>
      </c>
      <c r="AC81" s="33" t="s">
        <v>3561</v>
      </c>
      <c r="AD81" s="81" t="s">
        <v>936</v>
      </c>
      <c r="AE81" s="33" t="s">
        <v>3561</v>
      </c>
      <c r="AF81" s="1" t="s">
        <v>936</v>
      </c>
      <c r="AG81" s="33" t="s">
        <v>3561</v>
      </c>
      <c r="AH81" s="33" t="s">
        <v>936</v>
      </c>
      <c r="AI81" s="33" t="s">
        <v>3561</v>
      </c>
      <c r="AJ81" s="33" t="s">
        <v>936</v>
      </c>
      <c r="AK81" s="33" t="s">
        <v>3561</v>
      </c>
      <c r="AL81" s="33" t="s">
        <v>936</v>
      </c>
      <c r="AM81" s="33" t="s">
        <v>3561</v>
      </c>
      <c r="AN81" s="33" t="s">
        <v>936</v>
      </c>
      <c r="AO81" s="33" t="s">
        <v>3561</v>
      </c>
      <c r="AP81" s="33" t="s">
        <v>936</v>
      </c>
      <c r="AQ81" s="33" t="s">
        <v>3561</v>
      </c>
      <c r="AR81" s="33" t="s">
        <v>936</v>
      </c>
      <c r="AS81" s="33" t="s">
        <v>3561</v>
      </c>
      <c r="AT81" s="33" t="s">
        <v>936</v>
      </c>
      <c r="AU81" s="33" t="s">
        <v>3561</v>
      </c>
      <c r="AV81" s="33" t="s">
        <v>936</v>
      </c>
      <c r="AW81" s="33" t="s">
        <v>3561</v>
      </c>
      <c r="AX81" s="33" t="s">
        <v>936</v>
      </c>
      <c r="AY81" s="33" t="s">
        <v>3561</v>
      </c>
      <c r="AZ81" s="33" t="s">
        <v>936</v>
      </c>
      <c r="BA81" s="33" t="s">
        <v>3561</v>
      </c>
      <c r="BB81" s="33" t="s">
        <v>936</v>
      </c>
      <c r="BC81" s="33" t="s">
        <v>3561</v>
      </c>
      <c r="BD81" s="33" t="s">
        <v>936</v>
      </c>
      <c r="BE81" s="33" t="s">
        <v>3561</v>
      </c>
      <c r="BF81" s="33" t="s">
        <v>936</v>
      </c>
      <c r="BG81" s="33" t="s">
        <v>3561</v>
      </c>
      <c r="BH81" s="33" t="s">
        <v>936</v>
      </c>
      <c r="BI81" s="33" t="s">
        <v>3561</v>
      </c>
      <c r="BJ81" s="33" t="s">
        <v>9914</v>
      </c>
      <c r="BK81" s="33" t="s">
        <v>3561</v>
      </c>
      <c r="BL81" s="27" t="s">
        <v>780</v>
      </c>
      <c r="BM81" s="45">
        <v>43326</v>
      </c>
      <c r="BN81" s="29" t="s">
        <v>953</v>
      </c>
      <c r="BO81" s="42">
        <v>43343</v>
      </c>
      <c r="BP81" s="39" t="s">
        <v>3849</v>
      </c>
      <c r="BQ81" s="41"/>
      <c r="BR81" s="39" t="s">
        <v>5414</v>
      </c>
      <c r="BS81" s="39" t="s">
        <v>4367</v>
      </c>
      <c r="BT81" s="39" t="s">
        <v>1883</v>
      </c>
      <c r="BU81" s="27" t="s">
        <v>1152</v>
      </c>
      <c r="BV81" s="53" t="s">
        <v>1152</v>
      </c>
    </row>
    <row r="82" spans="1:74" s="54" customFormat="1" ht="90" hidden="1" customHeight="1">
      <c r="A82" s="27">
        <v>80</v>
      </c>
      <c r="B82" s="28" t="s">
        <v>3440</v>
      </c>
      <c r="C82" s="29" t="s">
        <v>3821</v>
      </c>
      <c r="D82" s="31" t="s">
        <v>2836</v>
      </c>
      <c r="E82" s="45">
        <v>43175</v>
      </c>
      <c r="F82" s="13" t="s">
        <v>3156</v>
      </c>
      <c r="G82" s="61" t="s">
        <v>3796</v>
      </c>
      <c r="H82" s="1" t="s">
        <v>5845</v>
      </c>
      <c r="I82" s="1" t="s">
        <v>3276</v>
      </c>
      <c r="J82" s="1" t="s">
        <v>3280</v>
      </c>
      <c r="K82" s="1"/>
      <c r="L82" s="51"/>
      <c r="M82" s="94"/>
      <c r="N82" s="77">
        <v>43203</v>
      </c>
      <c r="O82" s="30">
        <v>43281</v>
      </c>
      <c r="P82" s="34">
        <f t="shared" si="1"/>
        <v>12</v>
      </c>
      <c r="Q82" s="35"/>
      <c r="R82" s="13" t="s">
        <v>625</v>
      </c>
      <c r="S82" s="1"/>
      <c r="T82" s="81" t="s">
        <v>936</v>
      </c>
      <c r="U82" s="81" t="s">
        <v>936</v>
      </c>
      <c r="V82" s="46" t="s">
        <v>3281</v>
      </c>
      <c r="W82" s="81" t="s">
        <v>3534</v>
      </c>
      <c r="X82" s="46" t="s">
        <v>3281</v>
      </c>
      <c r="Y82" s="1" t="s">
        <v>3552</v>
      </c>
      <c r="Z82" s="1" t="s">
        <v>3282</v>
      </c>
      <c r="AA82" s="57" t="s">
        <v>5846</v>
      </c>
      <c r="AB82" s="1" t="s">
        <v>5575</v>
      </c>
      <c r="AC82" s="134" t="s">
        <v>5815</v>
      </c>
      <c r="AD82" s="1" t="s">
        <v>5600</v>
      </c>
      <c r="AE82" s="83" t="s">
        <v>5847</v>
      </c>
      <c r="AF82" s="33" t="s">
        <v>3073</v>
      </c>
      <c r="AG82" s="83" t="s">
        <v>5848</v>
      </c>
      <c r="AH82" s="81"/>
      <c r="AI82" s="83" t="s">
        <v>5818</v>
      </c>
      <c r="AJ82" s="83"/>
      <c r="AK82" s="1" t="s">
        <v>3581</v>
      </c>
      <c r="AL82" s="1" t="s">
        <v>3283</v>
      </c>
      <c r="AM82" s="1" t="s">
        <v>5849</v>
      </c>
      <c r="AN82" s="1" t="s">
        <v>936</v>
      </c>
      <c r="AO82" s="1" t="s">
        <v>3585</v>
      </c>
      <c r="AP82" s="1" t="s">
        <v>936</v>
      </c>
      <c r="AQ82" s="1" t="s">
        <v>3585</v>
      </c>
      <c r="AR82" s="1" t="s">
        <v>936</v>
      </c>
      <c r="AS82" s="1" t="s">
        <v>3585</v>
      </c>
      <c r="AT82" s="1" t="s">
        <v>936</v>
      </c>
      <c r="AU82" s="1" t="s">
        <v>3585</v>
      </c>
      <c r="AV82" s="1" t="s">
        <v>936</v>
      </c>
      <c r="AW82" s="1" t="s">
        <v>3585</v>
      </c>
      <c r="AX82" s="1" t="s">
        <v>936</v>
      </c>
      <c r="AY82" s="1" t="s">
        <v>3585</v>
      </c>
      <c r="AZ82" s="1" t="s">
        <v>936</v>
      </c>
      <c r="BA82" s="1" t="s">
        <v>3585</v>
      </c>
      <c r="BB82" s="1" t="s">
        <v>936</v>
      </c>
      <c r="BC82" s="1" t="s">
        <v>3585</v>
      </c>
      <c r="BD82" s="1" t="s">
        <v>936</v>
      </c>
      <c r="BE82" s="1" t="s">
        <v>3585</v>
      </c>
      <c r="BF82" s="1" t="s">
        <v>936</v>
      </c>
      <c r="BG82" s="1" t="s">
        <v>3585</v>
      </c>
      <c r="BH82" s="1" t="s">
        <v>936</v>
      </c>
      <c r="BI82" s="1" t="s">
        <v>3585</v>
      </c>
      <c r="BJ82" s="1" t="s">
        <v>9914</v>
      </c>
      <c r="BK82" s="1" t="s">
        <v>3585</v>
      </c>
      <c r="BL82" s="27" t="s">
        <v>780</v>
      </c>
      <c r="BM82" s="42">
        <v>44035</v>
      </c>
      <c r="BN82" s="29" t="s">
        <v>902</v>
      </c>
      <c r="BO82" s="27"/>
      <c r="BP82" s="41"/>
      <c r="BQ82" s="41"/>
      <c r="BR82" s="41"/>
      <c r="BS82" s="41"/>
      <c r="BT82" s="39" t="s">
        <v>955</v>
      </c>
      <c r="BU82" s="27"/>
      <c r="BV82" s="53"/>
    </row>
    <row r="83" spans="1:74" s="54" customFormat="1" ht="90" hidden="1" customHeight="1">
      <c r="A83" s="27">
        <v>81</v>
      </c>
      <c r="B83" s="28" t="s">
        <v>3441</v>
      </c>
      <c r="C83" s="29" t="s">
        <v>3821</v>
      </c>
      <c r="D83" s="31" t="s">
        <v>2836</v>
      </c>
      <c r="E83" s="45">
        <v>43175</v>
      </c>
      <c r="F83" s="13" t="s">
        <v>3156</v>
      </c>
      <c r="G83" s="61" t="s">
        <v>3796</v>
      </c>
      <c r="H83" s="1" t="s">
        <v>5845</v>
      </c>
      <c r="I83" s="1" t="s">
        <v>3276</v>
      </c>
      <c r="J83" s="1" t="s">
        <v>3284</v>
      </c>
      <c r="K83" s="1"/>
      <c r="L83" s="51"/>
      <c r="M83" s="94"/>
      <c r="N83" s="77">
        <v>43203</v>
      </c>
      <c r="O83" s="30">
        <v>43281</v>
      </c>
      <c r="P83" s="34">
        <f t="shared" si="1"/>
        <v>12</v>
      </c>
      <c r="Q83" s="35"/>
      <c r="R83" s="13" t="s">
        <v>625</v>
      </c>
      <c r="S83" s="1"/>
      <c r="T83" s="81" t="s">
        <v>936</v>
      </c>
      <c r="U83" s="81" t="s">
        <v>936</v>
      </c>
      <c r="V83" s="46" t="s">
        <v>3285</v>
      </c>
      <c r="W83" s="81" t="s">
        <v>3535</v>
      </c>
      <c r="X83" s="46" t="s">
        <v>3285</v>
      </c>
      <c r="Y83" s="1" t="s">
        <v>3552</v>
      </c>
      <c r="Z83" s="1" t="s">
        <v>3282</v>
      </c>
      <c r="AA83" s="57" t="s">
        <v>5846</v>
      </c>
      <c r="AB83" s="1" t="s">
        <v>5575</v>
      </c>
      <c r="AC83" s="134" t="s">
        <v>5815</v>
      </c>
      <c r="AD83" s="1" t="s">
        <v>5603</v>
      </c>
      <c r="AE83" s="83" t="s">
        <v>5850</v>
      </c>
      <c r="AF83" s="1" t="s">
        <v>3286</v>
      </c>
      <c r="AG83" s="83" t="s">
        <v>5848</v>
      </c>
      <c r="AH83" s="81"/>
      <c r="AI83" s="83" t="s">
        <v>5818</v>
      </c>
      <c r="AJ83" s="83"/>
      <c r="AK83" s="1" t="s">
        <v>3581</v>
      </c>
      <c r="AL83" s="1" t="s">
        <v>3287</v>
      </c>
      <c r="AM83" s="1" t="s">
        <v>5849</v>
      </c>
      <c r="AN83" s="1" t="s">
        <v>936</v>
      </c>
      <c r="AO83" s="1" t="s">
        <v>3585</v>
      </c>
      <c r="AP83" s="1" t="s">
        <v>936</v>
      </c>
      <c r="AQ83" s="1" t="s">
        <v>3585</v>
      </c>
      <c r="AR83" s="1" t="s">
        <v>936</v>
      </c>
      <c r="AS83" s="1" t="s">
        <v>3585</v>
      </c>
      <c r="AT83" s="1" t="s">
        <v>936</v>
      </c>
      <c r="AU83" s="1" t="s">
        <v>3585</v>
      </c>
      <c r="AV83" s="1" t="s">
        <v>936</v>
      </c>
      <c r="AW83" s="1" t="s">
        <v>3585</v>
      </c>
      <c r="AX83" s="1" t="s">
        <v>936</v>
      </c>
      <c r="AY83" s="1" t="s">
        <v>3585</v>
      </c>
      <c r="AZ83" s="1" t="s">
        <v>936</v>
      </c>
      <c r="BA83" s="1" t="s">
        <v>3585</v>
      </c>
      <c r="BB83" s="1" t="s">
        <v>936</v>
      </c>
      <c r="BC83" s="1" t="s">
        <v>3585</v>
      </c>
      <c r="BD83" s="1" t="s">
        <v>936</v>
      </c>
      <c r="BE83" s="1" t="s">
        <v>3585</v>
      </c>
      <c r="BF83" s="1" t="s">
        <v>936</v>
      </c>
      <c r="BG83" s="1" t="s">
        <v>3585</v>
      </c>
      <c r="BH83" s="1" t="s">
        <v>936</v>
      </c>
      <c r="BI83" s="1" t="s">
        <v>3585</v>
      </c>
      <c r="BJ83" s="1" t="s">
        <v>9914</v>
      </c>
      <c r="BK83" s="1" t="s">
        <v>3585</v>
      </c>
      <c r="BL83" s="27" t="s">
        <v>780</v>
      </c>
      <c r="BM83" s="42">
        <v>44035</v>
      </c>
      <c r="BN83" s="29" t="s">
        <v>902</v>
      </c>
      <c r="BO83" s="27"/>
      <c r="BP83" s="41"/>
      <c r="BQ83" s="41"/>
      <c r="BR83" s="41"/>
      <c r="BS83" s="41"/>
      <c r="BT83" s="39" t="s">
        <v>955</v>
      </c>
      <c r="BU83" s="27"/>
      <c r="BV83" s="53"/>
    </row>
    <row r="84" spans="1:74" s="54" customFormat="1" ht="90" hidden="1" customHeight="1">
      <c r="A84" s="27">
        <v>82</v>
      </c>
      <c r="B84" s="28" t="s">
        <v>3442</v>
      </c>
      <c r="C84" s="29" t="s">
        <v>3821</v>
      </c>
      <c r="D84" s="31" t="s">
        <v>3829</v>
      </c>
      <c r="E84" s="45">
        <v>43175</v>
      </c>
      <c r="F84" s="13" t="s">
        <v>3156</v>
      </c>
      <c r="G84" s="61" t="s">
        <v>3797</v>
      </c>
      <c r="H84" s="1" t="s">
        <v>5851</v>
      </c>
      <c r="I84" s="1" t="s">
        <v>3288</v>
      </c>
      <c r="J84" s="1" t="s">
        <v>3289</v>
      </c>
      <c r="K84" s="1"/>
      <c r="L84" s="392"/>
      <c r="M84" s="94"/>
      <c r="N84" s="77">
        <v>43203</v>
      </c>
      <c r="O84" s="30">
        <v>43281</v>
      </c>
      <c r="P84" s="34">
        <f t="shared" si="1"/>
        <v>12</v>
      </c>
      <c r="Q84" s="35"/>
      <c r="R84" s="13" t="s">
        <v>625</v>
      </c>
      <c r="S84" s="1"/>
      <c r="T84" s="81" t="s">
        <v>936</v>
      </c>
      <c r="U84" s="81" t="s">
        <v>936</v>
      </c>
      <c r="V84" s="46" t="s">
        <v>3275</v>
      </c>
      <c r="W84" s="1" t="s">
        <v>3536</v>
      </c>
      <c r="X84" s="46" t="s">
        <v>936</v>
      </c>
      <c r="Y84" s="1" t="s">
        <v>5604</v>
      </c>
      <c r="Z84" s="46" t="s">
        <v>936</v>
      </c>
      <c r="AA84" s="33" t="s">
        <v>3541</v>
      </c>
      <c r="AB84" s="46" t="s">
        <v>936</v>
      </c>
      <c r="AC84" s="33" t="s">
        <v>3541</v>
      </c>
      <c r="AD84" s="46" t="s">
        <v>936</v>
      </c>
      <c r="AE84" s="33" t="s">
        <v>3541</v>
      </c>
      <c r="AF84" s="46" t="s">
        <v>936</v>
      </c>
      <c r="AG84" s="33" t="s">
        <v>3541</v>
      </c>
      <c r="AH84" s="46" t="s">
        <v>936</v>
      </c>
      <c r="AI84" s="33" t="s">
        <v>3541</v>
      </c>
      <c r="AJ84" s="46" t="s">
        <v>936</v>
      </c>
      <c r="AK84" s="33" t="s">
        <v>3541</v>
      </c>
      <c r="AL84" s="46" t="s">
        <v>936</v>
      </c>
      <c r="AM84" s="33" t="s">
        <v>3541</v>
      </c>
      <c r="AN84" s="46" t="s">
        <v>936</v>
      </c>
      <c r="AO84" s="33" t="s">
        <v>3541</v>
      </c>
      <c r="AP84" s="46" t="s">
        <v>936</v>
      </c>
      <c r="AQ84" s="33" t="s">
        <v>3541</v>
      </c>
      <c r="AR84" s="46" t="s">
        <v>936</v>
      </c>
      <c r="AS84" s="33" t="s">
        <v>3541</v>
      </c>
      <c r="AT84" s="46" t="s">
        <v>936</v>
      </c>
      <c r="AU84" s="33" t="s">
        <v>3541</v>
      </c>
      <c r="AV84" s="33" t="s">
        <v>936</v>
      </c>
      <c r="AW84" s="33" t="s">
        <v>3541</v>
      </c>
      <c r="AX84" s="46" t="s">
        <v>936</v>
      </c>
      <c r="AY84" s="33" t="s">
        <v>3541</v>
      </c>
      <c r="AZ84" s="46" t="s">
        <v>936</v>
      </c>
      <c r="BA84" s="33" t="s">
        <v>3541</v>
      </c>
      <c r="BB84" s="46" t="s">
        <v>936</v>
      </c>
      <c r="BC84" s="33" t="s">
        <v>3541</v>
      </c>
      <c r="BD84" s="46" t="s">
        <v>936</v>
      </c>
      <c r="BE84" s="33" t="s">
        <v>3541</v>
      </c>
      <c r="BF84" s="46" t="s">
        <v>936</v>
      </c>
      <c r="BG84" s="33" t="s">
        <v>3541</v>
      </c>
      <c r="BH84" s="46" t="s">
        <v>936</v>
      </c>
      <c r="BI84" s="33" t="s">
        <v>3541</v>
      </c>
      <c r="BJ84" s="46" t="s">
        <v>9914</v>
      </c>
      <c r="BK84" s="33" t="s">
        <v>3541</v>
      </c>
      <c r="BL84" s="27" t="s">
        <v>780</v>
      </c>
      <c r="BM84" s="42">
        <v>43281</v>
      </c>
      <c r="BN84" s="29" t="s">
        <v>953</v>
      </c>
      <c r="BO84" s="42">
        <v>43343</v>
      </c>
      <c r="BP84" s="39" t="s">
        <v>3849</v>
      </c>
      <c r="BQ84" s="41"/>
      <c r="BR84" s="39" t="s">
        <v>5414</v>
      </c>
      <c r="BS84" s="39" t="s">
        <v>4367</v>
      </c>
      <c r="BT84" s="39" t="s">
        <v>1883</v>
      </c>
      <c r="BU84" s="27" t="s">
        <v>1152</v>
      </c>
      <c r="BV84" s="53" t="s">
        <v>1152</v>
      </c>
    </row>
    <row r="85" spans="1:74" s="54" customFormat="1" ht="90" hidden="1" customHeight="1">
      <c r="A85" s="27">
        <v>83</v>
      </c>
      <c r="B85" s="28" t="s">
        <v>3443</v>
      </c>
      <c r="C85" s="29" t="s">
        <v>3820</v>
      </c>
      <c r="D85" s="13" t="s">
        <v>3290</v>
      </c>
      <c r="E85" s="77">
        <v>43243</v>
      </c>
      <c r="F85" s="13" t="s">
        <v>3291</v>
      </c>
      <c r="G85" s="61" t="s">
        <v>3826</v>
      </c>
      <c r="H85" s="33" t="s">
        <v>5852</v>
      </c>
      <c r="I85" s="33" t="s">
        <v>3292</v>
      </c>
      <c r="J85" s="33" t="s">
        <v>5605</v>
      </c>
      <c r="K85" s="33"/>
      <c r="L85" s="392"/>
      <c r="M85" s="29"/>
      <c r="N85" s="77">
        <v>43283</v>
      </c>
      <c r="O85" s="30">
        <v>43465</v>
      </c>
      <c r="P85" s="34">
        <f t="shared" si="1"/>
        <v>26</v>
      </c>
      <c r="Q85" s="35"/>
      <c r="R85" s="31" t="s">
        <v>3839</v>
      </c>
      <c r="S85" s="33" t="s">
        <v>3840</v>
      </c>
      <c r="T85" s="81" t="s">
        <v>936</v>
      </c>
      <c r="U85" s="81" t="s">
        <v>936</v>
      </c>
      <c r="V85" s="81" t="s">
        <v>936</v>
      </c>
      <c r="W85" s="81" t="s">
        <v>936</v>
      </c>
      <c r="X85" s="1" t="s">
        <v>5853</v>
      </c>
      <c r="Y85" s="1" t="s">
        <v>5854</v>
      </c>
      <c r="Z85" s="1" t="s">
        <v>3293</v>
      </c>
      <c r="AA85" s="57" t="s">
        <v>5855</v>
      </c>
      <c r="AB85" s="40" t="s">
        <v>936</v>
      </c>
      <c r="AC85" s="33" t="s">
        <v>3566</v>
      </c>
      <c r="AD85" s="46" t="s">
        <v>936</v>
      </c>
      <c r="AE85" s="33" t="s">
        <v>3566</v>
      </c>
      <c r="AF85" s="46" t="s">
        <v>936</v>
      </c>
      <c r="AG85" s="33" t="s">
        <v>3566</v>
      </c>
      <c r="AH85" s="33" t="s">
        <v>936</v>
      </c>
      <c r="AI85" s="33" t="s">
        <v>3566</v>
      </c>
      <c r="AJ85" s="33" t="s">
        <v>936</v>
      </c>
      <c r="AK85" s="33" t="s">
        <v>3566</v>
      </c>
      <c r="AL85" s="33" t="s">
        <v>936</v>
      </c>
      <c r="AM85" s="33" t="s">
        <v>3566</v>
      </c>
      <c r="AN85" s="33" t="s">
        <v>936</v>
      </c>
      <c r="AO85" s="33" t="s">
        <v>3566</v>
      </c>
      <c r="AP85" s="33" t="s">
        <v>936</v>
      </c>
      <c r="AQ85" s="33" t="s">
        <v>3566</v>
      </c>
      <c r="AR85" s="33" t="s">
        <v>936</v>
      </c>
      <c r="AS85" s="33" t="s">
        <v>3566</v>
      </c>
      <c r="AT85" s="33" t="s">
        <v>936</v>
      </c>
      <c r="AU85" s="33" t="s">
        <v>3566</v>
      </c>
      <c r="AV85" s="33" t="s">
        <v>936</v>
      </c>
      <c r="AW85" s="33" t="s">
        <v>3566</v>
      </c>
      <c r="AX85" s="33" t="s">
        <v>936</v>
      </c>
      <c r="AY85" s="33" t="s">
        <v>3566</v>
      </c>
      <c r="AZ85" s="33" t="s">
        <v>936</v>
      </c>
      <c r="BA85" s="33" t="s">
        <v>3566</v>
      </c>
      <c r="BB85" s="33" t="s">
        <v>936</v>
      </c>
      <c r="BC85" s="33" t="s">
        <v>3566</v>
      </c>
      <c r="BD85" s="33" t="s">
        <v>936</v>
      </c>
      <c r="BE85" s="33" t="s">
        <v>3566</v>
      </c>
      <c r="BF85" s="33" t="s">
        <v>936</v>
      </c>
      <c r="BG85" s="33" t="s">
        <v>3566</v>
      </c>
      <c r="BH85" s="33" t="s">
        <v>936</v>
      </c>
      <c r="BI85" s="33" t="s">
        <v>3566</v>
      </c>
      <c r="BJ85" s="33" t="s">
        <v>9914</v>
      </c>
      <c r="BK85" s="33" t="s">
        <v>3566</v>
      </c>
      <c r="BL85" s="27" t="s">
        <v>780</v>
      </c>
      <c r="BM85" s="42">
        <v>43523</v>
      </c>
      <c r="BN85" s="29" t="s">
        <v>902</v>
      </c>
      <c r="BO85" s="27"/>
      <c r="BP85" s="41"/>
      <c r="BQ85" s="41"/>
      <c r="BR85" s="41"/>
      <c r="BS85" s="41"/>
      <c r="BT85" s="39" t="s">
        <v>955</v>
      </c>
      <c r="BU85" s="27"/>
      <c r="BV85" s="53"/>
    </row>
    <row r="86" spans="1:74" s="54" customFormat="1" ht="90" hidden="1" customHeight="1">
      <c r="A86" s="27">
        <v>84</v>
      </c>
      <c r="B86" s="28" t="s">
        <v>3444</v>
      </c>
      <c r="C86" s="29" t="s">
        <v>3820</v>
      </c>
      <c r="D86" s="13" t="s">
        <v>3290</v>
      </c>
      <c r="E86" s="77">
        <v>43243</v>
      </c>
      <c r="F86" s="13" t="s">
        <v>3291</v>
      </c>
      <c r="G86" s="61" t="s">
        <v>3826</v>
      </c>
      <c r="H86" s="1" t="s">
        <v>5856</v>
      </c>
      <c r="I86" s="33" t="s">
        <v>3292</v>
      </c>
      <c r="J86" s="33" t="s">
        <v>5606</v>
      </c>
      <c r="K86" s="33"/>
      <c r="L86" s="392"/>
      <c r="M86" s="29"/>
      <c r="N86" s="77">
        <v>43191</v>
      </c>
      <c r="O86" s="30">
        <v>43465</v>
      </c>
      <c r="P86" s="34">
        <f t="shared" si="1"/>
        <v>40</v>
      </c>
      <c r="Q86" s="35"/>
      <c r="R86" s="31" t="s">
        <v>3841</v>
      </c>
      <c r="S86" s="33" t="s">
        <v>3842</v>
      </c>
      <c r="T86" s="81" t="s">
        <v>936</v>
      </c>
      <c r="U86" s="81" t="s">
        <v>936</v>
      </c>
      <c r="V86" s="81" t="s">
        <v>936</v>
      </c>
      <c r="W86" s="81" t="s">
        <v>936</v>
      </c>
      <c r="X86" s="1" t="s">
        <v>5857</v>
      </c>
      <c r="Y86" s="1" t="s">
        <v>5858</v>
      </c>
      <c r="Z86" s="1" t="s">
        <v>3294</v>
      </c>
      <c r="AA86" s="83" t="s">
        <v>5859</v>
      </c>
      <c r="AB86" s="40" t="s">
        <v>936</v>
      </c>
      <c r="AC86" s="33" t="s">
        <v>3566</v>
      </c>
      <c r="AD86" s="46" t="s">
        <v>936</v>
      </c>
      <c r="AE86" s="33" t="s">
        <v>3566</v>
      </c>
      <c r="AF86" s="46" t="s">
        <v>936</v>
      </c>
      <c r="AG86" s="33" t="s">
        <v>3566</v>
      </c>
      <c r="AH86" s="33" t="s">
        <v>936</v>
      </c>
      <c r="AI86" s="33" t="s">
        <v>3566</v>
      </c>
      <c r="AJ86" s="33" t="s">
        <v>936</v>
      </c>
      <c r="AK86" s="33" t="s">
        <v>3566</v>
      </c>
      <c r="AL86" s="33" t="s">
        <v>936</v>
      </c>
      <c r="AM86" s="33" t="s">
        <v>3566</v>
      </c>
      <c r="AN86" s="33" t="s">
        <v>936</v>
      </c>
      <c r="AO86" s="33" t="s">
        <v>3566</v>
      </c>
      <c r="AP86" s="33" t="s">
        <v>936</v>
      </c>
      <c r="AQ86" s="33" t="s">
        <v>3566</v>
      </c>
      <c r="AR86" s="33" t="s">
        <v>936</v>
      </c>
      <c r="AS86" s="33" t="s">
        <v>3566</v>
      </c>
      <c r="AT86" s="33" t="s">
        <v>936</v>
      </c>
      <c r="AU86" s="33" t="s">
        <v>3566</v>
      </c>
      <c r="AV86" s="33" t="s">
        <v>936</v>
      </c>
      <c r="AW86" s="33" t="s">
        <v>3566</v>
      </c>
      <c r="AX86" s="33" t="s">
        <v>936</v>
      </c>
      <c r="AY86" s="33" t="s">
        <v>3566</v>
      </c>
      <c r="AZ86" s="33" t="s">
        <v>936</v>
      </c>
      <c r="BA86" s="33" t="s">
        <v>3566</v>
      </c>
      <c r="BB86" s="33" t="s">
        <v>936</v>
      </c>
      <c r="BC86" s="33" t="s">
        <v>3566</v>
      </c>
      <c r="BD86" s="33" t="s">
        <v>936</v>
      </c>
      <c r="BE86" s="33" t="s">
        <v>3566</v>
      </c>
      <c r="BF86" s="33" t="s">
        <v>936</v>
      </c>
      <c r="BG86" s="33" t="s">
        <v>3566</v>
      </c>
      <c r="BH86" s="33" t="s">
        <v>936</v>
      </c>
      <c r="BI86" s="33" t="s">
        <v>3566</v>
      </c>
      <c r="BJ86" s="33" t="s">
        <v>9914</v>
      </c>
      <c r="BK86" s="33" t="s">
        <v>3566</v>
      </c>
      <c r="BL86" s="27" t="s">
        <v>780</v>
      </c>
      <c r="BM86" s="42">
        <v>43523</v>
      </c>
      <c r="BN86" s="29" t="s">
        <v>902</v>
      </c>
      <c r="BO86" s="27"/>
      <c r="BP86" s="41"/>
      <c r="BQ86" s="41"/>
      <c r="BR86" s="41"/>
      <c r="BS86" s="41"/>
      <c r="BT86" s="39" t="s">
        <v>955</v>
      </c>
      <c r="BU86" s="27"/>
      <c r="BV86" s="53"/>
    </row>
    <row r="87" spans="1:74" s="54" customFormat="1" ht="90" hidden="1" customHeight="1">
      <c r="A87" s="27">
        <v>85</v>
      </c>
      <c r="B87" s="28" t="s">
        <v>3445</v>
      </c>
      <c r="C87" s="29" t="s">
        <v>3820</v>
      </c>
      <c r="D87" s="13" t="s">
        <v>3290</v>
      </c>
      <c r="E87" s="77">
        <v>43146</v>
      </c>
      <c r="F87" s="13" t="s">
        <v>3088</v>
      </c>
      <c r="G87" s="61" t="s">
        <v>3826</v>
      </c>
      <c r="H87" s="1" t="s">
        <v>5860</v>
      </c>
      <c r="I87" s="33" t="s">
        <v>5607</v>
      </c>
      <c r="J87" s="33" t="s">
        <v>3295</v>
      </c>
      <c r="K87" s="33"/>
      <c r="L87" s="392"/>
      <c r="M87" s="29"/>
      <c r="N87" s="77">
        <v>43220</v>
      </c>
      <c r="O87" s="30">
        <v>43465</v>
      </c>
      <c r="P87" s="34">
        <f t="shared" si="1"/>
        <v>35</v>
      </c>
      <c r="Q87" s="35"/>
      <c r="R87" s="31" t="s">
        <v>803</v>
      </c>
      <c r="S87" s="33" t="s">
        <v>3843</v>
      </c>
      <c r="T87" s="81" t="s">
        <v>936</v>
      </c>
      <c r="U87" s="81" t="s">
        <v>936</v>
      </c>
      <c r="V87" s="81" t="s">
        <v>936</v>
      </c>
      <c r="W87" s="81" t="s">
        <v>936</v>
      </c>
      <c r="X87" s="1" t="s">
        <v>5861</v>
      </c>
      <c r="Y87" s="1" t="s">
        <v>3553</v>
      </c>
      <c r="Z87" s="1" t="s">
        <v>5608</v>
      </c>
      <c r="AA87" s="57" t="s">
        <v>5862</v>
      </c>
      <c r="AB87" s="40" t="s">
        <v>936</v>
      </c>
      <c r="AC87" s="33" t="s">
        <v>3566</v>
      </c>
      <c r="AD87" s="46" t="s">
        <v>936</v>
      </c>
      <c r="AE87" s="33" t="s">
        <v>3566</v>
      </c>
      <c r="AF87" s="33" t="s">
        <v>936</v>
      </c>
      <c r="AG87" s="33" t="s">
        <v>3566</v>
      </c>
      <c r="AH87" s="33" t="s">
        <v>936</v>
      </c>
      <c r="AI87" s="33" t="s">
        <v>3566</v>
      </c>
      <c r="AJ87" s="33" t="s">
        <v>936</v>
      </c>
      <c r="AK87" s="33" t="s">
        <v>3566</v>
      </c>
      <c r="AL87" s="33" t="s">
        <v>936</v>
      </c>
      <c r="AM87" s="33" t="s">
        <v>3566</v>
      </c>
      <c r="AN87" s="33" t="s">
        <v>936</v>
      </c>
      <c r="AO87" s="33" t="s">
        <v>3566</v>
      </c>
      <c r="AP87" s="33" t="s">
        <v>936</v>
      </c>
      <c r="AQ87" s="33" t="s">
        <v>3566</v>
      </c>
      <c r="AR87" s="33" t="s">
        <v>936</v>
      </c>
      <c r="AS87" s="33" t="s">
        <v>3566</v>
      </c>
      <c r="AT87" s="33" t="s">
        <v>936</v>
      </c>
      <c r="AU87" s="33" t="s">
        <v>3566</v>
      </c>
      <c r="AV87" s="33" t="s">
        <v>936</v>
      </c>
      <c r="AW87" s="33" t="s">
        <v>3566</v>
      </c>
      <c r="AX87" s="33" t="s">
        <v>936</v>
      </c>
      <c r="AY87" s="33" t="s">
        <v>3566</v>
      </c>
      <c r="AZ87" s="33" t="s">
        <v>936</v>
      </c>
      <c r="BA87" s="33" t="s">
        <v>3566</v>
      </c>
      <c r="BB87" s="33" t="s">
        <v>936</v>
      </c>
      <c r="BC87" s="33" t="s">
        <v>3566</v>
      </c>
      <c r="BD87" s="33" t="s">
        <v>936</v>
      </c>
      <c r="BE87" s="33" t="s">
        <v>3566</v>
      </c>
      <c r="BF87" s="33" t="s">
        <v>936</v>
      </c>
      <c r="BG87" s="33" t="s">
        <v>3566</v>
      </c>
      <c r="BH87" s="33" t="s">
        <v>936</v>
      </c>
      <c r="BI87" s="33" t="s">
        <v>3566</v>
      </c>
      <c r="BJ87" s="33" t="s">
        <v>9914</v>
      </c>
      <c r="BK87" s="33" t="s">
        <v>3566</v>
      </c>
      <c r="BL87" s="27" t="s">
        <v>780</v>
      </c>
      <c r="BM87" s="42">
        <v>43523</v>
      </c>
      <c r="BN87" s="29" t="s">
        <v>902</v>
      </c>
      <c r="BO87" s="27"/>
      <c r="BP87" s="41"/>
      <c r="BQ87" s="41"/>
      <c r="BR87" s="41"/>
      <c r="BS87" s="41"/>
      <c r="BT87" s="39" t="s">
        <v>955</v>
      </c>
      <c r="BU87" s="27"/>
      <c r="BV87" s="53"/>
    </row>
    <row r="88" spans="1:74" s="54" customFormat="1" ht="90" hidden="1" customHeight="1">
      <c r="A88" s="27">
        <v>86</v>
      </c>
      <c r="B88" s="28" t="s">
        <v>3446</v>
      </c>
      <c r="C88" s="29" t="s">
        <v>3820</v>
      </c>
      <c r="D88" s="13" t="s">
        <v>3290</v>
      </c>
      <c r="E88" s="77">
        <v>43146</v>
      </c>
      <c r="F88" s="13" t="s">
        <v>3088</v>
      </c>
      <c r="G88" s="61" t="s">
        <v>3826</v>
      </c>
      <c r="H88" s="1" t="s">
        <v>5863</v>
      </c>
      <c r="I88" s="33" t="s">
        <v>5607</v>
      </c>
      <c r="J88" s="33" t="s">
        <v>3296</v>
      </c>
      <c r="K88" s="33"/>
      <c r="L88" s="51"/>
      <c r="M88" s="29"/>
      <c r="N88" s="77">
        <v>43160</v>
      </c>
      <c r="O88" s="30">
        <v>43465</v>
      </c>
      <c r="P88" s="34">
        <f t="shared" si="1"/>
        <v>44</v>
      </c>
      <c r="Q88" s="35"/>
      <c r="R88" s="31" t="s">
        <v>803</v>
      </c>
      <c r="S88" s="33" t="s">
        <v>3843</v>
      </c>
      <c r="T88" s="81" t="s">
        <v>936</v>
      </c>
      <c r="U88" s="81" t="s">
        <v>936</v>
      </c>
      <c r="V88" s="81" t="s">
        <v>936</v>
      </c>
      <c r="W88" s="81" t="s">
        <v>936</v>
      </c>
      <c r="X88" s="1" t="s">
        <v>5864</v>
      </c>
      <c r="Y88" s="1" t="s">
        <v>3554</v>
      </c>
      <c r="Z88" s="1" t="s">
        <v>5609</v>
      </c>
      <c r="AA88" s="1" t="s">
        <v>3562</v>
      </c>
      <c r="AB88" s="1" t="s">
        <v>3168</v>
      </c>
      <c r="AC88" s="57" t="s">
        <v>5764</v>
      </c>
      <c r="AD88" s="1" t="s">
        <v>5610</v>
      </c>
      <c r="AE88" s="57" t="s">
        <v>5865</v>
      </c>
      <c r="AF88" s="83" t="s">
        <v>5611</v>
      </c>
      <c r="AG88" s="83" t="s">
        <v>5866</v>
      </c>
      <c r="AH88" s="81"/>
      <c r="AI88" s="83" t="s">
        <v>5867</v>
      </c>
      <c r="AJ88" s="83"/>
      <c r="AK88" s="49" t="s">
        <v>5868</v>
      </c>
      <c r="AL88" s="49"/>
      <c r="AM88" s="49" t="s">
        <v>3584</v>
      </c>
      <c r="AN88" s="49" t="s">
        <v>3590</v>
      </c>
      <c r="AO88" s="49" t="s">
        <v>5869</v>
      </c>
      <c r="AP88" s="33" t="s">
        <v>936</v>
      </c>
      <c r="AQ88" s="49" t="s">
        <v>3609</v>
      </c>
      <c r="AR88" s="33" t="s">
        <v>936</v>
      </c>
      <c r="AS88" s="49" t="s">
        <v>3609</v>
      </c>
      <c r="AT88" s="33" t="s">
        <v>936</v>
      </c>
      <c r="AU88" s="49" t="s">
        <v>3609</v>
      </c>
      <c r="AV88" s="1" t="s">
        <v>936</v>
      </c>
      <c r="AW88" s="1" t="s">
        <v>3609</v>
      </c>
      <c r="AX88" s="1" t="s">
        <v>936</v>
      </c>
      <c r="AY88" s="1" t="s">
        <v>3609</v>
      </c>
      <c r="AZ88" s="1" t="s">
        <v>936</v>
      </c>
      <c r="BA88" s="1" t="s">
        <v>3609</v>
      </c>
      <c r="BB88" s="1" t="s">
        <v>936</v>
      </c>
      <c r="BC88" s="1" t="s">
        <v>3609</v>
      </c>
      <c r="BD88" s="1" t="s">
        <v>936</v>
      </c>
      <c r="BE88" s="1" t="s">
        <v>3609</v>
      </c>
      <c r="BF88" s="1" t="s">
        <v>936</v>
      </c>
      <c r="BG88" s="1" t="s">
        <v>3609</v>
      </c>
      <c r="BH88" s="1" t="s">
        <v>9914</v>
      </c>
      <c r="BI88" s="1" t="s">
        <v>3609</v>
      </c>
      <c r="BJ88" s="1" t="s">
        <v>9914</v>
      </c>
      <c r="BK88" s="1" t="s">
        <v>3609</v>
      </c>
      <c r="BL88" s="27" t="s">
        <v>780</v>
      </c>
      <c r="BM88" s="42">
        <v>44132</v>
      </c>
      <c r="BN88" s="29" t="s">
        <v>902</v>
      </c>
      <c r="BO88" s="27"/>
      <c r="BP88" s="41"/>
      <c r="BQ88" s="41"/>
      <c r="BR88" s="41"/>
      <c r="BS88" s="41"/>
      <c r="BT88" s="39" t="s">
        <v>955</v>
      </c>
      <c r="BU88" s="27"/>
      <c r="BV88" s="53"/>
    </row>
    <row r="89" spans="1:74" s="54" customFormat="1" ht="90" hidden="1" customHeight="1">
      <c r="A89" s="27">
        <v>87</v>
      </c>
      <c r="B89" s="28" t="s">
        <v>3447</v>
      </c>
      <c r="C89" s="29" t="s">
        <v>3820</v>
      </c>
      <c r="D89" s="13" t="s">
        <v>3290</v>
      </c>
      <c r="E89" s="77">
        <v>43146</v>
      </c>
      <c r="F89" s="13" t="s">
        <v>3088</v>
      </c>
      <c r="G89" s="61" t="s">
        <v>3826</v>
      </c>
      <c r="H89" s="1" t="s">
        <v>5863</v>
      </c>
      <c r="I89" s="33" t="s">
        <v>5607</v>
      </c>
      <c r="J89" s="33" t="s">
        <v>3297</v>
      </c>
      <c r="K89" s="33"/>
      <c r="L89" s="392"/>
      <c r="M89" s="29"/>
      <c r="N89" s="77">
        <v>43191</v>
      </c>
      <c r="O89" s="30">
        <v>43296</v>
      </c>
      <c r="P89" s="34">
        <f t="shared" si="1"/>
        <v>15</v>
      </c>
      <c r="Q89" s="35"/>
      <c r="R89" s="31" t="s">
        <v>803</v>
      </c>
      <c r="S89" s="33" t="s">
        <v>3843</v>
      </c>
      <c r="T89" s="81" t="s">
        <v>936</v>
      </c>
      <c r="U89" s="81" t="s">
        <v>936</v>
      </c>
      <c r="V89" s="81" t="s">
        <v>936</v>
      </c>
      <c r="W89" s="81" t="s">
        <v>936</v>
      </c>
      <c r="X89" s="1" t="s">
        <v>3298</v>
      </c>
      <c r="Y89" s="1" t="s">
        <v>5870</v>
      </c>
      <c r="Z89" s="1" t="s">
        <v>3299</v>
      </c>
      <c r="AA89" s="1" t="s">
        <v>5612</v>
      </c>
      <c r="AB89" s="40" t="s">
        <v>936</v>
      </c>
      <c r="AC89" s="33" t="s">
        <v>3566</v>
      </c>
      <c r="AD89" s="46" t="s">
        <v>936</v>
      </c>
      <c r="AE89" s="33" t="s">
        <v>3566</v>
      </c>
      <c r="AF89" s="33" t="s">
        <v>936</v>
      </c>
      <c r="AG89" s="33" t="s">
        <v>3566</v>
      </c>
      <c r="AH89" s="33" t="s">
        <v>936</v>
      </c>
      <c r="AI89" s="33" t="s">
        <v>3566</v>
      </c>
      <c r="AJ89" s="33" t="s">
        <v>936</v>
      </c>
      <c r="AK89" s="33" t="s">
        <v>3566</v>
      </c>
      <c r="AL89" s="33" t="s">
        <v>936</v>
      </c>
      <c r="AM89" s="33" t="s">
        <v>3566</v>
      </c>
      <c r="AN89" s="33" t="s">
        <v>936</v>
      </c>
      <c r="AO89" s="33" t="s">
        <v>3566</v>
      </c>
      <c r="AP89" s="33" t="s">
        <v>936</v>
      </c>
      <c r="AQ89" s="33" t="s">
        <v>3566</v>
      </c>
      <c r="AR89" s="33" t="s">
        <v>936</v>
      </c>
      <c r="AS89" s="33" t="s">
        <v>3566</v>
      </c>
      <c r="AT89" s="33" t="s">
        <v>936</v>
      </c>
      <c r="AU89" s="33" t="s">
        <v>3566</v>
      </c>
      <c r="AV89" s="33" t="s">
        <v>936</v>
      </c>
      <c r="AW89" s="33" t="s">
        <v>3566</v>
      </c>
      <c r="AX89" s="33" t="s">
        <v>936</v>
      </c>
      <c r="AY89" s="33" t="s">
        <v>3566</v>
      </c>
      <c r="AZ89" s="33" t="s">
        <v>936</v>
      </c>
      <c r="BA89" s="33" t="s">
        <v>3566</v>
      </c>
      <c r="BB89" s="33" t="s">
        <v>936</v>
      </c>
      <c r="BC89" s="33" t="s">
        <v>3566</v>
      </c>
      <c r="BD89" s="33" t="s">
        <v>936</v>
      </c>
      <c r="BE89" s="33" t="s">
        <v>3566</v>
      </c>
      <c r="BF89" s="33" t="s">
        <v>936</v>
      </c>
      <c r="BG89" s="33" t="s">
        <v>3566</v>
      </c>
      <c r="BH89" s="33" t="s">
        <v>936</v>
      </c>
      <c r="BI89" s="33" t="s">
        <v>3566</v>
      </c>
      <c r="BJ89" s="33" t="s">
        <v>9914</v>
      </c>
      <c r="BK89" s="33" t="s">
        <v>3566</v>
      </c>
      <c r="BL89" s="27" t="s">
        <v>780</v>
      </c>
      <c r="BM89" s="42">
        <v>43523</v>
      </c>
      <c r="BN89" s="29" t="s">
        <v>902</v>
      </c>
      <c r="BO89" s="27"/>
      <c r="BP89" s="41"/>
      <c r="BQ89" s="41"/>
      <c r="BR89" s="41"/>
      <c r="BS89" s="41"/>
      <c r="BT89" s="39" t="s">
        <v>955</v>
      </c>
      <c r="BU89" s="27"/>
      <c r="BV89" s="53"/>
    </row>
    <row r="90" spans="1:74" s="54" customFormat="1" ht="90" hidden="1" customHeight="1">
      <c r="A90" s="27">
        <v>88</v>
      </c>
      <c r="B90" s="28" t="s">
        <v>3448</v>
      </c>
      <c r="C90" s="29" t="s">
        <v>3820</v>
      </c>
      <c r="D90" s="13" t="s">
        <v>3290</v>
      </c>
      <c r="E90" s="77">
        <v>43160</v>
      </c>
      <c r="F90" s="13" t="s">
        <v>3300</v>
      </c>
      <c r="G90" s="61" t="s">
        <v>3826</v>
      </c>
      <c r="H90" s="84" t="s">
        <v>5871</v>
      </c>
      <c r="I90" s="33" t="s">
        <v>3301</v>
      </c>
      <c r="J90" s="33" t="s">
        <v>5613</v>
      </c>
      <c r="K90" s="33"/>
      <c r="L90" s="392"/>
      <c r="M90" s="29"/>
      <c r="N90" s="77">
        <v>43221</v>
      </c>
      <c r="O90" s="30">
        <v>43465</v>
      </c>
      <c r="P90" s="34">
        <f t="shared" si="1"/>
        <v>35</v>
      </c>
      <c r="Q90" s="35"/>
      <c r="R90" s="31" t="s">
        <v>15</v>
      </c>
      <c r="S90" s="33"/>
      <c r="T90" s="81" t="s">
        <v>936</v>
      </c>
      <c r="U90" s="81" t="s">
        <v>936</v>
      </c>
      <c r="V90" s="81" t="s">
        <v>936</v>
      </c>
      <c r="W90" s="81" t="s">
        <v>936</v>
      </c>
      <c r="X90" s="49" t="s">
        <v>5872</v>
      </c>
      <c r="Y90" s="1" t="s">
        <v>3555</v>
      </c>
      <c r="Z90" s="1" t="s">
        <v>3302</v>
      </c>
      <c r="AA90" s="57" t="s">
        <v>5873</v>
      </c>
      <c r="AB90" s="40" t="s">
        <v>936</v>
      </c>
      <c r="AC90" s="33" t="s">
        <v>3566</v>
      </c>
      <c r="AD90" s="46" t="s">
        <v>936</v>
      </c>
      <c r="AE90" s="33" t="s">
        <v>3566</v>
      </c>
      <c r="AF90" s="33" t="s">
        <v>936</v>
      </c>
      <c r="AG90" s="33" t="s">
        <v>3566</v>
      </c>
      <c r="AH90" s="33" t="s">
        <v>936</v>
      </c>
      <c r="AI90" s="33" t="s">
        <v>3566</v>
      </c>
      <c r="AJ90" s="33" t="s">
        <v>936</v>
      </c>
      <c r="AK90" s="33" t="s">
        <v>3566</v>
      </c>
      <c r="AL90" s="33" t="s">
        <v>936</v>
      </c>
      <c r="AM90" s="33" t="s">
        <v>3566</v>
      </c>
      <c r="AN90" s="33" t="s">
        <v>936</v>
      </c>
      <c r="AO90" s="33" t="s">
        <v>3566</v>
      </c>
      <c r="AP90" s="33" t="s">
        <v>936</v>
      </c>
      <c r="AQ90" s="33" t="s">
        <v>3566</v>
      </c>
      <c r="AR90" s="33" t="s">
        <v>936</v>
      </c>
      <c r="AS90" s="33" t="s">
        <v>3566</v>
      </c>
      <c r="AT90" s="33" t="s">
        <v>936</v>
      </c>
      <c r="AU90" s="33" t="s">
        <v>3566</v>
      </c>
      <c r="AV90" s="33" t="s">
        <v>936</v>
      </c>
      <c r="AW90" s="33" t="s">
        <v>3566</v>
      </c>
      <c r="AX90" s="33" t="s">
        <v>936</v>
      </c>
      <c r="AY90" s="33" t="s">
        <v>3566</v>
      </c>
      <c r="AZ90" s="33" t="s">
        <v>936</v>
      </c>
      <c r="BA90" s="33" t="s">
        <v>3566</v>
      </c>
      <c r="BB90" s="33" t="s">
        <v>936</v>
      </c>
      <c r="BC90" s="33" t="s">
        <v>3566</v>
      </c>
      <c r="BD90" s="33" t="s">
        <v>936</v>
      </c>
      <c r="BE90" s="33" t="s">
        <v>3566</v>
      </c>
      <c r="BF90" s="33" t="s">
        <v>936</v>
      </c>
      <c r="BG90" s="33" t="s">
        <v>3566</v>
      </c>
      <c r="BH90" s="33" t="s">
        <v>936</v>
      </c>
      <c r="BI90" s="33" t="s">
        <v>3566</v>
      </c>
      <c r="BJ90" s="33" t="s">
        <v>9914</v>
      </c>
      <c r="BK90" s="33" t="s">
        <v>3566</v>
      </c>
      <c r="BL90" s="27" t="s">
        <v>780</v>
      </c>
      <c r="BM90" s="42">
        <v>43522</v>
      </c>
      <c r="BN90" s="29" t="s">
        <v>902</v>
      </c>
      <c r="BO90" s="27"/>
      <c r="BP90" s="41"/>
      <c r="BQ90" s="41"/>
      <c r="BR90" s="41"/>
      <c r="BS90" s="41"/>
      <c r="BT90" s="39" t="s">
        <v>955</v>
      </c>
      <c r="BU90" s="27"/>
      <c r="BV90" s="53"/>
    </row>
    <row r="91" spans="1:74" s="54" customFormat="1" ht="90" hidden="1" customHeight="1">
      <c r="A91" s="27">
        <v>89</v>
      </c>
      <c r="B91" s="28" t="s">
        <v>3449</v>
      </c>
      <c r="C91" s="29" t="s">
        <v>3820</v>
      </c>
      <c r="D91" s="13" t="s">
        <v>3290</v>
      </c>
      <c r="E91" s="77">
        <v>43160</v>
      </c>
      <c r="F91" s="13" t="s">
        <v>3300</v>
      </c>
      <c r="G91" s="61" t="s">
        <v>3826</v>
      </c>
      <c r="H91" s="84" t="s">
        <v>5874</v>
      </c>
      <c r="I91" s="33" t="s">
        <v>3301</v>
      </c>
      <c r="J91" s="33" t="s">
        <v>3303</v>
      </c>
      <c r="K91" s="33"/>
      <c r="L91" s="392"/>
      <c r="M91" s="29"/>
      <c r="N91" s="77">
        <v>43266</v>
      </c>
      <c r="O91" s="30">
        <v>43465</v>
      </c>
      <c r="P91" s="34">
        <f t="shared" si="1"/>
        <v>29</v>
      </c>
      <c r="Q91" s="35"/>
      <c r="R91" s="31" t="s">
        <v>15</v>
      </c>
      <c r="S91" s="33"/>
      <c r="T91" s="81" t="s">
        <v>936</v>
      </c>
      <c r="U91" s="81" t="s">
        <v>936</v>
      </c>
      <c r="V91" s="81" t="s">
        <v>936</v>
      </c>
      <c r="W91" s="81" t="s">
        <v>936</v>
      </c>
      <c r="X91" s="49" t="s">
        <v>5614</v>
      </c>
      <c r="Y91" s="1" t="s">
        <v>5875</v>
      </c>
      <c r="Z91" s="1" t="s">
        <v>3304</v>
      </c>
      <c r="AA91" s="57" t="s">
        <v>5876</v>
      </c>
      <c r="AB91" s="40" t="s">
        <v>936</v>
      </c>
      <c r="AC91" s="33" t="s">
        <v>3566</v>
      </c>
      <c r="AD91" s="46" t="s">
        <v>936</v>
      </c>
      <c r="AE91" s="33" t="s">
        <v>3566</v>
      </c>
      <c r="AF91" s="33" t="s">
        <v>936</v>
      </c>
      <c r="AG91" s="33" t="s">
        <v>3566</v>
      </c>
      <c r="AH91" s="33" t="s">
        <v>936</v>
      </c>
      <c r="AI91" s="33" t="s">
        <v>3566</v>
      </c>
      <c r="AJ91" s="33" t="s">
        <v>936</v>
      </c>
      <c r="AK91" s="33" t="s">
        <v>3566</v>
      </c>
      <c r="AL91" s="33" t="s">
        <v>936</v>
      </c>
      <c r="AM91" s="33" t="s">
        <v>3566</v>
      </c>
      <c r="AN91" s="33" t="s">
        <v>936</v>
      </c>
      <c r="AO91" s="33" t="s">
        <v>3566</v>
      </c>
      <c r="AP91" s="33" t="s">
        <v>936</v>
      </c>
      <c r="AQ91" s="33" t="s">
        <v>3566</v>
      </c>
      <c r="AR91" s="33" t="s">
        <v>936</v>
      </c>
      <c r="AS91" s="33" t="s">
        <v>3566</v>
      </c>
      <c r="AT91" s="33" t="s">
        <v>936</v>
      </c>
      <c r="AU91" s="33" t="s">
        <v>3566</v>
      </c>
      <c r="AV91" s="33" t="s">
        <v>936</v>
      </c>
      <c r="AW91" s="33" t="s">
        <v>3566</v>
      </c>
      <c r="AX91" s="33" t="s">
        <v>936</v>
      </c>
      <c r="AY91" s="33" t="s">
        <v>3566</v>
      </c>
      <c r="AZ91" s="33" t="s">
        <v>936</v>
      </c>
      <c r="BA91" s="33" t="s">
        <v>3566</v>
      </c>
      <c r="BB91" s="33" t="s">
        <v>936</v>
      </c>
      <c r="BC91" s="33" t="s">
        <v>3566</v>
      </c>
      <c r="BD91" s="33" t="s">
        <v>936</v>
      </c>
      <c r="BE91" s="33" t="s">
        <v>3566</v>
      </c>
      <c r="BF91" s="33" t="s">
        <v>936</v>
      </c>
      <c r="BG91" s="33" t="s">
        <v>3566</v>
      </c>
      <c r="BH91" s="33" t="s">
        <v>936</v>
      </c>
      <c r="BI91" s="33" t="s">
        <v>3566</v>
      </c>
      <c r="BJ91" s="33" t="s">
        <v>9914</v>
      </c>
      <c r="BK91" s="33" t="s">
        <v>3566</v>
      </c>
      <c r="BL91" s="27" t="s">
        <v>780</v>
      </c>
      <c r="BM91" s="42">
        <v>43522</v>
      </c>
      <c r="BN91" s="29" t="s">
        <v>902</v>
      </c>
      <c r="BO91" s="27"/>
      <c r="BP91" s="41"/>
      <c r="BQ91" s="41"/>
      <c r="BR91" s="41"/>
      <c r="BS91" s="41"/>
      <c r="BT91" s="39" t="s">
        <v>955</v>
      </c>
      <c r="BU91" s="27"/>
      <c r="BV91" s="53"/>
    </row>
    <row r="92" spans="1:74" s="54" customFormat="1" ht="90" hidden="1" customHeight="1">
      <c r="A92" s="27">
        <v>90</v>
      </c>
      <c r="B92" s="28" t="s">
        <v>3450</v>
      </c>
      <c r="C92" s="29" t="s">
        <v>3820</v>
      </c>
      <c r="D92" s="13" t="s">
        <v>3290</v>
      </c>
      <c r="E92" s="77">
        <v>42917</v>
      </c>
      <c r="F92" s="13" t="s">
        <v>3118</v>
      </c>
      <c r="G92" s="61" t="s">
        <v>3826</v>
      </c>
      <c r="H92" s="1" t="s">
        <v>5877</v>
      </c>
      <c r="I92" s="1" t="s">
        <v>5615</v>
      </c>
      <c r="J92" s="33" t="s">
        <v>3305</v>
      </c>
      <c r="K92" s="33"/>
      <c r="L92" s="51"/>
      <c r="M92" s="29"/>
      <c r="N92" s="77">
        <v>43405</v>
      </c>
      <c r="O92" s="30">
        <v>43454</v>
      </c>
      <c r="P92" s="34">
        <f t="shared" si="1"/>
        <v>7</v>
      </c>
      <c r="Q92" s="35"/>
      <c r="R92" s="44" t="s">
        <v>60</v>
      </c>
      <c r="S92" s="33" t="s">
        <v>3837</v>
      </c>
      <c r="T92" s="81" t="s">
        <v>936</v>
      </c>
      <c r="U92" s="81" t="s">
        <v>936</v>
      </c>
      <c r="V92" s="81" t="s">
        <v>936</v>
      </c>
      <c r="W92" s="81" t="s">
        <v>936</v>
      </c>
      <c r="X92" s="81"/>
      <c r="Y92" s="1" t="s">
        <v>3556</v>
      </c>
      <c r="Z92" s="1" t="s">
        <v>3306</v>
      </c>
      <c r="AA92" s="57" t="s">
        <v>5878</v>
      </c>
      <c r="AB92" s="40" t="s">
        <v>936</v>
      </c>
      <c r="AC92" s="33" t="s">
        <v>3566</v>
      </c>
      <c r="AD92" s="46" t="s">
        <v>936</v>
      </c>
      <c r="AE92" s="33" t="s">
        <v>3566</v>
      </c>
      <c r="AF92" s="46" t="s">
        <v>936</v>
      </c>
      <c r="AG92" s="33" t="s">
        <v>3566</v>
      </c>
      <c r="AH92" s="33" t="s">
        <v>936</v>
      </c>
      <c r="AI92" s="33" t="s">
        <v>3566</v>
      </c>
      <c r="AJ92" s="33" t="s">
        <v>936</v>
      </c>
      <c r="AK92" s="33" t="s">
        <v>3566</v>
      </c>
      <c r="AL92" s="33" t="s">
        <v>936</v>
      </c>
      <c r="AM92" s="33" t="s">
        <v>3566</v>
      </c>
      <c r="AN92" s="33" t="s">
        <v>936</v>
      </c>
      <c r="AO92" s="33" t="s">
        <v>3566</v>
      </c>
      <c r="AP92" s="33" t="s">
        <v>936</v>
      </c>
      <c r="AQ92" s="33" t="s">
        <v>3566</v>
      </c>
      <c r="AR92" s="33" t="s">
        <v>936</v>
      </c>
      <c r="AS92" s="33" t="s">
        <v>3566</v>
      </c>
      <c r="AT92" s="33" t="s">
        <v>936</v>
      </c>
      <c r="AU92" s="33" t="s">
        <v>3566</v>
      </c>
      <c r="AV92" s="33" t="s">
        <v>936</v>
      </c>
      <c r="AW92" s="33" t="s">
        <v>3566</v>
      </c>
      <c r="AX92" s="33" t="s">
        <v>936</v>
      </c>
      <c r="AY92" s="33" t="s">
        <v>3566</v>
      </c>
      <c r="AZ92" s="33" t="s">
        <v>936</v>
      </c>
      <c r="BA92" s="33" t="s">
        <v>3566</v>
      </c>
      <c r="BB92" s="33" t="s">
        <v>936</v>
      </c>
      <c r="BC92" s="33" t="s">
        <v>3566</v>
      </c>
      <c r="BD92" s="33" t="s">
        <v>936</v>
      </c>
      <c r="BE92" s="33" t="s">
        <v>3566</v>
      </c>
      <c r="BF92" s="33" t="s">
        <v>936</v>
      </c>
      <c r="BG92" s="33" t="s">
        <v>3566</v>
      </c>
      <c r="BH92" s="33" t="s">
        <v>936</v>
      </c>
      <c r="BI92" s="33" t="s">
        <v>3566</v>
      </c>
      <c r="BJ92" s="33" t="s">
        <v>9914</v>
      </c>
      <c r="BK92" s="33" t="s">
        <v>3566</v>
      </c>
      <c r="BL92" s="27" t="s">
        <v>780</v>
      </c>
      <c r="BM92" s="42">
        <v>43522</v>
      </c>
      <c r="BN92" s="29" t="s">
        <v>902</v>
      </c>
      <c r="BO92" s="27"/>
      <c r="BP92" s="41"/>
      <c r="BQ92" s="41"/>
      <c r="BR92" s="41"/>
      <c r="BS92" s="41"/>
      <c r="BT92" s="39" t="s">
        <v>955</v>
      </c>
      <c r="BU92" s="27"/>
      <c r="BV92" s="53"/>
    </row>
    <row r="93" spans="1:74" s="54" customFormat="1" ht="90" hidden="1" customHeight="1">
      <c r="A93" s="27">
        <v>91</v>
      </c>
      <c r="B93" s="28" t="s">
        <v>3451</v>
      </c>
      <c r="C93" s="29" t="s">
        <v>3820</v>
      </c>
      <c r="D93" s="13" t="s">
        <v>3290</v>
      </c>
      <c r="E93" s="77">
        <v>43243</v>
      </c>
      <c r="F93" s="13" t="s">
        <v>2288</v>
      </c>
      <c r="G93" s="61" t="s">
        <v>3826</v>
      </c>
      <c r="H93" s="1" t="s">
        <v>5879</v>
      </c>
      <c r="I93" s="1" t="s">
        <v>3307</v>
      </c>
      <c r="J93" s="33" t="s">
        <v>3308</v>
      </c>
      <c r="K93" s="33"/>
      <c r="L93" s="392"/>
      <c r="M93" s="29"/>
      <c r="N93" s="77">
        <v>43261</v>
      </c>
      <c r="O93" s="30">
        <v>43312</v>
      </c>
      <c r="P93" s="34">
        <f t="shared" si="1"/>
        <v>8</v>
      </c>
      <c r="Q93" s="35"/>
      <c r="R93" s="31" t="s">
        <v>158</v>
      </c>
      <c r="S93" s="33"/>
      <c r="T93" s="81" t="s">
        <v>936</v>
      </c>
      <c r="U93" s="81" t="s">
        <v>936</v>
      </c>
      <c r="V93" s="81" t="s">
        <v>936</v>
      </c>
      <c r="W93" s="81" t="s">
        <v>936</v>
      </c>
      <c r="X93" s="49" t="s">
        <v>3309</v>
      </c>
      <c r="Y93" s="1" t="s">
        <v>3539</v>
      </c>
      <c r="Z93" s="46" t="s">
        <v>936</v>
      </c>
      <c r="AA93" s="33" t="s">
        <v>3561</v>
      </c>
      <c r="AB93" s="46" t="s">
        <v>936</v>
      </c>
      <c r="AC93" s="33" t="s">
        <v>3561</v>
      </c>
      <c r="AD93" s="46" t="s">
        <v>936</v>
      </c>
      <c r="AE93" s="33" t="s">
        <v>3561</v>
      </c>
      <c r="AF93" s="1" t="s">
        <v>936</v>
      </c>
      <c r="AG93" s="33" t="s">
        <v>3561</v>
      </c>
      <c r="AH93" s="33" t="s">
        <v>936</v>
      </c>
      <c r="AI93" s="33" t="s">
        <v>3561</v>
      </c>
      <c r="AJ93" s="33" t="s">
        <v>936</v>
      </c>
      <c r="AK93" s="33" t="s">
        <v>3561</v>
      </c>
      <c r="AL93" s="33" t="s">
        <v>936</v>
      </c>
      <c r="AM93" s="33" t="s">
        <v>3561</v>
      </c>
      <c r="AN93" s="33" t="s">
        <v>936</v>
      </c>
      <c r="AO93" s="33" t="s">
        <v>3561</v>
      </c>
      <c r="AP93" s="33" t="s">
        <v>936</v>
      </c>
      <c r="AQ93" s="33" t="s">
        <v>3561</v>
      </c>
      <c r="AR93" s="33" t="s">
        <v>936</v>
      </c>
      <c r="AS93" s="33" t="s">
        <v>3561</v>
      </c>
      <c r="AT93" s="33" t="s">
        <v>936</v>
      </c>
      <c r="AU93" s="33" t="s">
        <v>3561</v>
      </c>
      <c r="AV93" s="33" t="s">
        <v>936</v>
      </c>
      <c r="AW93" s="33" t="s">
        <v>3561</v>
      </c>
      <c r="AX93" s="33" t="s">
        <v>936</v>
      </c>
      <c r="AY93" s="33" t="s">
        <v>3561</v>
      </c>
      <c r="AZ93" s="33" t="s">
        <v>936</v>
      </c>
      <c r="BA93" s="33" t="s">
        <v>3561</v>
      </c>
      <c r="BB93" s="33" t="s">
        <v>936</v>
      </c>
      <c r="BC93" s="33" t="s">
        <v>3561</v>
      </c>
      <c r="BD93" s="33" t="s">
        <v>936</v>
      </c>
      <c r="BE93" s="33" t="s">
        <v>3561</v>
      </c>
      <c r="BF93" s="33" t="s">
        <v>936</v>
      </c>
      <c r="BG93" s="33" t="s">
        <v>3561</v>
      </c>
      <c r="BH93" s="33" t="s">
        <v>936</v>
      </c>
      <c r="BI93" s="33" t="s">
        <v>3561</v>
      </c>
      <c r="BJ93" s="33" t="s">
        <v>9914</v>
      </c>
      <c r="BK93" s="33" t="s">
        <v>3561</v>
      </c>
      <c r="BL93" s="27" t="s">
        <v>780</v>
      </c>
      <c r="BM93" s="42">
        <v>43385</v>
      </c>
      <c r="BN93" s="29" t="s">
        <v>902</v>
      </c>
      <c r="BO93" s="27"/>
      <c r="BP93" s="41"/>
      <c r="BQ93" s="41"/>
      <c r="BR93" s="41"/>
      <c r="BS93" s="41"/>
      <c r="BT93" s="39" t="s">
        <v>955</v>
      </c>
      <c r="BU93" s="27"/>
      <c r="BV93" s="53"/>
    </row>
    <row r="94" spans="1:74" s="54" customFormat="1" ht="90" hidden="1" customHeight="1">
      <c r="A94" s="27">
        <v>92</v>
      </c>
      <c r="B94" s="28" t="s">
        <v>3452</v>
      </c>
      <c r="C94" s="29" t="s">
        <v>3820</v>
      </c>
      <c r="D94" s="13" t="s">
        <v>3290</v>
      </c>
      <c r="E94" s="77">
        <v>43243</v>
      </c>
      <c r="F94" s="13" t="s">
        <v>2933</v>
      </c>
      <c r="G94" s="61" t="s">
        <v>3826</v>
      </c>
      <c r="H94" s="1" t="s">
        <v>5880</v>
      </c>
      <c r="I94" s="1" t="s">
        <v>3310</v>
      </c>
      <c r="J94" s="33" t="s">
        <v>3311</v>
      </c>
      <c r="K94" s="33"/>
      <c r="L94" s="51"/>
      <c r="M94" s="29"/>
      <c r="N94" s="77">
        <v>43243</v>
      </c>
      <c r="O94" s="30">
        <v>43261</v>
      </c>
      <c r="P94" s="34">
        <f t="shared" si="1"/>
        <v>3</v>
      </c>
      <c r="Q94" s="35"/>
      <c r="R94" s="44" t="s">
        <v>60</v>
      </c>
      <c r="S94" s="33"/>
      <c r="T94" s="81" t="s">
        <v>936</v>
      </c>
      <c r="U94" s="81" t="s">
        <v>936</v>
      </c>
      <c r="V94" s="81" t="s">
        <v>936</v>
      </c>
      <c r="W94" s="81" t="s">
        <v>936</v>
      </c>
      <c r="X94" s="81" t="s">
        <v>5616</v>
      </c>
      <c r="Y94" s="1" t="s">
        <v>3540</v>
      </c>
      <c r="Z94" s="46" t="s">
        <v>936</v>
      </c>
      <c r="AA94" s="33" t="s">
        <v>3561</v>
      </c>
      <c r="AB94" s="46" t="s">
        <v>936</v>
      </c>
      <c r="AC94" s="33" t="s">
        <v>3561</v>
      </c>
      <c r="AD94" s="46" t="s">
        <v>936</v>
      </c>
      <c r="AE94" s="33" t="s">
        <v>3561</v>
      </c>
      <c r="AF94" s="1" t="s">
        <v>936</v>
      </c>
      <c r="AG94" s="33" t="s">
        <v>3561</v>
      </c>
      <c r="AH94" s="33" t="s">
        <v>936</v>
      </c>
      <c r="AI94" s="33" t="s">
        <v>3561</v>
      </c>
      <c r="AJ94" s="33" t="s">
        <v>936</v>
      </c>
      <c r="AK94" s="33" t="s">
        <v>3561</v>
      </c>
      <c r="AL94" s="33" t="s">
        <v>936</v>
      </c>
      <c r="AM94" s="33" t="s">
        <v>3561</v>
      </c>
      <c r="AN94" s="33" t="s">
        <v>936</v>
      </c>
      <c r="AO94" s="33" t="s">
        <v>3561</v>
      </c>
      <c r="AP94" s="33" t="s">
        <v>936</v>
      </c>
      <c r="AQ94" s="33" t="s">
        <v>3561</v>
      </c>
      <c r="AR94" s="33" t="s">
        <v>936</v>
      </c>
      <c r="AS94" s="33" t="s">
        <v>3561</v>
      </c>
      <c r="AT94" s="33" t="s">
        <v>936</v>
      </c>
      <c r="AU94" s="33" t="s">
        <v>3561</v>
      </c>
      <c r="AV94" s="33" t="s">
        <v>936</v>
      </c>
      <c r="AW94" s="33" t="s">
        <v>3561</v>
      </c>
      <c r="AX94" s="33" t="s">
        <v>936</v>
      </c>
      <c r="AY94" s="33" t="s">
        <v>3561</v>
      </c>
      <c r="AZ94" s="33" t="s">
        <v>936</v>
      </c>
      <c r="BA94" s="33" t="s">
        <v>3561</v>
      </c>
      <c r="BB94" s="33" t="s">
        <v>936</v>
      </c>
      <c r="BC94" s="33" t="s">
        <v>3561</v>
      </c>
      <c r="BD94" s="33" t="s">
        <v>936</v>
      </c>
      <c r="BE94" s="33" t="s">
        <v>3561</v>
      </c>
      <c r="BF94" s="33" t="s">
        <v>936</v>
      </c>
      <c r="BG94" s="33" t="s">
        <v>3561</v>
      </c>
      <c r="BH94" s="33" t="s">
        <v>936</v>
      </c>
      <c r="BI94" s="33" t="s">
        <v>3561</v>
      </c>
      <c r="BJ94" s="33" t="s">
        <v>9914</v>
      </c>
      <c r="BK94" s="33" t="s">
        <v>3561</v>
      </c>
      <c r="BL94" s="27" t="s">
        <v>780</v>
      </c>
      <c r="BM94" s="85">
        <v>43383</v>
      </c>
      <c r="BN94" s="29" t="s">
        <v>902</v>
      </c>
      <c r="BO94" s="27"/>
      <c r="BP94" s="41"/>
      <c r="BQ94" s="41"/>
      <c r="BR94" s="41"/>
      <c r="BS94" s="41"/>
      <c r="BT94" s="39" t="s">
        <v>955</v>
      </c>
      <c r="BU94" s="27"/>
      <c r="BV94" s="53"/>
    </row>
    <row r="95" spans="1:74" s="54" customFormat="1" ht="90" hidden="1" customHeight="1">
      <c r="A95" s="27">
        <v>93</v>
      </c>
      <c r="B95" s="28" t="s">
        <v>3453</v>
      </c>
      <c r="C95" s="29" t="s">
        <v>3820</v>
      </c>
      <c r="D95" s="13" t="s">
        <v>3290</v>
      </c>
      <c r="E95" s="77">
        <v>43243</v>
      </c>
      <c r="F95" s="13" t="s">
        <v>2933</v>
      </c>
      <c r="G95" s="61" t="s">
        <v>3826</v>
      </c>
      <c r="H95" s="1" t="s">
        <v>5880</v>
      </c>
      <c r="I95" s="1" t="s">
        <v>3310</v>
      </c>
      <c r="J95" s="33" t="s">
        <v>3312</v>
      </c>
      <c r="K95" s="33"/>
      <c r="L95" s="51"/>
      <c r="M95" s="29"/>
      <c r="N95" s="77">
        <v>43243</v>
      </c>
      <c r="O95" s="30">
        <v>43464</v>
      </c>
      <c r="P95" s="34">
        <f t="shared" si="1"/>
        <v>32</v>
      </c>
      <c r="Q95" s="35"/>
      <c r="R95" s="44" t="s">
        <v>60</v>
      </c>
      <c r="S95" s="33" t="s">
        <v>3844</v>
      </c>
      <c r="T95" s="81" t="s">
        <v>936</v>
      </c>
      <c r="U95" s="81" t="s">
        <v>936</v>
      </c>
      <c r="V95" s="81" t="s">
        <v>936</v>
      </c>
      <c r="W95" s="81" t="s">
        <v>936</v>
      </c>
      <c r="X95" s="1" t="s">
        <v>3117</v>
      </c>
      <c r="Y95" s="1" t="s">
        <v>3557</v>
      </c>
      <c r="Z95" s="1" t="s">
        <v>3313</v>
      </c>
      <c r="AA95" s="57" t="s">
        <v>5881</v>
      </c>
      <c r="AB95" s="40" t="s">
        <v>936</v>
      </c>
      <c r="AC95" s="33" t="s">
        <v>3566</v>
      </c>
      <c r="AD95" s="46" t="s">
        <v>936</v>
      </c>
      <c r="AE95" s="33" t="s">
        <v>3566</v>
      </c>
      <c r="AF95" s="46" t="s">
        <v>936</v>
      </c>
      <c r="AG95" s="33" t="s">
        <v>3566</v>
      </c>
      <c r="AH95" s="33" t="s">
        <v>936</v>
      </c>
      <c r="AI95" s="33" t="s">
        <v>3566</v>
      </c>
      <c r="AJ95" s="33" t="s">
        <v>936</v>
      </c>
      <c r="AK95" s="33" t="s">
        <v>3566</v>
      </c>
      <c r="AL95" s="33" t="s">
        <v>936</v>
      </c>
      <c r="AM95" s="33" t="s">
        <v>3566</v>
      </c>
      <c r="AN95" s="33" t="s">
        <v>936</v>
      </c>
      <c r="AO95" s="33" t="s">
        <v>3566</v>
      </c>
      <c r="AP95" s="33" t="s">
        <v>936</v>
      </c>
      <c r="AQ95" s="33" t="s">
        <v>3566</v>
      </c>
      <c r="AR95" s="33" t="s">
        <v>936</v>
      </c>
      <c r="AS95" s="33" t="s">
        <v>3566</v>
      </c>
      <c r="AT95" s="33" t="s">
        <v>936</v>
      </c>
      <c r="AU95" s="33" t="s">
        <v>3566</v>
      </c>
      <c r="AV95" s="33" t="s">
        <v>936</v>
      </c>
      <c r="AW95" s="33" t="s">
        <v>3566</v>
      </c>
      <c r="AX95" s="33" t="s">
        <v>936</v>
      </c>
      <c r="AY95" s="33" t="s">
        <v>3566</v>
      </c>
      <c r="AZ95" s="33" t="s">
        <v>936</v>
      </c>
      <c r="BA95" s="33" t="s">
        <v>3566</v>
      </c>
      <c r="BB95" s="33" t="s">
        <v>936</v>
      </c>
      <c r="BC95" s="33" t="s">
        <v>3566</v>
      </c>
      <c r="BD95" s="33" t="s">
        <v>936</v>
      </c>
      <c r="BE95" s="33" t="s">
        <v>3566</v>
      </c>
      <c r="BF95" s="33" t="s">
        <v>936</v>
      </c>
      <c r="BG95" s="33" t="s">
        <v>3566</v>
      </c>
      <c r="BH95" s="33" t="s">
        <v>936</v>
      </c>
      <c r="BI95" s="33" t="s">
        <v>3566</v>
      </c>
      <c r="BJ95" s="33" t="s">
        <v>9914</v>
      </c>
      <c r="BK95" s="33" t="s">
        <v>3566</v>
      </c>
      <c r="BL95" s="27" t="s">
        <v>780</v>
      </c>
      <c r="BM95" s="42">
        <v>43522</v>
      </c>
      <c r="BN95" s="29" t="s">
        <v>902</v>
      </c>
      <c r="BO95" s="27"/>
      <c r="BP95" s="41"/>
      <c r="BQ95" s="41"/>
      <c r="BR95" s="41"/>
      <c r="BS95" s="41"/>
      <c r="BT95" s="39" t="s">
        <v>955</v>
      </c>
      <c r="BU95" s="27"/>
      <c r="BV95" s="53"/>
    </row>
    <row r="96" spans="1:74" s="54" customFormat="1" ht="90" hidden="1" customHeight="1">
      <c r="A96" s="27">
        <v>94</v>
      </c>
      <c r="B96" s="28" t="s">
        <v>3454</v>
      </c>
      <c r="C96" s="29" t="s">
        <v>3820</v>
      </c>
      <c r="D96" s="13" t="s">
        <v>3290</v>
      </c>
      <c r="E96" s="77">
        <v>43243</v>
      </c>
      <c r="F96" s="13" t="s">
        <v>3314</v>
      </c>
      <c r="G96" s="61" t="s">
        <v>3826</v>
      </c>
      <c r="H96" s="1" t="s">
        <v>5882</v>
      </c>
      <c r="I96" s="1" t="s">
        <v>3315</v>
      </c>
      <c r="J96" s="33" t="s">
        <v>3316</v>
      </c>
      <c r="K96" s="33"/>
      <c r="L96" s="51"/>
      <c r="M96" s="29"/>
      <c r="N96" s="77">
        <v>43292</v>
      </c>
      <c r="O96" s="30">
        <v>43403</v>
      </c>
      <c r="P96" s="34">
        <f t="shared" si="1"/>
        <v>16</v>
      </c>
      <c r="Q96" s="35"/>
      <c r="R96" s="44" t="s">
        <v>116</v>
      </c>
      <c r="S96" s="39" t="s">
        <v>3838</v>
      </c>
      <c r="T96" s="81" t="s">
        <v>936</v>
      </c>
      <c r="U96" s="81" t="s">
        <v>936</v>
      </c>
      <c r="V96" s="81" t="s">
        <v>936</v>
      </c>
      <c r="W96" s="81" t="s">
        <v>936</v>
      </c>
      <c r="X96" s="81" t="s">
        <v>3166</v>
      </c>
      <c r="Y96" s="1" t="s">
        <v>3545</v>
      </c>
      <c r="Z96" s="1" t="s">
        <v>3317</v>
      </c>
      <c r="AA96" s="57" t="s">
        <v>5883</v>
      </c>
      <c r="AB96" s="40" t="s">
        <v>936</v>
      </c>
      <c r="AC96" s="33" t="s">
        <v>3566</v>
      </c>
      <c r="AD96" s="46" t="s">
        <v>936</v>
      </c>
      <c r="AE96" s="33" t="s">
        <v>3566</v>
      </c>
      <c r="AF96" s="46" t="s">
        <v>936</v>
      </c>
      <c r="AG96" s="33" t="s">
        <v>3566</v>
      </c>
      <c r="AH96" s="33" t="s">
        <v>936</v>
      </c>
      <c r="AI96" s="33" t="s">
        <v>3566</v>
      </c>
      <c r="AJ96" s="33" t="s">
        <v>936</v>
      </c>
      <c r="AK96" s="33" t="s">
        <v>3566</v>
      </c>
      <c r="AL96" s="33" t="s">
        <v>936</v>
      </c>
      <c r="AM96" s="33" t="s">
        <v>3566</v>
      </c>
      <c r="AN96" s="33" t="s">
        <v>936</v>
      </c>
      <c r="AO96" s="33" t="s">
        <v>3566</v>
      </c>
      <c r="AP96" s="33" t="s">
        <v>936</v>
      </c>
      <c r="AQ96" s="33" t="s">
        <v>3566</v>
      </c>
      <c r="AR96" s="33" t="s">
        <v>936</v>
      </c>
      <c r="AS96" s="33" t="s">
        <v>3566</v>
      </c>
      <c r="AT96" s="33" t="s">
        <v>936</v>
      </c>
      <c r="AU96" s="33" t="s">
        <v>3566</v>
      </c>
      <c r="AV96" s="33" t="s">
        <v>936</v>
      </c>
      <c r="AW96" s="33" t="s">
        <v>3566</v>
      </c>
      <c r="AX96" s="33" t="s">
        <v>936</v>
      </c>
      <c r="AY96" s="33" t="s">
        <v>3566</v>
      </c>
      <c r="AZ96" s="33" t="s">
        <v>936</v>
      </c>
      <c r="BA96" s="33" t="s">
        <v>3566</v>
      </c>
      <c r="BB96" s="33" t="s">
        <v>936</v>
      </c>
      <c r="BC96" s="33" t="s">
        <v>3566</v>
      </c>
      <c r="BD96" s="33" t="s">
        <v>936</v>
      </c>
      <c r="BE96" s="33" t="s">
        <v>3566</v>
      </c>
      <c r="BF96" s="33" t="s">
        <v>936</v>
      </c>
      <c r="BG96" s="33" t="s">
        <v>3566</v>
      </c>
      <c r="BH96" s="33" t="s">
        <v>936</v>
      </c>
      <c r="BI96" s="33" t="s">
        <v>3566</v>
      </c>
      <c r="BJ96" s="33" t="s">
        <v>9914</v>
      </c>
      <c r="BK96" s="33" t="s">
        <v>3566</v>
      </c>
      <c r="BL96" s="27" t="s">
        <v>780</v>
      </c>
      <c r="BM96" s="42">
        <v>43522</v>
      </c>
      <c r="BN96" s="29" t="s">
        <v>902</v>
      </c>
      <c r="BO96" s="27"/>
      <c r="BP96" s="41"/>
      <c r="BQ96" s="41"/>
      <c r="BR96" s="41"/>
      <c r="BS96" s="41"/>
      <c r="BT96" s="39" t="s">
        <v>955</v>
      </c>
      <c r="BU96" s="27"/>
      <c r="BV96" s="53"/>
    </row>
    <row r="97" spans="1:74" s="54" customFormat="1" ht="90" hidden="1" customHeight="1">
      <c r="A97" s="27">
        <v>95</v>
      </c>
      <c r="B97" s="28" t="s">
        <v>3455</v>
      </c>
      <c r="C97" s="29" t="s">
        <v>3820</v>
      </c>
      <c r="D97" s="13" t="s">
        <v>3290</v>
      </c>
      <c r="E97" s="77">
        <v>43243</v>
      </c>
      <c r="F97" s="13" t="s">
        <v>3314</v>
      </c>
      <c r="G97" s="61" t="s">
        <v>3826</v>
      </c>
      <c r="H97" s="1" t="s">
        <v>5884</v>
      </c>
      <c r="I97" s="1" t="s">
        <v>3318</v>
      </c>
      <c r="J97" s="33" t="s">
        <v>3319</v>
      </c>
      <c r="K97" s="33"/>
      <c r="L97" s="51"/>
      <c r="M97" s="29"/>
      <c r="N97" s="77">
        <v>43133</v>
      </c>
      <c r="O97" s="30">
        <v>43403</v>
      </c>
      <c r="P97" s="34">
        <f t="shared" si="1"/>
        <v>39</v>
      </c>
      <c r="Q97" s="35"/>
      <c r="R97" s="44" t="s">
        <v>116</v>
      </c>
      <c r="S97" s="33" t="s">
        <v>3845</v>
      </c>
      <c r="T97" s="81" t="s">
        <v>936</v>
      </c>
      <c r="U97" s="81" t="s">
        <v>936</v>
      </c>
      <c r="V97" s="81" t="s">
        <v>936</v>
      </c>
      <c r="W97" s="81" t="s">
        <v>936</v>
      </c>
      <c r="X97" s="33" t="s">
        <v>3320</v>
      </c>
      <c r="Y97" s="1" t="s">
        <v>3558</v>
      </c>
      <c r="Z97" s="1" t="s">
        <v>3321</v>
      </c>
      <c r="AA97" s="83" t="s">
        <v>5885</v>
      </c>
      <c r="AB97" s="40" t="s">
        <v>936</v>
      </c>
      <c r="AC97" s="33" t="s">
        <v>3566</v>
      </c>
      <c r="AD97" s="46" t="s">
        <v>936</v>
      </c>
      <c r="AE97" s="33" t="s">
        <v>3566</v>
      </c>
      <c r="AF97" s="33" t="s">
        <v>936</v>
      </c>
      <c r="AG97" s="33" t="s">
        <v>3566</v>
      </c>
      <c r="AH97" s="33" t="s">
        <v>936</v>
      </c>
      <c r="AI97" s="33" t="s">
        <v>3566</v>
      </c>
      <c r="AJ97" s="33" t="s">
        <v>936</v>
      </c>
      <c r="AK97" s="33" t="s">
        <v>3566</v>
      </c>
      <c r="AL97" s="33" t="s">
        <v>936</v>
      </c>
      <c r="AM97" s="33" t="s">
        <v>3566</v>
      </c>
      <c r="AN97" s="33" t="s">
        <v>936</v>
      </c>
      <c r="AO97" s="33" t="s">
        <v>3566</v>
      </c>
      <c r="AP97" s="33" t="s">
        <v>936</v>
      </c>
      <c r="AQ97" s="33" t="s">
        <v>3566</v>
      </c>
      <c r="AR97" s="33" t="s">
        <v>936</v>
      </c>
      <c r="AS97" s="33" t="s">
        <v>3566</v>
      </c>
      <c r="AT97" s="33" t="s">
        <v>936</v>
      </c>
      <c r="AU97" s="33" t="s">
        <v>3566</v>
      </c>
      <c r="AV97" s="33" t="s">
        <v>936</v>
      </c>
      <c r="AW97" s="33" t="s">
        <v>3566</v>
      </c>
      <c r="AX97" s="33" t="s">
        <v>936</v>
      </c>
      <c r="AY97" s="33" t="s">
        <v>3566</v>
      </c>
      <c r="AZ97" s="33" t="s">
        <v>936</v>
      </c>
      <c r="BA97" s="33" t="s">
        <v>3566</v>
      </c>
      <c r="BB97" s="33" t="s">
        <v>936</v>
      </c>
      <c r="BC97" s="33" t="s">
        <v>3566</v>
      </c>
      <c r="BD97" s="33" t="s">
        <v>936</v>
      </c>
      <c r="BE97" s="33" t="s">
        <v>3566</v>
      </c>
      <c r="BF97" s="33" t="s">
        <v>936</v>
      </c>
      <c r="BG97" s="33" t="s">
        <v>3566</v>
      </c>
      <c r="BH97" s="33" t="s">
        <v>936</v>
      </c>
      <c r="BI97" s="33" t="s">
        <v>3566</v>
      </c>
      <c r="BJ97" s="33" t="s">
        <v>9914</v>
      </c>
      <c r="BK97" s="33" t="s">
        <v>3566</v>
      </c>
      <c r="BL97" s="27" t="s">
        <v>780</v>
      </c>
      <c r="BM97" s="42">
        <v>43522</v>
      </c>
      <c r="BN97" s="29" t="s">
        <v>902</v>
      </c>
      <c r="BO97" s="27"/>
      <c r="BP97" s="41"/>
      <c r="BQ97" s="41"/>
      <c r="BR97" s="41"/>
      <c r="BS97" s="41"/>
      <c r="BT97" s="39" t="s">
        <v>955</v>
      </c>
      <c r="BU97" s="27"/>
      <c r="BV97" s="53"/>
    </row>
    <row r="98" spans="1:74" s="54" customFormat="1" ht="90" hidden="1" customHeight="1">
      <c r="B98" s="28" t="s">
        <v>3456</v>
      </c>
      <c r="C98" s="29" t="s">
        <v>3821</v>
      </c>
      <c r="D98" s="13" t="s">
        <v>3825</v>
      </c>
      <c r="E98" s="30">
        <v>43644</v>
      </c>
      <c r="F98" s="31" t="s">
        <v>2877</v>
      </c>
      <c r="G98" s="61" t="s">
        <v>3854</v>
      </c>
      <c r="H98" s="33" t="s">
        <v>5886</v>
      </c>
      <c r="I98" s="33" t="s">
        <v>5617</v>
      </c>
      <c r="J98" s="33" t="s">
        <v>2878</v>
      </c>
      <c r="K98" s="33"/>
      <c r="L98" s="51"/>
      <c r="M98" s="29"/>
      <c r="N98" s="30">
        <v>43983</v>
      </c>
      <c r="O98" s="30">
        <v>44196</v>
      </c>
      <c r="P98" s="34">
        <f t="shared" si="1"/>
        <v>31</v>
      </c>
      <c r="Q98" s="35"/>
      <c r="R98" s="31" t="s">
        <v>2879</v>
      </c>
      <c r="S98" s="33"/>
      <c r="T98" s="81" t="s">
        <v>936</v>
      </c>
      <c r="U98" s="81" t="s">
        <v>936</v>
      </c>
      <c r="V98" s="81" t="s">
        <v>936</v>
      </c>
      <c r="W98" s="81" t="s">
        <v>936</v>
      </c>
      <c r="X98" s="81" t="s">
        <v>936</v>
      </c>
      <c r="Y98" s="81" t="s">
        <v>936</v>
      </c>
      <c r="Z98" s="81" t="s">
        <v>936</v>
      </c>
      <c r="AA98" s="81" t="s">
        <v>936</v>
      </c>
      <c r="AB98" s="81" t="s">
        <v>936</v>
      </c>
      <c r="AC98" s="81" t="s">
        <v>936</v>
      </c>
      <c r="AD98" s="81" t="s">
        <v>936</v>
      </c>
      <c r="AE98" s="81" t="s">
        <v>936</v>
      </c>
      <c r="AF98" s="81" t="s">
        <v>936</v>
      </c>
      <c r="AG98" s="81" t="s">
        <v>936</v>
      </c>
      <c r="AH98" s="81" t="s">
        <v>936</v>
      </c>
      <c r="AI98" s="81" t="s">
        <v>936</v>
      </c>
      <c r="AJ98" s="81" t="s">
        <v>936</v>
      </c>
      <c r="AK98" s="81" t="s">
        <v>936</v>
      </c>
      <c r="AL98" s="1" t="s">
        <v>5618</v>
      </c>
      <c r="AM98" s="78" t="s">
        <v>5887</v>
      </c>
      <c r="AN98" s="78" t="s">
        <v>3591</v>
      </c>
      <c r="AO98" s="33" t="s">
        <v>5888</v>
      </c>
      <c r="AP98" s="33" t="s">
        <v>3612</v>
      </c>
      <c r="AQ98" s="33" t="s">
        <v>5889</v>
      </c>
      <c r="AR98" s="33" t="s">
        <v>936</v>
      </c>
      <c r="AS98" s="33" t="s">
        <v>3642</v>
      </c>
      <c r="AT98" s="33" t="s">
        <v>936</v>
      </c>
      <c r="AU98" s="33" t="s">
        <v>3642</v>
      </c>
      <c r="AV98" s="33" t="s">
        <v>936</v>
      </c>
      <c r="AW98" s="33" t="s">
        <v>3642</v>
      </c>
      <c r="AX98" s="33" t="s">
        <v>936</v>
      </c>
      <c r="AY98" s="33" t="s">
        <v>3642</v>
      </c>
      <c r="AZ98" s="33" t="s">
        <v>936</v>
      </c>
      <c r="BA98" s="33" t="s">
        <v>3642</v>
      </c>
      <c r="BB98" s="33" t="s">
        <v>936</v>
      </c>
      <c r="BC98" s="33" t="s">
        <v>3642</v>
      </c>
      <c r="BD98" s="33" t="s">
        <v>936</v>
      </c>
      <c r="BE98" s="33" t="s">
        <v>3642</v>
      </c>
      <c r="BF98" s="33" t="s">
        <v>936</v>
      </c>
      <c r="BG98" s="33" t="s">
        <v>3642</v>
      </c>
      <c r="BH98" s="33" t="s">
        <v>9914</v>
      </c>
      <c r="BI98" s="33" t="s">
        <v>3642</v>
      </c>
      <c r="BJ98" s="33" t="s">
        <v>9914</v>
      </c>
      <c r="BK98" s="33" t="s">
        <v>3642</v>
      </c>
      <c r="BL98" s="27" t="s">
        <v>780</v>
      </c>
      <c r="BM98" s="42">
        <v>44215</v>
      </c>
      <c r="BN98" s="29" t="s">
        <v>902</v>
      </c>
      <c r="BO98" s="27"/>
      <c r="BP98" s="41"/>
      <c r="BQ98" s="41"/>
      <c r="BR98" s="41"/>
      <c r="BS98" s="41"/>
      <c r="BT98" s="39" t="s">
        <v>955</v>
      </c>
      <c r="BU98" s="27"/>
      <c r="BV98" s="53"/>
    </row>
    <row r="99" spans="1:74" s="54" customFormat="1" ht="90" hidden="1" customHeight="1">
      <c r="B99" s="28" t="s">
        <v>3457</v>
      </c>
      <c r="C99" s="29" t="s">
        <v>3821</v>
      </c>
      <c r="D99" s="13" t="s">
        <v>3825</v>
      </c>
      <c r="E99" s="30">
        <v>43644</v>
      </c>
      <c r="F99" s="31" t="s">
        <v>2877</v>
      </c>
      <c r="G99" s="61" t="s">
        <v>3854</v>
      </c>
      <c r="H99" s="33" t="s">
        <v>5890</v>
      </c>
      <c r="I99" s="33" t="s">
        <v>5617</v>
      </c>
      <c r="J99" s="33" t="s">
        <v>3322</v>
      </c>
      <c r="K99" s="33"/>
      <c r="L99" s="51"/>
      <c r="M99" s="29"/>
      <c r="N99" s="30">
        <v>43983</v>
      </c>
      <c r="O99" s="30">
        <v>44348</v>
      </c>
      <c r="P99" s="34">
        <f t="shared" si="1"/>
        <v>53</v>
      </c>
      <c r="Q99" s="35"/>
      <c r="R99" s="44" t="s">
        <v>60</v>
      </c>
      <c r="S99" s="31" t="s">
        <v>3846</v>
      </c>
      <c r="T99" s="81" t="s">
        <v>936</v>
      </c>
      <c r="U99" s="81" t="s">
        <v>936</v>
      </c>
      <c r="V99" s="81" t="s">
        <v>936</v>
      </c>
      <c r="W99" s="81" t="s">
        <v>936</v>
      </c>
      <c r="X99" s="81" t="s">
        <v>936</v>
      </c>
      <c r="Y99" s="81" t="s">
        <v>936</v>
      </c>
      <c r="Z99" s="81" t="s">
        <v>936</v>
      </c>
      <c r="AA99" s="81" t="s">
        <v>936</v>
      </c>
      <c r="AB99" s="81" t="s">
        <v>936</v>
      </c>
      <c r="AC99" s="81" t="s">
        <v>936</v>
      </c>
      <c r="AD99" s="81" t="s">
        <v>936</v>
      </c>
      <c r="AE99" s="81" t="s">
        <v>936</v>
      </c>
      <c r="AF99" s="81" t="s">
        <v>936</v>
      </c>
      <c r="AG99" s="81" t="s">
        <v>936</v>
      </c>
      <c r="AH99" s="81" t="s">
        <v>936</v>
      </c>
      <c r="AI99" s="81" t="s">
        <v>936</v>
      </c>
      <c r="AJ99" s="81" t="s">
        <v>936</v>
      </c>
      <c r="AK99" s="81" t="s">
        <v>936</v>
      </c>
      <c r="AL99" s="1" t="s">
        <v>3323</v>
      </c>
      <c r="AM99" s="78" t="s">
        <v>5891</v>
      </c>
      <c r="AN99" s="78" t="s">
        <v>5619</v>
      </c>
      <c r="AO99" s="33" t="s">
        <v>5888</v>
      </c>
      <c r="AP99" s="33" t="s">
        <v>3613</v>
      </c>
      <c r="AQ99" s="33" t="s">
        <v>5892</v>
      </c>
      <c r="AR99" s="33" t="s">
        <v>936</v>
      </c>
      <c r="AS99" s="33" t="s">
        <v>3642</v>
      </c>
      <c r="AT99" s="33" t="s">
        <v>936</v>
      </c>
      <c r="AU99" s="33" t="s">
        <v>3642</v>
      </c>
      <c r="AV99" s="33" t="s">
        <v>936</v>
      </c>
      <c r="AW99" s="33" t="s">
        <v>3642</v>
      </c>
      <c r="AX99" s="33" t="s">
        <v>936</v>
      </c>
      <c r="AY99" s="33" t="s">
        <v>3642</v>
      </c>
      <c r="AZ99" s="33" t="s">
        <v>936</v>
      </c>
      <c r="BA99" s="33" t="s">
        <v>3642</v>
      </c>
      <c r="BB99" s="33" t="s">
        <v>936</v>
      </c>
      <c r="BC99" s="33" t="s">
        <v>3642</v>
      </c>
      <c r="BD99" s="33" t="s">
        <v>936</v>
      </c>
      <c r="BE99" s="33" t="s">
        <v>3642</v>
      </c>
      <c r="BF99" s="33" t="s">
        <v>936</v>
      </c>
      <c r="BG99" s="33" t="s">
        <v>3642</v>
      </c>
      <c r="BH99" s="33" t="s">
        <v>936</v>
      </c>
      <c r="BI99" s="33" t="s">
        <v>3642</v>
      </c>
      <c r="BJ99" s="33" t="s">
        <v>9914</v>
      </c>
      <c r="BK99" s="33" t="s">
        <v>3642</v>
      </c>
      <c r="BL99" s="27" t="s">
        <v>780</v>
      </c>
      <c r="BM99" s="42">
        <v>44215</v>
      </c>
      <c r="BN99" s="29" t="s">
        <v>902</v>
      </c>
      <c r="BO99" s="27"/>
      <c r="BP99" s="41"/>
      <c r="BQ99" s="41"/>
      <c r="BR99" s="41"/>
      <c r="BS99" s="41"/>
      <c r="BT99" s="39" t="s">
        <v>955</v>
      </c>
      <c r="BU99" s="27"/>
      <c r="BV99" s="53"/>
    </row>
    <row r="100" spans="1:74" s="54" customFormat="1" ht="90" hidden="1" customHeight="1">
      <c r="B100" s="28" t="s">
        <v>3458</v>
      </c>
      <c r="C100" s="29" t="s">
        <v>3821</v>
      </c>
      <c r="D100" s="13" t="s">
        <v>3825</v>
      </c>
      <c r="E100" s="30">
        <v>43644</v>
      </c>
      <c r="F100" s="31" t="s">
        <v>2877</v>
      </c>
      <c r="G100" s="61" t="s">
        <v>3854</v>
      </c>
      <c r="H100" s="33" t="s">
        <v>5893</v>
      </c>
      <c r="I100" s="33" t="s">
        <v>5617</v>
      </c>
      <c r="J100" s="33" t="s">
        <v>3324</v>
      </c>
      <c r="K100" s="33"/>
      <c r="L100" s="51"/>
      <c r="M100" s="29"/>
      <c r="N100" s="30">
        <v>43983</v>
      </c>
      <c r="O100" s="30">
        <v>44348</v>
      </c>
      <c r="P100" s="34">
        <f t="shared" si="1"/>
        <v>53</v>
      </c>
      <c r="Q100" s="35"/>
      <c r="R100" s="44" t="s">
        <v>60</v>
      </c>
      <c r="S100" s="31" t="s">
        <v>3846</v>
      </c>
      <c r="T100" s="81" t="s">
        <v>936</v>
      </c>
      <c r="U100" s="81" t="s">
        <v>936</v>
      </c>
      <c r="V100" s="81" t="s">
        <v>936</v>
      </c>
      <c r="W100" s="81" t="s">
        <v>936</v>
      </c>
      <c r="X100" s="81" t="s">
        <v>936</v>
      </c>
      <c r="Y100" s="81" t="s">
        <v>936</v>
      </c>
      <c r="Z100" s="81" t="s">
        <v>936</v>
      </c>
      <c r="AA100" s="81" t="s">
        <v>936</v>
      </c>
      <c r="AB100" s="81" t="s">
        <v>936</v>
      </c>
      <c r="AC100" s="81" t="s">
        <v>936</v>
      </c>
      <c r="AD100" s="81" t="s">
        <v>936</v>
      </c>
      <c r="AE100" s="81" t="s">
        <v>936</v>
      </c>
      <c r="AF100" s="81" t="s">
        <v>936</v>
      </c>
      <c r="AG100" s="81" t="s">
        <v>936</v>
      </c>
      <c r="AH100" s="81" t="s">
        <v>936</v>
      </c>
      <c r="AI100" s="81" t="s">
        <v>936</v>
      </c>
      <c r="AJ100" s="81" t="s">
        <v>936</v>
      </c>
      <c r="AK100" s="81" t="s">
        <v>936</v>
      </c>
      <c r="AL100" s="1" t="s">
        <v>3323</v>
      </c>
      <c r="AM100" s="78" t="s">
        <v>3646</v>
      </c>
      <c r="AN100" s="78" t="s">
        <v>5619</v>
      </c>
      <c r="AO100" s="33" t="s">
        <v>5888</v>
      </c>
      <c r="AP100" s="33" t="s">
        <v>3613</v>
      </c>
      <c r="AQ100" s="33" t="s">
        <v>5892</v>
      </c>
      <c r="AR100" s="33" t="s">
        <v>936</v>
      </c>
      <c r="AS100" s="33" t="s">
        <v>3642</v>
      </c>
      <c r="AT100" s="33" t="s">
        <v>936</v>
      </c>
      <c r="AU100" s="33" t="s">
        <v>3642</v>
      </c>
      <c r="AV100" s="33" t="s">
        <v>936</v>
      </c>
      <c r="AW100" s="33" t="s">
        <v>3642</v>
      </c>
      <c r="AX100" s="33" t="s">
        <v>936</v>
      </c>
      <c r="AY100" s="33" t="s">
        <v>3642</v>
      </c>
      <c r="AZ100" s="33" t="s">
        <v>936</v>
      </c>
      <c r="BA100" s="33" t="s">
        <v>3642</v>
      </c>
      <c r="BB100" s="33" t="s">
        <v>936</v>
      </c>
      <c r="BC100" s="33" t="s">
        <v>3642</v>
      </c>
      <c r="BD100" s="33" t="s">
        <v>936</v>
      </c>
      <c r="BE100" s="33" t="s">
        <v>3642</v>
      </c>
      <c r="BF100" s="33" t="s">
        <v>936</v>
      </c>
      <c r="BG100" s="33" t="s">
        <v>3642</v>
      </c>
      <c r="BH100" s="33" t="s">
        <v>936</v>
      </c>
      <c r="BI100" s="33" t="s">
        <v>3642</v>
      </c>
      <c r="BJ100" s="33" t="s">
        <v>9914</v>
      </c>
      <c r="BK100" s="33" t="s">
        <v>3642</v>
      </c>
      <c r="BL100" s="27" t="s">
        <v>780</v>
      </c>
      <c r="BM100" s="42">
        <v>44215</v>
      </c>
      <c r="BN100" s="29" t="s">
        <v>902</v>
      </c>
      <c r="BO100" s="27"/>
      <c r="BP100" s="41"/>
      <c r="BQ100" s="41"/>
      <c r="BR100" s="41"/>
      <c r="BS100" s="41"/>
      <c r="BT100" s="39" t="s">
        <v>955</v>
      </c>
      <c r="BU100" s="27"/>
      <c r="BV100" s="53"/>
    </row>
    <row r="101" spans="1:74" s="54" customFormat="1" ht="90" hidden="1" customHeight="1">
      <c r="B101" s="28" t="s">
        <v>3459</v>
      </c>
      <c r="C101" s="29" t="s">
        <v>3821</v>
      </c>
      <c r="D101" s="13" t="s">
        <v>3825</v>
      </c>
      <c r="E101" s="30">
        <v>43644</v>
      </c>
      <c r="F101" s="31" t="s">
        <v>2877</v>
      </c>
      <c r="G101" s="61" t="s">
        <v>3854</v>
      </c>
      <c r="H101" s="33" t="s">
        <v>5886</v>
      </c>
      <c r="I101" s="33" t="s">
        <v>5617</v>
      </c>
      <c r="J101" s="33" t="s">
        <v>3325</v>
      </c>
      <c r="K101" s="33"/>
      <c r="L101" s="51"/>
      <c r="M101" s="29"/>
      <c r="N101" s="30">
        <v>43983</v>
      </c>
      <c r="O101" s="30">
        <v>44196</v>
      </c>
      <c r="P101" s="34">
        <f t="shared" si="1"/>
        <v>31</v>
      </c>
      <c r="Q101" s="35"/>
      <c r="R101" s="44" t="s">
        <v>60</v>
      </c>
      <c r="S101" s="33" t="s">
        <v>15</v>
      </c>
      <c r="T101" s="81" t="s">
        <v>936</v>
      </c>
      <c r="U101" s="81" t="s">
        <v>936</v>
      </c>
      <c r="V101" s="81" t="s">
        <v>936</v>
      </c>
      <c r="W101" s="81" t="s">
        <v>936</v>
      </c>
      <c r="X101" s="81" t="s">
        <v>936</v>
      </c>
      <c r="Y101" s="81" t="s">
        <v>936</v>
      </c>
      <c r="Z101" s="81" t="s">
        <v>936</v>
      </c>
      <c r="AA101" s="81" t="s">
        <v>936</v>
      </c>
      <c r="AB101" s="81" t="s">
        <v>936</v>
      </c>
      <c r="AC101" s="81" t="s">
        <v>936</v>
      </c>
      <c r="AD101" s="81" t="s">
        <v>936</v>
      </c>
      <c r="AE101" s="81" t="s">
        <v>936</v>
      </c>
      <c r="AF101" s="81" t="s">
        <v>936</v>
      </c>
      <c r="AG101" s="81" t="s">
        <v>936</v>
      </c>
      <c r="AH101" s="81" t="s">
        <v>936</v>
      </c>
      <c r="AI101" s="81" t="s">
        <v>936</v>
      </c>
      <c r="AJ101" s="81" t="s">
        <v>936</v>
      </c>
      <c r="AK101" s="81" t="s">
        <v>936</v>
      </c>
      <c r="AL101" s="1" t="s">
        <v>3323</v>
      </c>
      <c r="AM101" s="78" t="s">
        <v>3646</v>
      </c>
      <c r="AN101" s="78" t="s">
        <v>3592</v>
      </c>
      <c r="AO101" s="33" t="s">
        <v>5888</v>
      </c>
      <c r="AP101" s="33" t="s">
        <v>3614</v>
      </c>
      <c r="AQ101" s="33" t="s">
        <v>5894</v>
      </c>
      <c r="AR101" s="33" t="s">
        <v>936</v>
      </c>
      <c r="AS101" s="33" t="s">
        <v>3642</v>
      </c>
      <c r="AT101" s="33" t="s">
        <v>936</v>
      </c>
      <c r="AU101" s="33" t="s">
        <v>3642</v>
      </c>
      <c r="AV101" s="33" t="s">
        <v>936</v>
      </c>
      <c r="AW101" s="33" t="s">
        <v>3642</v>
      </c>
      <c r="AX101" s="33" t="s">
        <v>936</v>
      </c>
      <c r="AY101" s="33" t="s">
        <v>3642</v>
      </c>
      <c r="AZ101" s="33" t="s">
        <v>936</v>
      </c>
      <c r="BA101" s="33" t="s">
        <v>3642</v>
      </c>
      <c r="BB101" s="33" t="s">
        <v>936</v>
      </c>
      <c r="BC101" s="33" t="s">
        <v>3642</v>
      </c>
      <c r="BD101" s="33" t="s">
        <v>936</v>
      </c>
      <c r="BE101" s="33" t="s">
        <v>3642</v>
      </c>
      <c r="BF101" s="33" t="s">
        <v>936</v>
      </c>
      <c r="BG101" s="33" t="s">
        <v>3642</v>
      </c>
      <c r="BH101" s="33" t="s">
        <v>936</v>
      </c>
      <c r="BI101" s="33" t="s">
        <v>3642</v>
      </c>
      <c r="BJ101" s="33" t="s">
        <v>9914</v>
      </c>
      <c r="BK101" s="33" t="s">
        <v>3642</v>
      </c>
      <c r="BL101" s="27" t="s">
        <v>780</v>
      </c>
      <c r="BM101" s="42">
        <v>44215</v>
      </c>
      <c r="BN101" s="29" t="s">
        <v>902</v>
      </c>
      <c r="BO101" s="27"/>
      <c r="BP101" s="41"/>
      <c r="BQ101" s="41"/>
      <c r="BR101" s="41"/>
      <c r="BS101" s="41"/>
      <c r="BT101" s="39" t="s">
        <v>955</v>
      </c>
      <c r="BU101" s="27"/>
      <c r="BV101" s="53"/>
    </row>
    <row r="102" spans="1:74" s="54" customFormat="1" ht="90" hidden="1" customHeight="1">
      <c r="B102" s="28" t="s">
        <v>3460</v>
      </c>
      <c r="C102" s="29" t="s">
        <v>3787</v>
      </c>
      <c r="D102" s="13" t="s">
        <v>2841</v>
      </c>
      <c r="E102" s="30">
        <v>43747</v>
      </c>
      <c r="F102" s="31" t="s">
        <v>2842</v>
      </c>
      <c r="G102" s="32" t="s">
        <v>3788</v>
      </c>
      <c r="H102" s="33" t="s">
        <v>3326</v>
      </c>
      <c r="I102" s="33" t="s">
        <v>3327</v>
      </c>
      <c r="J102" s="33" t="s">
        <v>3328</v>
      </c>
      <c r="K102" s="33"/>
      <c r="L102" s="51"/>
      <c r="M102" s="29"/>
      <c r="N102" s="30">
        <v>43756</v>
      </c>
      <c r="O102" s="30">
        <v>43921</v>
      </c>
      <c r="P102" s="34">
        <f t="shared" si="1"/>
        <v>24</v>
      </c>
      <c r="Q102" s="35"/>
      <c r="R102" s="44" t="s">
        <v>116</v>
      </c>
      <c r="S102" s="33"/>
      <c r="T102" s="81" t="s">
        <v>936</v>
      </c>
      <c r="U102" s="81" t="s">
        <v>936</v>
      </c>
      <c r="V102" s="81" t="s">
        <v>936</v>
      </c>
      <c r="W102" s="81" t="s">
        <v>936</v>
      </c>
      <c r="X102" s="81" t="s">
        <v>936</v>
      </c>
      <c r="Y102" s="81" t="s">
        <v>936</v>
      </c>
      <c r="Z102" s="81" t="s">
        <v>936</v>
      </c>
      <c r="AA102" s="81" t="s">
        <v>936</v>
      </c>
      <c r="AB102" s="81" t="s">
        <v>936</v>
      </c>
      <c r="AC102" s="81" t="s">
        <v>936</v>
      </c>
      <c r="AD102" s="81" t="s">
        <v>936</v>
      </c>
      <c r="AE102" s="81" t="s">
        <v>936</v>
      </c>
      <c r="AF102" s="81" t="s">
        <v>936</v>
      </c>
      <c r="AG102" s="81" t="s">
        <v>936</v>
      </c>
      <c r="AH102" s="81" t="s">
        <v>936</v>
      </c>
      <c r="AI102" s="81" t="s">
        <v>936</v>
      </c>
      <c r="AJ102" s="81" t="s">
        <v>936</v>
      </c>
      <c r="AK102" s="81" t="s">
        <v>936</v>
      </c>
      <c r="AL102" s="1" t="s">
        <v>3329</v>
      </c>
      <c r="AM102" s="1" t="s">
        <v>5895</v>
      </c>
      <c r="AN102" s="1" t="s">
        <v>936</v>
      </c>
      <c r="AO102" s="33" t="s">
        <v>3585</v>
      </c>
      <c r="AP102" s="1" t="s">
        <v>936</v>
      </c>
      <c r="AQ102" s="33" t="s">
        <v>3585</v>
      </c>
      <c r="AR102" s="1" t="s">
        <v>936</v>
      </c>
      <c r="AS102" s="33" t="s">
        <v>3585</v>
      </c>
      <c r="AT102" s="1" t="s">
        <v>936</v>
      </c>
      <c r="AU102" s="33" t="s">
        <v>3585</v>
      </c>
      <c r="AV102" s="1" t="s">
        <v>936</v>
      </c>
      <c r="AW102" s="1" t="s">
        <v>3585</v>
      </c>
      <c r="AX102" s="1" t="s">
        <v>936</v>
      </c>
      <c r="AY102" s="1" t="s">
        <v>3585</v>
      </c>
      <c r="AZ102" s="1" t="s">
        <v>936</v>
      </c>
      <c r="BA102" s="1" t="s">
        <v>3585</v>
      </c>
      <c r="BB102" s="1" t="s">
        <v>936</v>
      </c>
      <c r="BC102" s="1" t="s">
        <v>3585</v>
      </c>
      <c r="BD102" s="1" t="s">
        <v>936</v>
      </c>
      <c r="BE102" s="1" t="s">
        <v>3585</v>
      </c>
      <c r="BF102" s="1" t="s">
        <v>936</v>
      </c>
      <c r="BG102" s="1" t="s">
        <v>3585</v>
      </c>
      <c r="BH102" s="1" t="s">
        <v>936</v>
      </c>
      <c r="BI102" s="1" t="s">
        <v>3585</v>
      </c>
      <c r="BJ102" s="1" t="s">
        <v>9914</v>
      </c>
      <c r="BK102" s="1" t="s">
        <v>3585</v>
      </c>
      <c r="BL102" s="27" t="s">
        <v>780</v>
      </c>
      <c r="BM102" s="42">
        <v>44020</v>
      </c>
      <c r="BN102" s="29" t="s">
        <v>902</v>
      </c>
      <c r="BO102" s="27"/>
      <c r="BP102" s="41"/>
      <c r="BQ102" s="41"/>
      <c r="BR102" s="41"/>
      <c r="BS102" s="41"/>
      <c r="BT102" s="39" t="s">
        <v>955</v>
      </c>
      <c r="BU102" s="27"/>
      <c r="BV102" s="53"/>
    </row>
    <row r="103" spans="1:74" s="54" customFormat="1" ht="90" hidden="1" customHeight="1">
      <c r="B103" s="28" t="s">
        <v>2840</v>
      </c>
      <c r="C103" s="29" t="s">
        <v>3787</v>
      </c>
      <c r="D103" s="13" t="s">
        <v>2841</v>
      </c>
      <c r="E103" s="30">
        <v>43747</v>
      </c>
      <c r="F103" s="31" t="s">
        <v>2842</v>
      </c>
      <c r="G103" s="32" t="s">
        <v>3789</v>
      </c>
      <c r="H103" s="33" t="s">
        <v>2843</v>
      </c>
      <c r="I103" s="33" t="s">
        <v>2844</v>
      </c>
      <c r="J103" s="33" t="s">
        <v>2845</v>
      </c>
      <c r="K103" s="33"/>
      <c r="L103" s="51"/>
      <c r="M103" s="29"/>
      <c r="N103" s="86">
        <v>44122</v>
      </c>
      <c r="O103" s="87">
        <v>44012</v>
      </c>
      <c r="P103" s="27" t="e">
        <f t="shared" si="1"/>
        <v>#NUM!</v>
      </c>
      <c r="Q103" s="88"/>
      <c r="R103" s="44" t="s">
        <v>116</v>
      </c>
      <c r="S103" s="29"/>
      <c r="T103" s="81" t="s">
        <v>936</v>
      </c>
      <c r="U103" s="81" t="s">
        <v>936</v>
      </c>
      <c r="V103" s="81" t="s">
        <v>936</v>
      </c>
      <c r="W103" s="81" t="s">
        <v>936</v>
      </c>
      <c r="X103" s="81" t="s">
        <v>936</v>
      </c>
      <c r="Y103" s="81" t="s">
        <v>936</v>
      </c>
      <c r="Z103" s="81" t="s">
        <v>936</v>
      </c>
      <c r="AA103" s="81" t="s">
        <v>936</v>
      </c>
      <c r="AB103" s="81" t="s">
        <v>936</v>
      </c>
      <c r="AC103" s="81" t="s">
        <v>936</v>
      </c>
      <c r="AD103" s="81" t="s">
        <v>936</v>
      </c>
      <c r="AE103" s="81" t="s">
        <v>936</v>
      </c>
      <c r="AF103" s="81" t="s">
        <v>936</v>
      </c>
      <c r="AG103" s="81" t="s">
        <v>936</v>
      </c>
      <c r="AH103" s="81" t="s">
        <v>936</v>
      </c>
      <c r="AI103" s="81" t="s">
        <v>936</v>
      </c>
      <c r="AJ103" s="81" t="s">
        <v>936</v>
      </c>
      <c r="AK103" s="81" t="s">
        <v>936</v>
      </c>
      <c r="AL103" s="1" t="s">
        <v>5620</v>
      </c>
      <c r="AM103" s="1" t="s">
        <v>5896</v>
      </c>
      <c r="AN103" s="1" t="s">
        <v>5621</v>
      </c>
      <c r="AO103" s="33" t="s">
        <v>5897</v>
      </c>
      <c r="AP103" s="33" t="s">
        <v>3615</v>
      </c>
      <c r="AQ103" s="33" t="s">
        <v>5898</v>
      </c>
      <c r="AR103" s="33" t="s">
        <v>2846</v>
      </c>
      <c r="AS103" s="33" t="s">
        <v>5899</v>
      </c>
      <c r="AT103" s="33" t="s">
        <v>4080</v>
      </c>
      <c r="AU103" s="33" t="s">
        <v>5900</v>
      </c>
      <c r="AV103" s="33" t="s">
        <v>4195</v>
      </c>
      <c r="AW103" s="33" t="s">
        <v>5901</v>
      </c>
      <c r="AX103" s="33" t="s">
        <v>936</v>
      </c>
      <c r="AY103" s="33" t="s">
        <v>4274</v>
      </c>
      <c r="AZ103" s="33" t="s">
        <v>936</v>
      </c>
      <c r="BA103" s="33" t="s">
        <v>4274</v>
      </c>
      <c r="BB103" s="33" t="s">
        <v>936</v>
      </c>
      <c r="BC103" s="33" t="s">
        <v>4274</v>
      </c>
      <c r="BD103" s="33" t="s">
        <v>936</v>
      </c>
      <c r="BE103" s="33" t="s">
        <v>4274</v>
      </c>
      <c r="BF103" s="33" t="s">
        <v>936</v>
      </c>
      <c r="BG103" s="33" t="s">
        <v>4274</v>
      </c>
      <c r="BH103" s="33" t="s">
        <v>9914</v>
      </c>
      <c r="BI103" s="33" t="s">
        <v>4274</v>
      </c>
      <c r="BJ103" s="33" t="s">
        <v>9914</v>
      </c>
      <c r="BK103" s="33" t="s">
        <v>4274</v>
      </c>
      <c r="BL103" s="27" t="s">
        <v>780</v>
      </c>
      <c r="BM103" s="42">
        <v>44589</v>
      </c>
      <c r="BN103" s="29" t="s">
        <v>902</v>
      </c>
      <c r="BO103" s="27"/>
      <c r="BP103" s="41"/>
      <c r="BQ103" s="41"/>
      <c r="BR103" s="41"/>
      <c r="BS103" s="41"/>
      <c r="BT103" s="39" t="s">
        <v>955</v>
      </c>
      <c r="BU103" s="27"/>
      <c r="BV103" s="53"/>
    </row>
    <row r="104" spans="1:74" s="54" customFormat="1" ht="90" hidden="1" customHeight="1">
      <c r="B104" s="28" t="s">
        <v>3461</v>
      </c>
      <c r="C104" s="29" t="s">
        <v>3787</v>
      </c>
      <c r="D104" s="13" t="s">
        <v>2841</v>
      </c>
      <c r="E104" s="30">
        <v>43747</v>
      </c>
      <c r="F104" s="31" t="s">
        <v>2842</v>
      </c>
      <c r="G104" s="32" t="s">
        <v>3790</v>
      </c>
      <c r="H104" s="33" t="s">
        <v>3330</v>
      </c>
      <c r="I104" s="33" t="s">
        <v>3331</v>
      </c>
      <c r="J104" s="33" t="s">
        <v>5622</v>
      </c>
      <c r="K104" s="33"/>
      <c r="L104" s="51"/>
      <c r="M104" s="29"/>
      <c r="N104" s="30">
        <v>43756</v>
      </c>
      <c r="O104" s="30">
        <v>44012</v>
      </c>
      <c r="P104" s="34">
        <f t="shared" si="1"/>
        <v>37</v>
      </c>
      <c r="Q104" s="35"/>
      <c r="R104" s="44" t="s">
        <v>116</v>
      </c>
      <c r="S104" s="33"/>
      <c r="T104" s="81" t="s">
        <v>936</v>
      </c>
      <c r="U104" s="81" t="s">
        <v>936</v>
      </c>
      <c r="V104" s="81" t="s">
        <v>936</v>
      </c>
      <c r="W104" s="81" t="s">
        <v>936</v>
      </c>
      <c r="X104" s="81" t="s">
        <v>936</v>
      </c>
      <c r="Y104" s="81" t="s">
        <v>936</v>
      </c>
      <c r="Z104" s="81" t="s">
        <v>936</v>
      </c>
      <c r="AA104" s="81" t="s">
        <v>936</v>
      </c>
      <c r="AB104" s="81" t="s">
        <v>936</v>
      </c>
      <c r="AC104" s="81" t="s">
        <v>936</v>
      </c>
      <c r="AD104" s="81" t="s">
        <v>936</v>
      </c>
      <c r="AE104" s="81" t="s">
        <v>936</v>
      </c>
      <c r="AF104" s="81" t="s">
        <v>936</v>
      </c>
      <c r="AG104" s="81" t="s">
        <v>936</v>
      </c>
      <c r="AH104" s="81" t="s">
        <v>936</v>
      </c>
      <c r="AI104" s="81" t="s">
        <v>936</v>
      </c>
      <c r="AJ104" s="81" t="s">
        <v>936</v>
      </c>
      <c r="AK104" s="81" t="s">
        <v>936</v>
      </c>
      <c r="AL104" s="1" t="s">
        <v>5623</v>
      </c>
      <c r="AM104" s="1" t="s">
        <v>3647</v>
      </c>
      <c r="AN104" s="1" t="s">
        <v>3593</v>
      </c>
      <c r="AO104" s="33" t="s">
        <v>5902</v>
      </c>
      <c r="AP104" s="33" t="s">
        <v>3616</v>
      </c>
      <c r="AQ104" s="33" t="s">
        <v>5903</v>
      </c>
      <c r="AR104" s="33" t="s">
        <v>936</v>
      </c>
      <c r="AS104" s="33" t="s">
        <v>3642</v>
      </c>
      <c r="AT104" s="33" t="s">
        <v>936</v>
      </c>
      <c r="AU104" s="33" t="s">
        <v>3642</v>
      </c>
      <c r="AV104" s="33" t="s">
        <v>936</v>
      </c>
      <c r="AW104" s="33" t="s">
        <v>3642</v>
      </c>
      <c r="AX104" s="33" t="s">
        <v>936</v>
      </c>
      <c r="AY104" s="33" t="s">
        <v>3642</v>
      </c>
      <c r="AZ104" s="33" t="s">
        <v>936</v>
      </c>
      <c r="BA104" s="33" t="s">
        <v>3642</v>
      </c>
      <c r="BB104" s="33" t="s">
        <v>936</v>
      </c>
      <c r="BC104" s="33" t="s">
        <v>3642</v>
      </c>
      <c r="BD104" s="33" t="s">
        <v>936</v>
      </c>
      <c r="BE104" s="33" t="s">
        <v>3642</v>
      </c>
      <c r="BF104" s="33" t="s">
        <v>936</v>
      </c>
      <c r="BG104" s="33" t="s">
        <v>3642</v>
      </c>
      <c r="BH104" s="33" t="s">
        <v>936</v>
      </c>
      <c r="BI104" s="33" t="s">
        <v>3642</v>
      </c>
      <c r="BJ104" s="33" t="s">
        <v>9914</v>
      </c>
      <c r="BK104" s="33" t="s">
        <v>3642</v>
      </c>
      <c r="BL104" s="27" t="s">
        <v>780</v>
      </c>
      <c r="BM104" s="42">
        <v>44215</v>
      </c>
      <c r="BN104" s="29" t="s">
        <v>902</v>
      </c>
      <c r="BO104" s="27"/>
      <c r="BP104" s="41"/>
      <c r="BQ104" s="41"/>
      <c r="BR104" s="41"/>
      <c r="BS104" s="41"/>
      <c r="BT104" s="39" t="s">
        <v>955</v>
      </c>
      <c r="BU104" s="27"/>
      <c r="BV104" s="53"/>
    </row>
    <row r="105" spans="1:74" s="54" customFormat="1" ht="90" hidden="1" customHeight="1">
      <c r="B105" s="28" t="s">
        <v>3462</v>
      </c>
      <c r="C105" s="29" t="s">
        <v>3787</v>
      </c>
      <c r="D105" s="13" t="s">
        <v>2841</v>
      </c>
      <c r="E105" s="30">
        <v>43747</v>
      </c>
      <c r="F105" s="31" t="s">
        <v>2842</v>
      </c>
      <c r="G105" s="32" t="s">
        <v>3791</v>
      </c>
      <c r="H105" s="33" t="s">
        <v>3332</v>
      </c>
      <c r="I105" s="33" t="s">
        <v>3333</v>
      </c>
      <c r="J105" s="33" t="s">
        <v>3334</v>
      </c>
      <c r="K105" s="33"/>
      <c r="L105" s="51"/>
      <c r="M105" s="29"/>
      <c r="N105" s="30">
        <v>43756</v>
      </c>
      <c r="O105" s="30">
        <v>44196</v>
      </c>
      <c r="P105" s="34">
        <f t="shared" si="1"/>
        <v>11</v>
      </c>
      <c r="Q105" s="35"/>
      <c r="R105" s="44" t="s">
        <v>116</v>
      </c>
      <c r="S105" s="33"/>
      <c r="T105" s="81" t="s">
        <v>936</v>
      </c>
      <c r="U105" s="81" t="s">
        <v>936</v>
      </c>
      <c r="V105" s="81" t="s">
        <v>936</v>
      </c>
      <c r="W105" s="81" t="s">
        <v>936</v>
      </c>
      <c r="X105" s="81" t="s">
        <v>936</v>
      </c>
      <c r="Y105" s="81" t="s">
        <v>936</v>
      </c>
      <c r="Z105" s="81" t="s">
        <v>936</v>
      </c>
      <c r="AA105" s="81" t="s">
        <v>936</v>
      </c>
      <c r="AB105" s="81" t="s">
        <v>936</v>
      </c>
      <c r="AC105" s="81" t="s">
        <v>936</v>
      </c>
      <c r="AD105" s="81" t="s">
        <v>936</v>
      </c>
      <c r="AE105" s="81" t="s">
        <v>936</v>
      </c>
      <c r="AF105" s="81" t="s">
        <v>936</v>
      </c>
      <c r="AG105" s="81" t="s">
        <v>936</v>
      </c>
      <c r="AH105" s="81" t="s">
        <v>936</v>
      </c>
      <c r="AI105" s="81" t="s">
        <v>936</v>
      </c>
      <c r="AJ105" s="81" t="s">
        <v>936</v>
      </c>
      <c r="AK105" s="81" t="s">
        <v>936</v>
      </c>
      <c r="AL105" s="1" t="s">
        <v>3335</v>
      </c>
      <c r="AM105" s="1" t="s">
        <v>5904</v>
      </c>
      <c r="AN105" s="1" t="s">
        <v>5624</v>
      </c>
      <c r="AO105" s="33" t="s">
        <v>5888</v>
      </c>
      <c r="AP105" s="33" t="s">
        <v>3617</v>
      </c>
      <c r="AQ105" s="33" t="s">
        <v>3622</v>
      </c>
      <c r="AR105" s="33" t="s">
        <v>936</v>
      </c>
      <c r="AS105" s="33" t="s">
        <v>3642</v>
      </c>
      <c r="AT105" s="33" t="s">
        <v>936</v>
      </c>
      <c r="AU105" s="33" t="s">
        <v>3642</v>
      </c>
      <c r="AV105" s="33" t="s">
        <v>936</v>
      </c>
      <c r="AW105" s="33" t="s">
        <v>3642</v>
      </c>
      <c r="AX105" s="33" t="s">
        <v>936</v>
      </c>
      <c r="AY105" s="33" t="s">
        <v>3642</v>
      </c>
      <c r="AZ105" s="33" t="s">
        <v>936</v>
      </c>
      <c r="BA105" s="33" t="s">
        <v>3642</v>
      </c>
      <c r="BB105" s="33" t="s">
        <v>936</v>
      </c>
      <c r="BC105" s="33" t="s">
        <v>3642</v>
      </c>
      <c r="BD105" s="33" t="s">
        <v>936</v>
      </c>
      <c r="BE105" s="33" t="s">
        <v>3642</v>
      </c>
      <c r="BF105" s="33" t="s">
        <v>936</v>
      </c>
      <c r="BG105" s="33" t="s">
        <v>3642</v>
      </c>
      <c r="BH105" s="33" t="s">
        <v>936</v>
      </c>
      <c r="BI105" s="33" t="s">
        <v>3642</v>
      </c>
      <c r="BJ105" s="33" t="s">
        <v>9914</v>
      </c>
      <c r="BK105" s="33" t="s">
        <v>3642</v>
      </c>
      <c r="BL105" s="27" t="s">
        <v>780</v>
      </c>
      <c r="BM105" s="42">
        <v>44215</v>
      </c>
      <c r="BN105" s="29" t="s">
        <v>902</v>
      </c>
      <c r="BO105" s="27"/>
      <c r="BP105" s="41"/>
      <c r="BQ105" s="41"/>
      <c r="BR105" s="41"/>
      <c r="BS105" s="41"/>
      <c r="BT105" s="39" t="s">
        <v>955</v>
      </c>
      <c r="BU105" s="27"/>
      <c r="BV105" s="53"/>
    </row>
    <row r="106" spans="1:74" s="54" customFormat="1" ht="90" hidden="1" customHeight="1">
      <c r="B106" s="28" t="s">
        <v>3463</v>
      </c>
      <c r="C106" s="29" t="s">
        <v>3787</v>
      </c>
      <c r="D106" s="13" t="s">
        <v>2841</v>
      </c>
      <c r="E106" s="30">
        <v>43747</v>
      </c>
      <c r="F106" s="31" t="s">
        <v>2842</v>
      </c>
      <c r="G106" s="32" t="s">
        <v>3792</v>
      </c>
      <c r="H106" s="33" t="s">
        <v>3336</v>
      </c>
      <c r="I106" s="33" t="s">
        <v>3337</v>
      </c>
      <c r="J106" s="33" t="s">
        <v>3338</v>
      </c>
      <c r="K106" s="33"/>
      <c r="L106" s="51"/>
      <c r="M106" s="29"/>
      <c r="N106" s="30">
        <v>43756</v>
      </c>
      <c r="O106" s="30">
        <v>44012</v>
      </c>
      <c r="P106" s="34">
        <f t="shared" si="1"/>
        <v>37</v>
      </c>
      <c r="Q106" s="35"/>
      <c r="R106" s="44" t="s">
        <v>116</v>
      </c>
      <c r="S106" s="33"/>
      <c r="T106" s="81" t="s">
        <v>936</v>
      </c>
      <c r="U106" s="81" t="s">
        <v>936</v>
      </c>
      <c r="V106" s="81" t="s">
        <v>936</v>
      </c>
      <c r="W106" s="81" t="s">
        <v>936</v>
      </c>
      <c r="X106" s="81" t="s">
        <v>936</v>
      </c>
      <c r="Y106" s="81" t="s">
        <v>936</v>
      </c>
      <c r="Z106" s="81" t="s">
        <v>936</v>
      </c>
      <c r="AA106" s="81" t="s">
        <v>936</v>
      </c>
      <c r="AB106" s="81" t="s">
        <v>936</v>
      </c>
      <c r="AC106" s="81" t="s">
        <v>936</v>
      </c>
      <c r="AD106" s="81" t="s">
        <v>936</v>
      </c>
      <c r="AE106" s="81" t="s">
        <v>936</v>
      </c>
      <c r="AF106" s="81" t="s">
        <v>936</v>
      </c>
      <c r="AG106" s="81" t="s">
        <v>936</v>
      </c>
      <c r="AH106" s="81" t="s">
        <v>936</v>
      </c>
      <c r="AI106" s="81" t="s">
        <v>936</v>
      </c>
      <c r="AJ106" s="81" t="s">
        <v>936</v>
      </c>
      <c r="AK106" s="81" t="s">
        <v>936</v>
      </c>
      <c r="AL106" s="1" t="s">
        <v>5625</v>
      </c>
      <c r="AM106" s="1" t="s">
        <v>5905</v>
      </c>
      <c r="AN106" s="1" t="s">
        <v>3593</v>
      </c>
      <c r="AO106" s="33" t="s">
        <v>5902</v>
      </c>
      <c r="AP106" s="33" t="s">
        <v>3618</v>
      </c>
      <c r="AQ106" s="33" t="s">
        <v>3623</v>
      </c>
      <c r="AR106" s="33" t="s">
        <v>936</v>
      </c>
      <c r="AS106" s="33" t="s">
        <v>3642</v>
      </c>
      <c r="AT106" s="33" t="s">
        <v>936</v>
      </c>
      <c r="AU106" s="33" t="s">
        <v>3642</v>
      </c>
      <c r="AV106" s="33" t="s">
        <v>936</v>
      </c>
      <c r="AW106" s="33" t="s">
        <v>3642</v>
      </c>
      <c r="AX106" s="33" t="s">
        <v>936</v>
      </c>
      <c r="AY106" s="33" t="s">
        <v>3642</v>
      </c>
      <c r="AZ106" s="33" t="s">
        <v>936</v>
      </c>
      <c r="BA106" s="33" t="s">
        <v>3642</v>
      </c>
      <c r="BB106" s="33" t="s">
        <v>936</v>
      </c>
      <c r="BC106" s="33" t="s">
        <v>3642</v>
      </c>
      <c r="BD106" s="33" t="s">
        <v>936</v>
      </c>
      <c r="BE106" s="33" t="s">
        <v>3642</v>
      </c>
      <c r="BF106" s="33" t="s">
        <v>936</v>
      </c>
      <c r="BG106" s="33" t="s">
        <v>3642</v>
      </c>
      <c r="BH106" s="33" t="s">
        <v>936</v>
      </c>
      <c r="BI106" s="33" t="s">
        <v>3642</v>
      </c>
      <c r="BJ106" s="33" t="s">
        <v>9914</v>
      </c>
      <c r="BK106" s="33" t="s">
        <v>3642</v>
      </c>
      <c r="BL106" s="27" t="s">
        <v>780</v>
      </c>
      <c r="BM106" s="42">
        <v>44215</v>
      </c>
      <c r="BN106" s="29" t="s">
        <v>902</v>
      </c>
      <c r="BO106" s="27"/>
      <c r="BP106" s="41"/>
      <c r="BQ106" s="41"/>
      <c r="BR106" s="41"/>
      <c r="BS106" s="41"/>
      <c r="BT106" s="39" t="s">
        <v>955</v>
      </c>
      <c r="BU106" s="27"/>
      <c r="BV106" s="53"/>
    </row>
    <row r="107" spans="1:74" s="54" customFormat="1" ht="90" hidden="1" customHeight="1">
      <c r="B107" s="28" t="s">
        <v>3464</v>
      </c>
      <c r="C107" s="29" t="s">
        <v>3787</v>
      </c>
      <c r="D107" s="13" t="s">
        <v>2841</v>
      </c>
      <c r="E107" s="30">
        <v>43747</v>
      </c>
      <c r="F107" s="31" t="s">
        <v>2842</v>
      </c>
      <c r="G107" s="32" t="s">
        <v>3793</v>
      </c>
      <c r="H107" s="33" t="s">
        <v>5906</v>
      </c>
      <c r="I107" s="33" t="s">
        <v>3339</v>
      </c>
      <c r="J107" s="33" t="s">
        <v>3340</v>
      </c>
      <c r="K107" s="33"/>
      <c r="L107" s="51"/>
      <c r="M107" s="29"/>
      <c r="N107" s="30">
        <v>43745</v>
      </c>
      <c r="O107" s="30">
        <v>43746</v>
      </c>
      <c r="P107" s="34">
        <f t="shared" si="1"/>
        <v>1</v>
      </c>
      <c r="Q107" s="35"/>
      <c r="R107" s="44" t="s">
        <v>116</v>
      </c>
      <c r="S107" s="33"/>
      <c r="T107" s="81" t="s">
        <v>936</v>
      </c>
      <c r="U107" s="81" t="s">
        <v>936</v>
      </c>
      <c r="V107" s="81" t="s">
        <v>936</v>
      </c>
      <c r="W107" s="81" t="s">
        <v>936</v>
      </c>
      <c r="X107" s="81" t="s">
        <v>936</v>
      </c>
      <c r="Y107" s="81" t="s">
        <v>936</v>
      </c>
      <c r="Z107" s="81" t="s">
        <v>936</v>
      </c>
      <c r="AA107" s="81" t="s">
        <v>936</v>
      </c>
      <c r="AB107" s="81" t="s">
        <v>936</v>
      </c>
      <c r="AC107" s="81" t="s">
        <v>936</v>
      </c>
      <c r="AD107" s="81" t="s">
        <v>936</v>
      </c>
      <c r="AE107" s="81" t="s">
        <v>936</v>
      </c>
      <c r="AF107" s="81" t="s">
        <v>936</v>
      </c>
      <c r="AG107" s="81" t="s">
        <v>936</v>
      </c>
      <c r="AH107" s="81" t="s">
        <v>936</v>
      </c>
      <c r="AI107" s="81" t="s">
        <v>936</v>
      </c>
      <c r="AJ107" s="81" t="s">
        <v>936</v>
      </c>
      <c r="AK107" s="81" t="s">
        <v>936</v>
      </c>
      <c r="AL107" s="81" t="s">
        <v>3341</v>
      </c>
      <c r="AM107" s="1" t="s">
        <v>5907</v>
      </c>
      <c r="AN107" s="1" t="s">
        <v>936</v>
      </c>
      <c r="AO107" s="33" t="s">
        <v>3585</v>
      </c>
      <c r="AP107" s="1" t="s">
        <v>936</v>
      </c>
      <c r="AQ107" s="33" t="s">
        <v>3585</v>
      </c>
      <c r="AR107" s="1" t="s">
        <v>936</v>
      </c>
      <c r="AS107" s="33" t="s">
        <v>3585</v>
      </c>
      <c r="AT107" s="1" t="s">
        <v>936</v>
      </c>
      <c r="AU107" s="33" t="s">
        <v>3585</v>
      </c>
      <c r="AV107" s="1" t="s">
        <v>936</v>
      </c>
      <c r="AW107" s="1" t="s">
        <v>3585</v>
      </c>
      <c r="AX107" s="1" t="s">
        <v>936</v>
      </c>
      <c r="AY107" s="1" t="s">
        <v>3585</v>
      </c>
      <c r="AZ107" s="1" t="s">
        <v>936</v>
      </c>
      <c r="BA107" s="1" t="s">
        <v>3585</v>
      </c>
      <c r="BB107" s="1" t="s">
        <v>936</v>
      </c>
      <c r="BC107" s="1" t="s">
        <v>3585</v>
      </c>
      <c r="BD107" s="1" t="s">
        <v>936</v>
      </c>
      <c r="BE107" s="1" t="s">
        <v>3585</v>
      </c>
      <c r="BF107" s="1" t="s">
        <v>936</v>
      </c>
      <c r="BG107" s="1" t="s">
        <v>3585</v>
      </c>
      <c r="BH107" s="1" t="s">
        <v>936</v>
      </c>
      <c r="BI107" s="1" t="s">
        <v>3585</v>
      </c>
      <c r="BJ107" s="1" t="s">
        <v>9914</v>
      </c>
      <c r="BK107" s="1" t="s">
        <v>3585</v>
      </c>
      <c r="BL107" s="27" t="s">
        <v>780</v>
      </c>
      <c r="BM107" s="42">
        <v>44020</v>
      </c>
      <c r="BN107" s="29" t="s">
        <v>902</v>
      </c>
      <c r="BO107" s="27"/>
      <c r="BP107" s="41"/>
      <c r="BQ107" s="41"/>
      <c r="BR107" s="41"/>
      <c r="BS107" s="41"/>
      <c r="BT107" s="39" t="s">
        <v>955</v>
      </c>
      <c r="BU107" s="27"/>
      <c r="BV107" s="53"/>
    </row>
    <row r="108" spans="1:74" s="54" customFormat="1" ht="90" hidden="1" customHeight="1">
      <c r="B108" s="28" t="s">
        <v>3465</v>
      </c>
      <c r="C108" s="29" t="s">
        <v>3787</v>
      </c>
      <c r="D108" s="13" t="s">
        <v>2841</v>
      </c>
      <c r="E108" s="30">
        <v>43747</v>
      </c>
      <c r="F108" s="31" t="s">
        <v>2842</v>
      </c>
      <c r="G108" s="32" t="s">
        <v>3794</v>
      </c>
      <c r="H108" s="33" t="s">
        <v>3342</v>
      </c>
      <c r="I108" s="33" t="s">
        <v>3343</v>
      </c>
      <c r="J108" s="33" t="s">
        <v>3344</v>
      </c>
      <c r="K108" s="33"/>
      <c r="L108" s="51"/>
      <c r="M108" s="29"/>
      <c r="N108" s="30">
        <v>43756</v>
      </c>
      <c r="O108" s="30">
        <v>44196</v>
      </c>
      <c r="P108" s="34">
        <f t="shared" si="1"/>
        <v>11</v>
      </c>
      <c r="Q108" s="35"/>
      <c r="R108" s="44" t="s">
        <v>116</v>
      </c>
      <c r="S108" s="33"/>
      <c r="T108" s="81" t="s">
        <v>936</v>
      </c>
      <c r="U108" s="81" t="s">
        <v>936</v>
      </c>
      <c r="V108" s="81" t="s">
        <v>936</v>
      </c>
      <c r="W108" s="81" t="s">
        <v>936</v>
      </c>
      <c r="X108" s="81" t="s">
        <v>936</v>
      </c>
      <c r="Y108" s="81" t="s">
        <v>936</v>
      </c>
      <c r="Z108" s="81" t="s">
        <v>936</v>
      </c>
      <c r="AA108" s="81" t="s">
        <v>936</v>
      </c>
      <c r="AB108" s="81" t="s">
        <v>936</v>
      </c>
      <c r="AC108" s="81" t="s">
        <v>936</v>
      </c>
      <c r="AD108" s="81" t="s">
        <v>936</v>
      </c>
      <c r="AE108" s="81" t="s">
        <v>936</v>
      </c>
      <c r="AF108" s="81" t="s">
        <v>936</v>
      </c>
      <c r="AG108" s="81" t="s">
        <v>936</v>
      </c>
      <c r="AH108" s="81" t="s">
        <v>936</v>
      </c>
      <c r="AI108" s="81" t="s">
        <v>936</v>
      </c>
      <c r="AJ108" s="81" t="s">
        <v>936</v>
      </c>
      <c r="AK108" s="81" t="s">
        <v>936</v>
      </c>
      <c r="AL108" s="1" t="s">
        <v>3345</v>
      </c>
      <c r="AM108" s="1" t="s">
        <v>5908</v>
      </c>
      <c r="AN108" s="1" t="s">
        <v>3593</v>
      </c>
      <c r="AO108" s="33" t="s">
        <v>5888</v>
      </c>
      <c r="AP108" s="33" t="s">
        <v>3619</v>
      </c>
      <c r="AQ108" s="33" t="s">
        <v>5909</v>
      </c>
      <c r="AR108" s="33" t="s">
        <v>936</v>
      </c>
      <c r="AS108" s="33" t="s">
        <v>3642</v>
      </c>
      <c r="AT108" s="33" t="s">
        <v>936</v>
      </c>
      <c r="AU108" s="33" t="s">
        <v>3642</v>
      </c>
      <c r="AV108" s="33" t="s">
        <v>936</v>
      </c>
      <c r="AW108" s="33" t="s">
        <v>3642</v>
      </c>
      <c r="AX108" s="33" t="s">
        <v>936</v>
      </c>
      <c r="AY108" s="33" t="s">
        <v>3642</v>
      </c>
      <c r="AZ108" s="33" t="s">
        <v>936</v>
      </c>
      <c r="BA108" s="33" t="s">
        <v>3642</v>
      </c>
      <c r="BB108" s="33" t="s">
        <v>936</v>
      </c>
      <c r="BC108" s="33" t="s">
        <v>3642</v>
      </c>
      <c r="BD108" s="33" t="s">
        <v>936</v>
      </c>
      <c r="BE108" s="33" t="s">
        <v>3642</v>
      </c>
      <c r="BF108" s="33" t="s">
        <v>936</v>
      </c>
      <c r="BG108" s="33" t="s">
        <v>3642</v>
      </c>
      <c r="BH108" s="33" t="s">
        <v>936</v>
      </c>
      <c r="BI108" s="33" t="s">
        <v>3642</v>
      </c>
      <c r="BJ108" s="33" t="s">
        <v>9914</v>
      </c>
      <c r="BK108" s="33" t="s">
        <v>3642</v>
      </c>
      <c r="BL108" s="27" t="s">
        <v>780</v>
      </c>
      <c r="BM108" s="42">
        <v>44215</v>
      </c>
      <c r="BN108" s="29" t="s">
        <v>902</v>
      </c>
      <c r="BO108" s="27"/>
      <c r="BP108" s="41"/>
      <c r="BQ108" s="41"/>
      <c r="BR108" s="41"/>
      <c r="BS108" s="41"/>
      <c r="BT108" s="39" t="s">
        <v>955</v>
      </c>
      <c r="BU108" s="27"/>
      <c r="BV108" s="53"/>
    </row>
    <row r="109" spans="1:74" s="54" customFormat="1" ht="90" hidden="1" customHeight="1">
      <c r="B109" s="28" t="s">
        <v>2847</v>
      </c>
      <c r="C109" s="29" t="s">
        <v>3787</v>
      </c>
      <c r="D109" s="13" t="s">
        <v>2841</v>
      </c>
      <c r="E109" s="30">
        <v>43747</v>
      </c>
      <c r="F109" s="31" t="s">
        <v>2842</v>
      </c>
      <c r="G109" s="32" t="s">
        <v>3795</v>
      </c>
      <c r="H109" s="33" t="s">
        <v>2848</v>
      </c>
      <c r="I109" s="33" t="s">
        <v>2849</v>
      </c>
      <c r="J109" s="33" t="s">
        <v>2850</v>
      </c>
      <c r="K109" s="33"/>
      <c r="L109" s="51"/>
      <c r="M109" s="29"/>
      <c r="N109" s="30">
        <v>43756</v>
      </c>
      <c r="O109" s="30">
        <v>44012</v>
      </c>
      <c r="P109" s="34">
        <f t="shared" si="1"/>
        <v>37</v>
      </c>
      <c r="Q109" s="35"/>
      <c r="R109" s="44" t="s">
        <v>116</v>
      </c>
      <c r="S109" s="33"/>
      <c r="T109" s="81" t="s">
        <v>936</v>
      </c>
      <c r="U109" s="81" t="s">
        <v>936</v>
      </c>
      <c r="V109" s="81" t="s">
        <v>936</v>
      </c>
      <c r="W109" s="81" t="s">
        <v>936</v>
      </c>
      <c r="X109" s="81" t="s">
        <v>936</v>
      </c>
      <c r="Y109" s="81" t="s">
        <v>936</v>
      </c>
      <c r="Z109" s="81" t="s">
        <v>936</v>
      </c>
      <c r="AA109" s="81" t="s">
        <v>936</v>
      </c>
      <c r="AB109" s="81" t="s">
        <v>936</v>
      </c>
      <c r="AC109" s="81" t="s">
        <v>936</v>
      </c>
      <c r="AD109" s="81" t="s">
        <v>936</v>
      </c>
      <c r="AE109" s="81" t="s">
        <v>936</v>
      </c>
      <c r="AF109" s="81" t="s">
        <v>936</v>
      </c>
      <c r="AG109" s="81" t="s">
        <v>936</v>
      </c>
      <c r="AH109" s="81" t="s">
        <v>936</v>
      </c>
      <c r="AI109" s="81" t="s">
        <v>936</v>
      </c>
      <c r="AJ109" s="81" t="s">
        <v>936</v>
      </c>
      <c r="AK109" s="81" t="s">
        <v>936</v>
      </c>
      <c r="AL109" s="1" t="s">
        <v>3346</v>
      </c>
      <c r="AM109" s="1" t="s">
        <v>5910</v>
      </c>
      <c r="AN109" s="1" t="s">
        <v>3594</v>
      </c>
      <c r="AO109" s="33" t="s">
        <v>5911</v>
      </c>
      <c r="AP109" s="33" t="s">
        <v>3620</v>
      </c>
      <c r="AQ109" s="33" t="s">
        <v>5912</v>
      </c>
      <c r="AR109" s="33" t="s">
        <v>2851</v>
      </c>
      <c r="AS109" s="33" t="s">
        <v>5913</v>
      </c>
      <c r="AT109" s="33" t="s">
        <v>936</v>
      </c>
      <c r="AU109" s="33" t="s">
        <v>3786</v>
      </c>
      <c r="AV109" s="1" t="s">
        <v>936</v>
      </c>
      <c r="AW109" s="1" t="s">
        <v>3786</v>
      </c>
      <c r="AX109" s="1" t="s">
        <v>936</v>
      </c>
      <c r="AY109" s="1" t="s">
        <v>3786</v>
      </c>
      <c r="AZ109" s="1" t="s">
        <v>936</v>
      </c>
      <c r="BA109" s="1" t="s">
        <v>3786</v>
      </c>
      <c r="BB109" s="1" t="s">
        <v>936</v>
      </c>
      <c r="BC109" s="1" t="s">
        <v>3786</v>
      </c>
      <c r="BD109" s="1" t="s">
        <v>936</v>
      </c>
      <c r="BE109" s="1" t="s">
        <v>3786</v>
      </c>
      <c r="BF109" s="1" t="s">
        <v>936</v>
      </c>
      <c r="BG109" s="1" t="s">
        <v>3786</v>
      </c>
      <c r="BH109" s="1" t="s">
        <v>936</v>
      </c>
      <c r="BI109" s="1" t="s">
        <v>3786</v>
      </c>
      <c r="BJ109" s="1" t="s">
        <v>936</v>
      </c>
      <c r="BK109" s="1" t="s">
        <v>3786</v>
      </c>
      <c r="BL109" s="27" t="s">
        <v>780</v>
      </c>
      <c r="BM109" s="42">
        <v>44404</v>
      </c>
      <c r="BN109" s="29" t="s">
        <v>902</v>
      </c>
      <c r="BO109" s="27"/>
      <c r="BP109" s="41"/>
      <c r="BQ109" s="41"/>
      <c r="BR109" s="41"/>
      <c r="BS109" s="41"/>
      <c r="BT109" s="39" t="s">
        <v>955</v>
      </c>
      <c r="BU109" s="27"/>
      <c r="BV109" s="53"/>
    </row>
    <row r="110" spans="1:74" s="54" customFormat="1" ht="90" hidden="1" customHeight="1">
      <c r="B110" s="28" t="s">
        <v>3466</v>
      </c>
      <c r="C110" s="29" t="s">
        <v>3821</v>
      </c>
      <c r="D110" s="13" t="s">
        <v>3824</v>
      </c>
      <c r="E110" s="30">
        <v>43889</v>
      </c>
      <c r="F110" s="31" t="s">
        <v>3118</v>
      </c>
      <c r="G110" s="32" t="s">
        <v>3788</v>
      </c>
      <c r="H110" s="33" t="s">
        <v>3347</v>
      </c>
      <c r="I110" s="33" t="s">
        <v>5626</v>
      </c>
      <c r="J110" s="33" t="s">
        <v>5627</v>
      </c>
      <c r="K110" s="33"/>
      <c r="L110" s="51"/>
      <c r="M110" s="29"/>
      <c r="N110" s="30">
        <v>43922</v>
      </c>
      <c r="O110" s="30">
        <v>44011</v>
      </c>
      <c r="P110" s="34">
        <f t="shared" si="1"/>
        <v>13</v>
      </c>
      <c r="Q110" s="35"/>
      <c r="R110" s="31" t="s">
        <v>5628</v>
      </c>
      <c r="S110" s="33"/>
      <c r="T110" s="81" t="s">
        <v>936</v>
      </c>
      <c r="U110" s="81" t="s">
        <v>936</v>
      </c>
      <c r="V110" s="81" t="s">
        <v>936</v>
      </c>
      <c r="W110" s="81" t="s">
        <v>936</v>
      </c>
      <c r="X110" s="81" t="s">
        <v>936</v>
      </c>
      <c r="Y110" s="81" t="s">
        <v>936</v>
      </c>
      <c r="Z110" s="81" t="s">
        <v>936</v>
      </c>
      <c r="AA110" s="81" t="s">
        <v>936</v>
      </c>
      <c r="AB110" s="81" t="s">
        <v>936</v>
      </c>
      <c r="AC110" s="81" t="s">
        <v>936</v>
      </c>
      <c r="AD110" s="81" t="s">
        <v>936</v>
      </c>
      <c r="AE110" s="81" t="s">
        <v>936</v>
      </c>
      <c r="AF110" s="81" t="s">
        <v>936</v>
      </c>
      <c r="AG110" s="81" t="s">
        <v>936</v>
      </c>
      <c r="AH110" s="81" t="s">
        <v>936</v>
      </c>
      <c r="AI110" s="81" t="s">
        <v>936</v>
      </c>
      <c r="AJ110" s="81" t="s">
        <v>936</v>
      </c>
      <c r="AK110" s="81" t="s">
        <v>936</v>
      </c>
      <c r="AL110" s="1" t="s">
        <v>5914</v>
      </c>
      <c r="AM110" s="1" t="s">
        <v>5915</v>
      </c>
      <c r="AN110" s="1" t="s">
        <v>936</v>
      </c>
      <c r="AO110" s="33" t="s">
        <v>3585</v>
      </c>
      <c r="AP110" s="1" t="s">
        <v>936</v>
      </c>
      <c r="AQ110" s="33" t="s">
        <v>3585</v>
      </c>
      <c r="AR110" s="1" t="s">
        <v>936</v>
      </c>
      <c r="AS110" s="33" t="s">
        <v>3585</v>
      </c>
      <c r="AT110" s="1" t="s">
        <v>936</v>
      </c>
      <c r="AU110" s="33" t="s">
        <v>3585</v>
      </c>
      <c r="AV110" s="1" t="s">
        <v>936</v>
      </c>
      <c r="AW110" s="1" t="s">
        <v>3585</v>
      </c>
      <c r="AX110" s="1" t="s">
        <v>936</v>
      </c>
      <c r="AY110" s="1" t="s">
        <v>3585</v>
      </c>
      <c r="AZ110" s="1" t="s">
        <v>936</v>
      </c>
      <c r="BA110" s="1" t="s">
        <v>3585</v>
      </c>
      <c r="BB110" s="1" t="s">
        <v>936</v>
      </c>
      <c r="BC110" s="1" t="s">
        <v>3585</v>
      </c>
      <c r="BD110" s="1" t="s">
        <v>936</v>
      </c>
      <c r="BE110" s="1" t="s">
        <v>3585</v>
      </c>
      <c r="BF110" s="1" t="s">
        <v>936</v>
      </c>
      <c r="BG110" s="1" t="s">
        <v>3585</v>
      </c>
      <c r="BH110" s="1" t="s">
        <v>936</v>
      </c>
      <c r="BI110" s="1" t="s">
        <v>3585</v>
      </c>
      <c r="BJ110" s="1" t="s">
        <v>9914</v>
      </c>
      <c r="BK110" s="1" t="s">
        <v>3585</v>
      </c>
      <c r="BL110" s="27" t="s">
        <v>780</v>
      </c>
      <c r="BM110" s="42">
        <v>44020</v>
      </c>
      <c r="BN110" s="29" t="s">
        <v>953</v>
      </c>
      <c r="BO110" s="42">
        <v>44888</v>
      </c>
      <c r="BP110" s="39" t="s">
        <v>9172</v>
      </c>
      <c r="BQ110" s="39" t="s">
        <v>9173</v>
      </c>
      <c r="BR110" s="39" t="s">
        <v>9174</v>
      </c>
      <c r="BS110" s="39" t="s">
        <v>9175</v>
      </c>
      <c r="BT110" s="39" t="s">
        <v>1883</v>
      </c>
      <c r="BU110" s="27"/>
      <c r="BV110" s="53"/>
    </row>
    <row r="111" spans="1:74" s="54" customFormat="1" ht="90" hidden="1" customHeight="1">
      <c r="B111" s="28" t="s">
        <v>3467</v>
      </c>
      <c r="C111" s="29" t="s">
        <v>3787</v>
      </c>
      <c r="D111" s="13" t="s">
        <v>2853</v>
      </c>
      <c r="E111" s="30">
        <v>43910</v>
      </c>
      <c r="F111" s="31"/>
      <c r="G111" s="32" t="s">
        <v>3788</v>
      </c>
      <c r="H111" s="33" t="s">
        <v>5916</v>
      </c>
      <c r="I111" s="33" t="s">
        <v>2854</v>
      </c>
      <c r="J111" s="33" t="s">
        <v>5629</v>
      </c>
      <c r="K111" s="33"/>
      <c r="L111" s="31" t="s">
        <v>5630</v>
      </c>
      <c r="M111" s="29"/>
      <c r="N111" s="30">
        <v>43983</v>
      </c>
      <c r="O111" s="30">
        <v>44104</v>
      </c>
      <c r="P111" s="34">
        <f t="shared" si="1"/>
        <v>18</v>
      </c>
      <c r="Q111" s="35"/>
      <c r="R111" s="31" t="s">
        <v>2857</v>
      </c>
      <c r="S111" s="33"/>
      <c r="T111" s="81" t="s">
        <v>936</v>
      </c>
      <c r="U111" s="81" t="s">
        <v>936</v>
      </c>
      <c r="V111" s="81" t="s">
        <v>936</v>
      </c>
      <c r="W111" s="81" t="s">
        <v>936</v>
      </c>
      <c r="X111" s="81" t="s">
        <v>936</v>
      </c>
      <c r="Y111" s="81" t="s">
        <v>936</v>
      </c>
      <c r="Z111" s="81" t="s">
        <v>936</v>
      </c>
      <c r="AA111" s="81" t="s">
        <v>936</v>
      </c>
      <c r="AB111" s="81" t="s">
        <v>936</v>
      </c>
      <c r="AC111" s="81" t="s">
        <v>936</v>
      </c>
      <c r="AD111" s="81" t="s">
        <v>936</v>
      </c>
      <c r="AE111" s="81" t="s">
        <v>936</v>
      </c>
      <c r="AF111" s="81" t="s">
        <v>936</v>
      </c>
      <c r="AG111" s="81" t="s">
        <v>936</v>
      </c>
      <c r="AH111" s="81" t="s">
        <v>936</v>
      </c>
      <c r="AI111" s="81" t="s">
        <v>936</v>
      </c>
      <c r="AJ111" s="81" t="s">
        <v>936</v>
      </c>
      <c r="AK111" s="81" t="s">
        <v>936</v>
      </c>
      <c r="AL111" s="33" t="s">
        <v>5917</v>
      </c>
      <c r="AM111" s="33" t="s">
        <v>3648</v>
      </c>
      <c r="AN111" s="33" t="s">
        <v>5631</v>
      </c>
      <c r="AO111" s="33" t="s">
        <v>5918</v>
      </c>
      <c r="AP111" s="1" t="s">
        <v>3621</v>
      </c>
      <c r="AQ111" s="33" t="s">
        <v>5919</v>
      </c>
      <c r="AR111" s="33" t="s">
        <v>936</v>
      </c>
      <c r="AS111" s="33" t="s">
        <v>3642</v>
      </c>
      <c r="AT111" s="33" t="s">
        <v>936</v>
      </c>
      <c r="AU111" s="33" t="s">
        <v>3642</v>
      </c>
      <c r="AV111" s="33" t="s">
        <v>936</v>
      </c>
      <c r="AW111" s="33" t="s">
        <v>3642</v>
      </c>
      <c r="AX111" s="33" t="s">
        <v>936</v>
      </c>
      <c r="AY111" s="33" t="s">
        <v>3642</v>
      </c>
      <c r="AZ111" s="33" t="s">
        <v>936</v>
      </c>
      <c r="BA111" s="33" t="s">
        <v>3642</v>
      </c>
      <c r="BB111" s="33" t="s">
        <v>936</v>
      </c>
      <c r="BC111" s="33" t="s">
        <v>3642</v>
      </c>
      <c r="BD111" s="33" t="s">
        <v>936</v>
      </c>
      <c r="BE111" s="33" t="s">
        <v>3642</v>
      </c>
      <c r="BF111" s="33" t="s">
        <v>936</v>
      </c>
      <c r="BG111" s="33" t="s">
        <v>3642</v>
      </c>
      <c r="BH111" s="33" t="s">
        <v>936</v>
      </c>
      <c r="BI111" s="33" t="s">
        <v>3642</v>
      </c>
      <c r="BJ111" s="33" t="s">
        <v>9914</v>
      </c>
      <c r="BK111" s="33" t="s">
        <v>3642</v>
      </c>
      <c r="BL111" s="27" t="s">
        <v>780</v>
      </c>
      <c r="BM111" s="42">
        <v>44216</v>
      </c>
      <c r="BN111" s="29" t="s">
        <v>902</v>
      </c>
      <c r="BO111" s="27"/>
      <c r="BP111" s="41"/>
      <c r="BQ111" s="41"/>
      <c r="BR111" s="41"/>
      <c r="BS111" s="41"/>
      <c r="BT111" s="39" t="s">
        <v>955</v>
      </c>
      <c r="BU111" s="27"/>
      <c r="BV111" s="53"/>
    </row>
    <row r="112" spans="1:74" s="54" customFormat="1" ht="90" hidden="1" customHeight="1">
      <c r="B112" s="28" t="s">
        <v>2852</v>
      </c>
      <c r="C112" s="29" t="s">
        <v>3787</v>
      </c>
      <c r="D112" s="13" t="s">
        <v>2853</v>
      </c>
      <c r="E112" s="30">
        <v>43910</v>
      </c>
      <c r="F112" s="31"/>
      <c r="G112" s="32" t="s">
        <v>3788</v>
      </c>
      <c r="H112" s="33" t="s">
        <v>5920</v>
      </c>
      <c r="I112" s="33" t="s">
        <v>2854</v>
      </c>
      <c r="J112" s="33" t="s">
        <v>2855</v>
      </c>
      <c r="K112" s="33"/>
      <c r="L112" s="31" t="s">
        <v>2856</v>
      </c>
      <c r="M112" s="29"/>
      <c r="N112" s="30">
        <v>43983</v>
      </c>
      <c r="O112" s="30">
        <v>44165</v>
      </c>
      <c r="P112" s="34">
        <f t="shared" si="1"/>
        <v>26</v>
      </c>
      <c r="Q112" s="35"/>
      <c r="R112" s="31" t="s">
        <v>2857</v>
      </c>
      <c r="S112" s="33"/>
      <c r="T112" s="81" t="s">
        <v>936</v>
      </c>
      <c r="U112" s="81" t="s">
        <v>936</v>
      </c>
      <c r="V112" s="81" t="s">
        <v>936</v>
      </c>
      <c r="W112" s="81" t="s">
        <v>936</v>
      </c>
      <c r="X112" s="81" t="s">
        <v>936</v>
      </c>
      <c r="Y112" s="81" t="s">
        <v>936</v>
      </c>
      <c r="Z112" s="81" t="s">
        <v>936</v>
      </c>
      <c r="AA112" s="81" t="s">
        <v>936</v>
      </c>
      <c r="AB112" s="81" t="s">
        <v>936</v>
      </c>
      <c r="AC112" s="81" t="s">
        <v>936</v>
      </c>
      <c r="AD112" s="81" t="s">
        <v>936</v>
      </c>
      <c r="AE112" s="81" t="s">
        <v>936</v>
      </c>
      <c r="AF112" s="81" t="s">
        <v>936</v>
      </c>
      <c r="AG112" s="81" t="s">
        <v>936</v>
      </c>
      <c r="AH112" s="81" t="s">
        <v>936</v>
      </c>
      <c r="AI112" s="81" t="s">
        <v>936</v>
      </c>
      <c r="AJ112" s="81" t="s">
        <v>936</v>
      </c>
      <c r="AK112" s="81" t="s">
        <v>936</v>
      </c>
      <c r="AL112" s="33" t="s">
        <v>5917</v>
      </c>
      <c r="AM112" s="33" t="s">
        <v>3648</v>
      </c>
      <c r="AN112" s="33" t="s">
        <v>3595</v>
      </c>
      <c r="AO112" s="33" t="s">
        <v>5921</v>
      </c>
      <c r="AP112" s="33" t="s">
        <v>3621</v>
      </c>
      <c r="AQ112" s="33" t="s">
        <v>5922</v>
      </c>
      <c r="AR112" s="33" t="s">
        <v>2858</v>
      </c>
      <c r="AS112" s="33" t="s">
        <v>5923</v>
      </c>
      <c r="AT112" s="33" t="s">
        <v>936</v>
      </c>
      <c r="AU112" s="33" t="s">
        <v>3786</v>
      </c>
      <c r="AV112" s="1" t="s">
        <v>936</v>
      </c>
      <c r="AW112" s="1" t="s">
        <v>3786</v>
      </c>
      <c r="AX112" s="1" t="s">
        <v>936</v>
      </c>
      <c r="AY112" s="1" t="s">
        <v>3786</v>
      </c>
      <c r="AZ112" s="1" t="s">
        <v>936</v>
      </c>
      <c r="BA112" s="1" t="s">
        <v>3786</v>
      </c>
      <c r="BB112" s="1" t="s">
        <v>936</v>
      </c>
      <c r="BC112" s="1" t="s">
        <v>3786</v>
      </c>
      <c r="BD112" s="1" t="s">
        <v>936</v>
      </c>
      <c r="BE112" s="1" t="s">
        <v>3786</v>
      </c>
      <c r="BF112" s="1" t="s">
        <v>936</v>
      </c>
      <c r="BG112" s="1" t="s">
        <v>3786</v>
      </c>
      <c r="BH112" s="1" t="s">
        <v>936</v>
      </c>
      <c r="BI112" s="1" t="s">
        <v>3786</v>
      </c>
      <c r="BJ112" s="1" t="s">
        <v>936</v>
      </c>
      <c r="BK112" s="1" t="s">
        <v>3786</v>
      </c>
      <c r="BL112" s="27" t="s">
        <v>780</v>
      </c>
      <c r="BM112" s="42">
        <v>44406</v>
      </c>
      <c r="BN112" s="29" t="s">
        <v>902</v>
      </c>
      <c r="BO112" s="27"/>
      <c r="BP112" s="41"/>
      <c r="BQ112" s="41"/>
      <c r="BR112" s="41"/>
      <c r="BS112" s="41"/>
      <c r="BT112" s="39" t="s">
        <v>955</v>
      </c>
      <c r="BU112" s="27"/>
      <c r="BV112" s="53"/>
    </row>
    <row r="113" spans="2:74" s="54" customFormat="1" ht="90" hidden="1" customHeight="1">
      <c r="B113" s="28" t="s">
        <v>2859</v>
      </c>
      <c r="C113" s="29" t="s">
        <v>3787</v>
      </c>
      <c r="D113" s="13" t="s">
        <v>2853</v>
      </c>
      <c r="E113" s="30">
        <v>43910</v>
      </c>
      <c r="F113" s="31"/>
      <c r="G113" s="32" t="s">
        <v>3788</v>
      </c>
      <c r="H113" s="33" t="s">
        <v>5916</v>
      </c>
      <c r="I113" s="33" t="s">
        <v>2854</v>
      </c>
      <c r="J113" s="33" t="s">
        <v>2860</v>
      </c>
      <c r="K113" s="33"/>
      <c r="L113" s="31" t="s">
        <v>2861</v>
      </c>
      <c r="M113" s="29"/>
      <c r="N113" s="30">
        <v>44075</v>
      </c>
      <c r="O113" s="30">
        <v>44165</v>
      </c>
      <c r="P113" s="34">
        <f t="shared" si="1"/>
        <v>13</v>
      </c>
      <c r="Q113" s="35"/>
      <c r="R113" s="31" t="s">
        <v>2857</v>
      </c>
      <c r="S113" s="33"/>
      <c r="T113" s="81" t="s">
        <v>936</v>
      </c>
      <c r="U113" s="81" t="s">
        <v>936</v>
      </c>
      <c r="V113" s="81" t="s">
        <v>936</v>
      </c>
      <c r="W113" s="81" t="s">
        <v>936</v>
      </c>
      <c r="X113" s="81" t="s">
        <v>936</v>
      </c>
      <c r="Y113" s="81" t="s">
        <v>936</v>
      </c>
      <c r="Z113" s="81" t="s">
        <v>936</v>
      </c>
      <c r="AA113" s="81" t="s">
        <v>936</v>
      </c>
      <c r="AB113" s="81" t="s">
        <v>936</v>
      </c>
      <c r="AC113" s="81" t="s">
        <v>936</v>
      </c>
      <c r="AD113" s="81" t="s">
        <v>936</v>
      </c>
      <c r="AE113" s="81" t="s">
        <v>936</v>
      </c>
      <c r="AF113" s="81" t="s">
        <v>936</v>
      </c>
      <c r="AG113" s="81" t="s">
        <v>936</v>
      </c>
      <c r="AH113" s="81" t="s">
        <v>936</v>
      </c>
      <c r="AI113" s="81" t="s">
        <v>936</v>
      </c>
      <c r="AJ113" s="81" t="s">
        <v>936</v>
      </c>
      <c r="AK113" s="81" t="s">
        <v>936</v>
      </c>
      <c r="AL113" s="33" t="s">
        <v>5917</v>
      </c>
      <c r="AM113" s="33" t="s">
        <v>3649</v>
      </c>
      <c r="AN113" s="33" t="s">
        <v>3596</v>
      </c>
      <c r="AO113" s="33" t="s">
        <v>5921</v>
      </c>
      <c r="AP113" s="33" t="s">
        <v>3625</v>
      </c>
      <c r="AQ113" s="33" t="s">
        <v>5924</v>
      </c>
      <c r="AR113" s="33" t="s">
        <v>2862</v>
      </c>
      <c r="AS113" s="33" t="s">
        <v>5925</v>
      </c>
      <c r="AT113" s="33" t="s">
        <v>936</v>
      </c>
      <c r="AU113" s="33" t="s">
        <v>3786</v>
      </c>
      <c r="AV113" s="1" t="s">
        <v>936</v>
      </c>
      <c r="AW113" s="1" t="s">
        <v>3786</v>
      </c>
      <c r="AX113" s="1" t="s">
        <v>936</v>
      </c>
      <c r="AY113" s="1" t="s">
        <v>3786</v>
      </c>
      <c r="AZ113" s="1" t="s">
        <v>936</v>
      </c>
      <c r="BA113" s="1" t="s">
        <v>3786</v>
      </c>
      <c r="BB113" s="1" t="s">
        <v>936</v>
      </c>
      <c r="BC113" s="1" t="s">
        <v>3786</v>
      </c>
      <c r="BD113" s="1" t="s">
        <v>936</v>
      </c>
      <c r="BE113" s="1" t="s">
        <v>3786</v>
      </c>
      <c r="BF113" s="1" t="s">
        <v>936</v>
      </c>
      <c r="BG113" s="1" t="s">
        <v>3786</v>
      </c>
      <c r="BH113" s="1" t="s">
        <v>936</v>
      </c>
      <c r="BI113" s="1" t="s">
        <v>3786</v>
      </c>
      <c r="BJ113" s="1" t="s">
        <v>936</v>
      </c>
      <c r="BK113" s="1" t="s">
        <v>3786</v>
      </c>
      <c r="BL113" s="27" t="s">
        <v>780</v>
      </c>
      <c r="BM113" s="42">
        <v>44406</v>
      </c>
      <c r="BN113" s="29" t="s">
        <v>902</v>
      </c>
      <c r="BO113" s="27"/>
      <c r="BP113" s="41"/>
      <c r="BQ113" s="41"/>
      <c r="BR113" s="41"/>
      <c r="BS113" s="41"/>
      <c r="BT113" s="39" t="s">
        <v>955</v>
      </c>
      <c r="BU113" s="27"/>
      <c r="BV113" s="53"/>
    </row>
    <row r="114" spans="2:74" s="54" customFormat="1" ht="90" hidden="1" customHeight="1">
      <c r="B114" s="28" t="s">
        <v>3468</v>
      </c>
      <c r="C114" s="29" t="s">
        <v>3787</v>
      </c>
      <c r="D114" s="13" t="s">
        <v>2853</v>
      </c>
      <c r="E114" s="30">
        <v>43910</v>
      </c>
      <c r="F114" s="31"/>
      <c r="G114" s="32" t="s">
        <v>3788</v>
      </c>
      <c r="H114" s="33" t="s">
        <v>5926</v>
      </c>
      <c r="I114" s="33" t="s">
        <v>2854</v>
      </c>
      <c r="J114" s="33" t="s">
        <v>3348</v>
      </c>
      <c r="K114" s="33"/>
      <c r="L114" s="31" t="s">
        <v>2861</v>
      </c>
      <c r="M114" s="29"/>
      <c r="N114" s="30">
        <v>43983</v>
      </c>
      <c r="O114" s="30">
        <v>44195</v>
      </c>
      <c r="P114" s="34">
        <f t="shared" si="1"/>
        <v>31</v>
      </c>
      <c r="Q114" s="35"/>
      <c r="R114" s="31" t="s">
        <v>2857</v>
      </c>
      <c r="S114" s="33"/>
      <c r="T114" s="81" t="s">
        <v>936</v>
      </c>
      <c r="U114" s="81" t="s">
        <v>936</v>
      </c>
      <c r="V114" s="81" t="s">
        <v>936</v>
      </c>
      <c r="W114" s="81" t="s">
        <v>936</v>
      </c>
      <c r="X114" s="81" t="s">
        <v>936</v>
      </c>
      <c r="Y114" s="81" t="s">
        <v>936</v>
      </c>
      <c r="Z114" s="81" t="s">
        <v>936</v>
      </c>
      <c r="AA114" s="81" t="s">
        <v>936</v>
      </c>
      <c r="AB114" s="81" t="s">
        <v>936</v>
      </c>
      <c r="AC114" s="81" t="s">
        <v>936</v>
      </c>
      <c r="AD114" s="81" t="s">
        <v>936</v>
      </c>
      <c r="AE114" s="81" t="s">
        <v>936</v>
      </c>
      <c r="AF114" s="81" t="s">
        <v>936</v>
      </c>
      <c r="AG114" s="81" t="s">
        <v>936</v>
      </c>
      <c r="AH114" s="81" t="s">
        <v>936</v>
      </c>
      <c r="AI114" s="81" t="s">
        <v>936</v>
      </c>
      <c r="AJ114" s="81" t="s">
        <v>936</v>
      </c>
      <c r="AK114" s="81" t="s">
        <v>936</v>
      </c>
      <c r="AL114" s="33" t="s">
        <v>5917</v>
      </c>
      <c r="AM114" s="33" t="s">
        <v>3648</v>
      </c>
      <c r="AN114" s="33" t="s">
        <v>5632</v>
      </c>
      <c r="AO114" s="33" t="s">
        <v>5927</v>
      </c>
      <c r="AP114" s="33" t="s">
        <v>3626</v>
      </c>
      <c r="AQ114" s="33" t="s">
        <v>5928</v>
      </c>
      <c r="AR114" s="33" t="s">
        <v>936</v>
      </c>
      <c r="AS114" s="33" t="s">
        <v>3642</v>
      </c>
      <c r="AT114" s="33" t="s">
        <v>936</v>
      </c>
      <c r="AU114" s="33" t="s">
        <v>3642</v>
      </c>
      <c r="AV114" s="33" t="s">
        <v>936</v>
      </c>
      <c r="AW114" s="33" t="s">
        <v>3642</v>
      </c>
      <c r="AX114" s="33" t="s">
        <v>936</v>
      </c>
      <c r="AY114" s="33" t="s">
        <v>3642</v>
      </c>
      <c r="AZ114" s="33" t="s">
        <v>936</v>
      </c>
      <c r="BA114" s="33" t="s">
        <v>3642</v>
      </c>
      <c r="BB114" s="33" t="s">
        <v>936</v>
      </c>
      <c r="BC114" s="33" t="s">
        <v>3642</v>
      </c>
      <c r="BD114" s="33" t="s">
        <v>936</v>
      </c>
      <c r="BE114" s="33" t="s">
        <v>3642</v>
      </c>
      <c r="BF114" s="33" t="s">
        <v>936</v>
      </c>
      <c r="BG114" s="33" t="s">
        <v>3642</v>
      </c>
      <c r="BH114" s="33" t="s">
        <v>936</v>
      </c>
      <c r="BI114" s="33" t="s">
        <v>3642</v>
      </c>
      <c r="BJ114" s="33" t="s">
        <v>9914</v>
      </c>
      <c r="BK114" s="33" t="s">
        <v>3642</v>
      </c>
      <c r="BL114" s="27" t="s">
        <v>780</v>
      </c>
      <c r="BM114" s="42">
        <v>44216</v>
      </c>
      <c r="BN114" s="29" t="s">
        <v>902</v>
      </c>
      <c r="BO114" s="27"/>
      <c r="BP114" s="41"/>
      <c r="BQ114" s="41"/>
      <c r="BR114" s="41"/>
      <c r="BS114" s="41"/>
      <c r="BT114" s="39" t="s">
        <v>955</v>
      </c>
      <c r="BU114" s="27"/>
      <c r="BV114" s="53"/>
    </row>
    <row r="115" spans="2:74" s="54" customFormat="1" ht="90" hidden="1" customHeight="1">
      <c r="B115" s="28" t="s">
        <v>2863</v>
      </c>
      <c r="C115" s="29" t="s">
        <v>3787</v>
      </c>
      <c r="D115" s="13" t="s">
        <v>2853</v>
      </c>
      <c r="E115" s="30">
        <v>43910</v>
      </c>
      <c r="F115" s="31"/>
      <c r="G115" s="32" t="s">
        <v>3789</v>
      </c>
      <c r="H115" s="33" t="s">
        <v>5929</v>
      </c>
      <c r="I115" s="33" t="s">
        <v>2864</v>
      </c>
      <c r="J115" s="33" t="s">
        <v>2865</v>
      </c>
      <c r="K115" s="33"/>
      <c r="L115" s="31" t="s">
        <v>5633</v>
      </c>
      <c r="M115" s="29"/>
      <c r="N115" s="30">
        <v>43983</v>
      </c>
      <c r="O115" s="30">
        <v>44104</v>
      </c>
      <c r="P115" s="34">
        <f t="shared" si="1"/>
        <v>18</v>
      </c>
      <c r="Q115" s="35"/>
      <c r="R115" s="31" t="s">
        <v>2857</v>
      </c>
      <c r="S115" s="33"/>
      <c r="T115" s="81" t="s">
        <v>936</v>
      </c>
      <c r="U115" s="81" t="s">
        <v>936</v>
      </c>
      <c r="V115" s="81" t="s">
        <v>936</v>
      </c>
      <c r="W115" s="81" t="s">
        <v>936</v>
      </c>
      <c r="X115" s="81" t="s">
        <v>936</v>
      </c>
      <c r="Y115" s="81" t="s">
        <v>936</v>
      </c>
      <c r="Z115" s="81" t="s">
        <v>936</v>
      </c>
      <c r="AA115" s="81" t="s">
        <v>936</v>
      </c>
      <c r="AB115" s="81" t="s">
        <v>936</v>
      </c>
      <c r="AC115" s="81" t="s">
        <v>936</v>
      </c>
      <c r="AD115" s="81" t="s">
        <v>936</v>
      </c>
      <c r="AE115" s="81" t="s">
        <v>936</v>
      </c>
      <c r="AF115" s="81" t="s">
        <v>936</v>
      </c>
      <c r="AG115" s="81" t="s">
        <v>936</v>
      </c>
      <c r="AH115" s="81" t="s">
        <v>936</v>
      </c>
      <c r="AI115" s="81" t="s">
        <v>936</v>
      </c>
      <c r="AJ115" s="81" t="s">
        <v>936</v>
      </c>
      <c r="AK115" s="81" t="s">
        <v>936</v>
      </c>
      <c r="AL115" s="33" t="s">
        <v>5917</v>
      </c>
      <c r="AM115" s="33" t="s">
        <v>3648</v>
      </c>
      <c r="AN115" s="33" t="s">
        <v>3597</v>
      </c>
      <c r="AO115" s="33" t="s">
        <v>5927</v>
      </c>
      <c r="AP115" s="33" t="s">
        <v>5634</v>
      </c>
      <c r="AQ115" s="33" t="s">
        <v>5930</v>
      </c>
      <c r="AR115" s="33" t="s">
        <v>2866</v>
      </c>
      <c r="AS115" s="33" t="s">
        <v>5923</v>
      </c>
      <c r="AT115" s="33" t="s">
        <v>936</v>
      </c>
      <c r="AU115" s="33" t="s">
        <v>3786</v>
      </c>
      <c r="AV115" s="1" t="s">
        <v>936</v>
      </c>
      <c r="AW115" s="1" t="s">
        <v>3786</v>
      </c>
      <c r="AX115" s="1" t="s">
        <v>936</v>
      </c>
      <c r="AY115" s="1" t="s">
        <v>3786</v>
      </c>
      <c r="AZ115" s="1" t="s">
        <v>936</v>
      </c>
      <c r="BA115" s="1" t="s">
        <v>3786</v>
      </c>
      <c r="BB115" s="1" t="s">
        <v>936</v>
      </c>
      <c r="BC115" s="1" t="s">
        <v>3786</v>
      </c>
      <c r="BD115" s="1" t="s">
        <v>936</v>
      </c>
      <c r="BE115" s="1" t="s">
        <v>3786</v>
      </c>
      <c r="BF115" s="1" t="s">
        <v>936</v>
      </c>
      <c r="BG115" s="1" t="s">
        <v>3786</v>
      </c>
      <c r="BH115" s="1" t="s">
        <v>936</v>
      </c>
      <c r="BI115" s="1" t="s">
        <v>3786</v>
      </c>
      <c r="BJ115" s="1" t="s">
        <v>936</v>
      </c>
      <c r="BK115" s="1" t="s">
        <v>3786</v>
      </c>
      <c r="BL115" s="27" t="s">
        <v>780</v>
      </c>
      <c r="BM115" s="42">
        <v>44406</v>
      </c>
      <c r="BN115" s="29" t="s">
        <v>902</v>
      </c>
      <c r="BO115" s="27"/>
      <c r="BP115" s="41"/>
      <c r="BQ115" s="41"/>
      <c r="BR115" s="41"/>
      <c r="BS115" s="41"/>
      <c r="BT115" s="39" t="s">
        <v>955</v>
      </c>
      <c r="BU115" s="27"/>
      <c r="BV115" s="53"/>
    </row>
    <row r="116" spans="2:74" s="54" customFormat="1" ht="90" hidden="1" customHeight="1">
      <c r="B116" s="28" t="s">
        <v>3469</v>
      </c>
      <c r="C116" s="29" t="s">
        <v>3787</v>
      </c>
      <c r="D116" s="13" t="s">
        <v>2853</v>
      </c>
      <c r="E116" s="30">
        <v>43910</v>
      </c>
      <c r="F116" s="31"/>
      <c r="G116" s="32" t="s">
        <v>3789</v>
      </c>
      <c r="H116" s="33" t="s">
        <v>5929</v>
      </c>
      <c r="I116" s="33" t="s">
        <v>2864</v>
      </c>
      <c r="J116" s="33" t="s">
        <v>3349</v>
      </c>
      <c r="K116" s="33"/>
      <c r="L116" s="31" t="s">
        <v>3350</v>
      </c>
      <c r="M116" s="29"/>
      <c r="N116" s="30">
        <v>44013</v>
      </c>
      <c r="O116" s="30">
        <v>44104</v>
      </c>
      <c r="P116" s="34">
        <f t="shared" si="1"/>
        <v>13</v>
      </c>
      <c r="Q116" s="35"/>
      <c r="R116" s="31" t="s">
        <v>2857</v>
      </c>
      <c r="S116" s="33"/>
      <c r="T116" s="81" t="s">
        <v>936</v>
      </c>
      <c r="U116" s="81" t="s">
        <v>936</v>
      </c>
      <c r="V116" s="81" t="s">
        <v>936</v>
      </c>
      <c r="W116" s="81" t="s">
        <v>936</v>
      </c>
      <c r="X116" s="81" t="s">
        <v>936</v>
      </c>
      <c r="Y116" s="81" t="s">
        <v>936</v>
      </c>
      <c r="Z116" s="81" t="s">
        <v>936</v>
      </c>
      <c r="AA116" s="81" t="s">
        <v>936</v>
      </c>
      <c r="AB116" s="81" t="s">
        <v>936</v>
      </c>
      <c r="AC116" s="81" t="s">
        <v>936</v>
      </c>
      <c r="AD116" s="81" t="s">
        <v>936</v>
      </c>
      <c r="AE116" s="81" t="s">
        <v>936</v>
      </c>
      <c r="AF116" s="81" t="s">
        <v>936</v>
      </c>
      <c r="AG116" s="81" t="s">
        <v>936</v>
      </c>
      <c r="AH116" s="81" t="s">
        <v>936</v>
      </c>
      <c r="AI116" s="81" t="s">
        <v>936</v>
      </c>
      <c r="AJ116" s="81" t="s">
        <v>936</v>
      </c>
      <c r="AK116" s="81" t="s">
        <v>936</v>
      </c>
      <c r="AL116" s="33" t="s">
        <v>5917</v>
      </c>
      <c r="AM116" s="33" t="s">
        <v>3650</v>
      </c>
      <c r="AN116" s="33" t="s">
        <v>3598</v>
      </c>
      <c r="AO116" s="33" t="s">
        <v>5927</v>
      </c>
      <c r="AP116" s="33" t="s">
        <v>3627</v>
      </c>
      <c r="AQ116" s="33" t="s">
        <v>5931</v>
      </c>
      <c r="AR116" s="33" t="s">
        <v>936</v>
      </c>
      <c r="AS116" s="33" t="s">
        <v>3642</v>
      </c>
      <c r="AT116" s="33" t="s">
        <v>936</v>
      </c>
      <c r="AU116" s="33" t="s">
        <v>3642</v>
      </c>
      <c r="AV116" s="33" t="s">
        <v>936</v>
      </c>
      <c r="AW116" s="33" t="s">
        <v>3642</v>
      </c>
      <c r="AX116" s="33" t="s">
        <v>936</v>
      </c>
      <c r="AY116" s="33" t="s">
        <v>3642</v>
      </c>
      <c r="AZ116" s="33" t="s">
        <v>936</v>
      </c>
      <c r="BA116" s="33" t="s">
        <v>3642</v>
      </c>
      <c r="BB116" s="33" t="s">
        <v>936</v>
      </c>
      <c r="BC116" s="33" t="s">
        <v>3642</v>
      </c>
      <c r="BD116" s="33" t="s">
        <v>936</v>
      </c>
      <c r="BE116" s="33" t="s">
        <v>3642</v>
      </c>
      <c r="BF116" s="33" t="s">
        <v>936</v>
      </c>
      <c r="BG116" s="33" t="s">
        <v>3642</v>
      </c>
      <c r="BH116" s="33" t="s">
        <v>936</v>
      </c>
      <c r="BI116" s="33" t="s">
        <v>3642</v>
      </c>
      <c r="BJ116" s="33" t="s">
        <v>9914</v>
      </c>
      <c r="BK116" s="33" t="s">
        <v>3642</v>
      </c>
      <c r="BL116" s="27" t="s">
        <v>780</v>
      </c>
      <c r="BM116" s="42">
        <v>44216</v>
      </c>
      <c r="BN116" s="29" t="s">
        <v>902</v>
      </c>
      <c r="BO116" s="27"/>
      <c r="BP116" s="41"/>
      <c r="BQ116" s="41"/>
      <c r="BR116" s="41"/>
      <c r="BS116" s="41"/>
      <c r="BT116" s="39" t="s">
        <v>955</v>
      </c>
      <c r="BU116" s="27"/>
      <c r="BV116" s="53"/>
    </row>
    <row r="117" spans="2:74" s="54" customFormat="1" ht="90" hidden="1" customHeight="1">
      <c r="B117" s="28" t="s">
        <v>2867</v>
      </c>
      <c r="C117" s="29" t="s">
        <v>3787</v>
      </c>
      <c r="D117" s="13" t="s">
        <v>2853</v>
      </c>
      <c r="E117" s="30">
        <v>43910</v>
      </c>
      <c r="F117" s="31"/>
      <c r="G117" s="32" t="s">
        <v>3789</v>
      </c>
      <c r="H117" s="33" t="s">
        <v>5929</v>
      </c>
      <c r="I117" s="33" t="s">
        <v>2864</v>
      </c>
      <c r="J117" s="33" t="s">
        <v>2868</v>
      </c>
      <c r="K117" s="33"/>
      <c r="L117" s="31" t="s">
        <v>2869</v>
      </c>
      <c r="M117" s="29"/>
      <c r="N117" s="30">
        <v>43983</v>
      </c>
      <c r="O117" s="30">
        <v>44195</v>
      </c>
      <c r="P117" s="34">
        <f t="shared" si="1"/>
        <v>31</v>
      </c>
      <c r="Q117" s="35"/>
      <c r="R117" s="31" t="s">
        <v>2857</v>
      </c>
      <c r="S117" s="33"/>
      <c r="T117" s="81" t="s">
        <v>936</v>
      </c>
      <c r="U117" s="81" t="s">
        <v>936</v>
      </c>
      <c r="V117" s="81" t="s">
        <v>936</v>
      </c>
      <c r="W117" s="81" t="s">
        <v>936</v>
      </c>
      <c r="X117" s="81" t="s">
        <v>936</v>
      </c>
      <c r="Y117" s="81" t="s">
        <v>936</v>
      </c>
      <c r="Z117" s="81" t="s">
        <v>936</v>
      </c>
      <c r="AA117" s="81" t="s">
        <v>936</v>
      </c>
      <c r="AB117" s="81" t="s">
        <v>936</v>
      </c>
      <c r="AC117" s="81" t="s">
        <v>936</v>
      </c>
      <c r="AD117" s="81" t="s">
        <v>936</v>
      </c>
      <c r="AE117" s="81" t="s">
        <v>936</v>
      </c>
      <c r="AF117" s="81" t="s">
        <v>936</v>
      </c>
      <c r="AG117" s="81" t="s">
        <v>936</v>
      </c>
      <c r="AH117" s="81" t="s">
        <v>936</v>
      </c>
      <c r="AI117" s="81" t="s">
        <v>936</v>
      </c>
      <c r="AJ117" s="81" t="s">
        <v>936</v>
      </c>
      <c r="AK117" s="81" t="s">
        <v>936</v>
      </c>
      <c r="AL117" s="33" t="s">
        <v>5917</v>
      </c>
      <c r="AM117" s="33" t="s">
        <v>3648</v>
      </c>
      <c r="AN117" s="33" t="s">
        <v>3598</v>
      </c>
      <c r="AO117" s="33" t="s">
        <v>5927</v>
      </c>
      <c r="AP117" s="33" t="s">
        <v>3628</v>
      </c>
      <c r="AQ117" s="33" t="s">
        <v>3624</v>
      </c>
      <c r="AR117" s="33" t="s">
        <v>2870</v>
      </c>
      <c r="AS117" s="33" t="s">
        <v>5932</v>
      </c>
      <c r="AT117" s="33" t="s">
        <v>936</v>
      </c>
      <c r="AU117" s="33" t="s">
        <v>3786</v>
      </c>
      <c r="AV117" s="1" t="s">
        <v>936</v>
      </c>
      <c r="AW117" s="1" t="s">
        <v>3786</v>
      </c>
      <c r="AX117" s="1" t="s">
        <v>936</v>
      </c>
      <c r="AY117" s="1" t="s">
        <v>3786</v>
      </c>
      <c r="AZ117" s="1" t="s">
        <v>936</v>
      </c>
      <c r="BA117" s="1" t="s">
        <v>3786</v>
      </c>
      <c r="BB117" s="1" t="s">
        <v>936</v>
      </c>
      <c r="BC117" s="1" t="s">
        <v>3786</v>
      </c>
      <c r="BD117" s="1" t="s">
        <v>936</v>
      </c>
      <c r="BE117" s="1" t="s">
        <v>3786</v>
      </c>
      <c r="BF117" s="1" t="s">
        <v>936</v>
      </c>
      <c r="BG117" s="1" t="s">
        <v>3786</v>
      </c>
      <c r="BH117" s="1" t="s">
        <v>936</v>
      </c>
      <c r="BI117" s="1" t="s">
        <v>3786</v>
      </c>
      <c r="BJ117" s="1" t="s">
        <v>936</v>
      </c>
      <c r="BK117" s="1" t="s">
        <v>3786</v>
      </c>
      <c r="BL117" s="27" t="s">
        <v>780</v>
      </c>
      <c r="BM117" s="42">
        <v>44406</v>
      </c>
      <c r="BN117" s="29" t="s">
        <v>902</v>
      </c>
      <c r="BO117" s="27"/>
      <c r="BP117" s="41"/>
      <c r="BQ117" s="41"/>
      <c r="BR117" s="41"/>
      <c r="BS117" s="41"/>
      <c r="BT117" s="39" t="s">
        <v>955</v>
      </c>
      <c r="BU117" s="27"/>
      <c r="BV117" s="53"/>
    </row>
    <row r="118" spans="2:74" s="54" customFormat="1" ht="90" hidden="1" customHeight="1">
      <c r="B118" s="28" t="s">
        <v>3470</v>
      </c>
      <c r="C118" s="29" t="s">
        <v>3820</v>
      </c>
      <c r="D118" s="31" t="s">
        <v>3828</v>
      </c>
      <c r="E118" s="30">
        <v>43973</v>
      </c>
      <c r="F118" s="31" t="s">
        <v>2235</v>
      </c>
      <c r="G118" s="32" t="s">
        <v>3827</v>
      </c>
      <c r="H118" s="33" t="s">
        <v>5933</v>
      </c>
      <c r="I118" s="33" t="s">
        <v>3351</v>
      </c>
      <c r="J118" s="33" t="s">
        <v>3633</v>
      </c>
      <c r="K118" s="33"/>
      <c r="L118" s="31" t="s">
        <v>3352</v>
      </c>
      <c r="M118" s="29"/>
      <c r="N118" s="30">
        <v>43617</v>
      </c>
      <c r="O118" s="30">
        <v>43617</v>
      </c>
      <c r="P118" s="34">
        <f t="shared" si="1"/>
        <v>0</v>
      </c>
      <c r="Q118" s="35"/>
      <c r="R118" s="31" t="s">
        <v>412</v>
      </c>
      <c r="S118" s="33"/>
      <c r="T118" s="81" t="s">
        <v>936</v>
      </c>
      <c r="U118" s="81" t="s">
        <v>936</v>
      </c>
      <c r="V118" s="81" t="s">
        <v>936</v>
      </c>
      <c r="W118" s="81" t="s">
        <v>936</v>
      </c>
      <c r="X118" s="81" t="s">
        <v>936</v>
      </c>
      <c r="Y118" s="81" t="s">
        <v>936</v>
      </c>
      <c r="Z118" s="81" t="s">
        <v>936</v>
      </c>
      <c r="AA118" s="81" t="s">
        <v>936</v>
      </c>
      <c r="AB118" s="81" t="s">
        <v>936</v>
      </c>
      <c r="AC118" s="81" t="s">
        <v>936</v>
      </c>
      <c r="AD118" s="81" t="s">
        <v>936</v>
      </c>
      <c r="AE118" s="81" t="s">
        <v>936</v>
      </c>
      <c r="AF118" s="81" t="s">
        <v>936</v>
      </c>
      <c r="AG118" s="81" t="s">
        <v>936</v>
      </c>
      <c r="AH118" s="81" t="s">
        <v>936</v>
      </c>
      <c r="AI118" s="81" t="s">
        <v>936</v>
      </c>
      <c r="AJ118" s="81" t="s">
        <v>936</v>
      </c>
      <c r="AK118" s="81" t="s">
        <v>936</v>
      </c>
      <c r="AL118" s="81" t="s">
        <v>936</v>
      </c>
      <c r="AM118" s="33" t="s">
        <v>3651</v>
      </c>
      <c r="AN118" s="33" t="s">
        <v>5635</v>
      </c>
      <c r="AO118" s="33" t="s">
        <v>5927</v>
      </c>
      <c r="AP118" s="33" t="s">
        <v>5636</v>
      </c>
      <c r="AQ118" s="33" t="s">
        <v>5934</v>
      </c>
      <c r="AR118" s="33" t="s">
        <v>936</v>
      </c>
      <c r="AS118" s="33" t="s">
        <v>3642</v>
      </c>
      <c r="AT118" s="33" t="s">
        <v>936</v>
      </c>
      <c r="AU118" s="33" t="s">
        <v>3642</v>
      </c>
      <c r="AV118" s="33" t="s">
        <v>936</v>
      </c>
      <c r="AW118" s="33" t="s">
        <v>3642</v>
      </c>
      <c r="AX118" s="33" t="s">
        <v>936</v>
      </c>
      <c r="AY118" s="33" t="s">
        <v>3642</v>
      </c>
      <c r="AZ118" s="33" t="s">
        <v>936</v>
      </c>
      <c r="BA118" s="33" t="s">
        <v>3642</v>
      </c>
      <c r="BB118" s="33" t="s">
        <v>936</v>
      </c>
      <c r="BC118" s="33" t="s">
        <v>3642</v>
      </c>
      <c r="BD118" s="33" t="s">
        <v>936</v>
      </c>
      <c r="BE118" s="33" t="s">
        <v>3642</v>
      </c>
      <c r="BF118" s="33" t="s">
        <v>936</v>
      </c>
      <c r="BG118" s="33" t="s">
        <v>3642</v>
      </c>
      <c r="BH118" s="33" t="s">
        <v>936</v>
      </c>
      <c r="BI118" s="33" t="s">
        <v>3642</v>
      </c>
      <c r="BJ118" s="33" t="s">
        <v>9914</v>
      </c>
      <c r="BK118" s="33" t="s">
        <v>3642</v>
      </c>
      <c r="BL118" s="27" t="s">
        <v>780</v>
      </c>
      <c r="BM118" s="42">
        <v>44225</v>
      </c>
      <c r="BN118" s="29" t="s">
        <v>953</v>
      </c>
      <c r="BO118" s="42">
        <v>44888</v>
      </c>
      <c r="BP118" s="39" t="s">
        <v>9176</v>
      </c>
      <c r="BQ118" s="39" t="s">
        <v>9177</v>
      </c>
      <c r="BR118" s="39" t="s">
        <v>9178</v>
      </c>
      <c r="BS118" s="39" t="s">
        <v>9175</v>
      </c>
      <c r="BT118" s="39" t="s">
        <v>1883</v>
      </c>
      <c r="BU118" s="27"/>
      <c r="BV118" s="53"/>
    </row>
    <row r="119" spans="2:74" s="54" customFormat="1" ht="90" hidden="1" customHeight="1">
      <c r="B119" s="28" t="s">
        <v>2871</v>
      </c>
      <c r="C119" s="29" t="s">
        <v>3820</v>
      </c>
      <c r="D119" s="31" t="s">
        <v>3828</v>
      </c>
      <c r="E119" s="30">
        <v>43973</v>
      </c>
      <c r="F119" s="31" t="s">
        <v>2235</v>
      </c>
      <c r="G119" s="32" t="s">
        <v>3788</v>
      </c>
      <c r="H119" s="33" t="s">
        <v>5935</v>
      </c>
      <c r="I119" s="33" t="s">
        <v>2872</v>
      </c>
      <c r="J119" s="33" t="s">
        <v>5637</v>
      </c>
      <c r="K119" s="33"/>
      <c r="L119" s="31" t="s">
        <v>2873</v>
      </c>
      <c r="M119" s="29"/>
      <c r="N119" s="30">
        <v>43617</v>
      </c>
      <c r="O119" s="30">
        <v>44196</v>
      </c>
      <c r="P119" s="34">
        <f t="shared" si="1"/>
        <v>31</v>
      </c>
      <c r="Q119" s="35"/>
      <c r="R119" s="31" t="s">
        <v>412</v>
      </c>
      <c r="S119" s="33"/>
      <c r="T119" s="81" t="s">
        <v>936</v>
      </c>
      <c r="U119" s="81" t="s">
        <v>936</v>
      </c>
      <c r="V119" s="81" t="s">
        <v>936</v>
      </c>
      <c r="W119" s="81" t="s">
        <v>936</v>
      </c>
      <c r="X119" s="81" t="s">
        <v>936</v>
      </c>
      <c r="Y119" s="81" t="s">
        <v>936</v>
      </c>
      <c r="Z119" s="81" t="s">
        <v>936</v>
      </c>
      <c r="AA119" s="81" t="s">
        <v>936</v>
      </c>
      <c r="AB119" s="81" t="s">
        <v>936</v>
      </c>
      <c r="AC119" s="81" t="s">
        <v>936</v>
      </c>
      <c r="AD119" s="81" t="s">
        <v>936</v>
      </c>
      <c r="AE119" s="81" t="s">
        <v>936</v>
      </c>
      <c r="AF119" s="81" t="s">
        <v>936</v>
      </c>
      <c r="AG119" s="81" t="s">
        <v>936</v>
      </c>
      <c r="AH119" s="81" t="s">
        <v>936</v>
      </c>
      <c r="AI119" s="81" t="s">
        <v>936</v>
      </c>
      <c r="AJ119" s="81" t="s">
        <v>936</v>
      </c>
      <c r="AK119" s="81" t="s">
        <v>936</v>
      </c>
      <c r="AL119" s="81" t="s">
        <v>936</v>
      </c>
      <c r="AM119" s="33" t="s">
        <v>3651</v>
      </c>
      <c r="AN119" s="33" t="s">
        <v>3599</v>
      </c>
      <c r="AO119" s="33" t="s">
        <v>5927</v>
      </c>
      <c r="AP119" s="33" t="s">
        <v>5638</v>
      </c>
      <c r="AQ119" s="33" t="s">
        <v>5936</v>
      </c>
      <c r="AR119" s="33" t="s">
        <v>2874</v>
      </c>
      <c r="AS119" s="33" t="s">
        <v>5937</v>
      </c>
      <c r="AT119" s="33" t="s">
        <v>936</v>
      </c>
      <c r="AU119" s="33" t="s">
        <v>3786</v>
      </c>
      <c r="AV119" s="1" t="s">
        <v>936</v>
      </c>
      <c r="AW119" s="1" t="s">
        <v>3786</v>
      </c>
      <c r="AX119" s="1" t="s">
        <v>936</v>
      </c>
      <c r="AY119" s="1" t="s">
        <v>3786</v>
      </c>
      <c r="AZ119" s="1" t="s">
        <v>936</v>
      </c>
      <c r="BA119" s="1" t="s">
        <v>3786</v>
      </c>
      <c r="BB119" s="1" t="s">
        <v>936</v>
      </c>
      <c r="BC119" s="1" t="s">
        <v>3786</v>
      </c>
      <c r="BD119" s="1" t="s">
        <v>936</v>
      </c>
      <c r="BE119" s="1" t="s">
        <v>3786</v>
      </c>
      <c r="BF119" s="1" t="s">
        <v>936</v>
      </c>
      <c r="BG119" s="1" t="s">
        <v>3786</v>
      </c>
      <c r="BH119" s="1" t="s">
        <v>936</v>
      </c>
      <c r="BI119" s="1" t="s">
        <v>3786</v>
      </c>
      <c r="BJ119" s="1" t="s">
        <v>936</v>
      </c>
      <c r="BK119" s="1" t="s">
        <v>3786</v>
      </c>
      <c r="BL119" s="27" t="s">
        <v>780</v>
      </c>
      <c r="BM119" s="42">
        <v>44404</v>
      </c>
      <c r="BN119" s="29" t="s">
        <v>4370</v>
      </c>
      <c r="BO119" s="42">
        <v>44439</v>
      </c>
      <c r="BP119" s="39" t="s">
        <v>4083</v>
      </c>
      <c r="BQ119" s="39" t="s">
        <v>4084</v>
      </c>
      <c r="BR119" s="39" t="s">
        <v>4085</v>
      </c>
      <c r="BS119" s="41" t="s">
        <v>4366</v>
      </c>
      <c r="BT119" s="39" t="s">
        <v>1884</v>
      </c>
      <c r="BU119" s="89" t="s">
        <v>2578</v>
      </c>
      <c r="BV119" s="53"/>
    </row>
    <row r="120" spans="2:74" s="54" customFormat="1" ht="90" hidden="1" customHeight="1">
      <c r="B120" s="28" t="s">
        <v>2875</v>
      </c>
      <c r="C120" s="29" t="s">
        <v>3821</v>
      </c>
      <c r="D120" s="13" t="s">
        <v>2876</v>
      </c>
      <c r="E120" s="85">
        <v>44012</v>
      </c>
      <c r="F120" s="13" t="s">
        <v>2877</v>
      </c>
      <c r="G120" s="61" t="s">
        <v>3854</v>
      </c>
      <c r="H120" s="1" t="s">
        <v>5938</v>
      </c>
      <c r="I120" s="1" t="s">
        <v>5639</v>
      </c>
      <c r="J120" s="1" t="s">
        <v>2878</v>
      </c>
      <c r="K120" s="1"/>
      <c r="L120" s="13" t="s">
        <v>122</v>
      </c>
      <c r="M120" s="89"/>
      <c r="N120" s="85">
        <v>44075</v>
      </c>
      <c r="O120" s="42">
        <v>44286</v>
      </c>
      <c r="P120" s="34">
        <f t="shared" si="1"/>
        <v>31</v>
      </c>
      <c r="Q120" s="35"/>
      <c r="R120" s="44" t="s">
        <v>60</v>
      </c>
      <c r="S120" s="53" t="s">
        <v>3606</v>
      </c>
      <c r="T120" s="81" t="s">
        <v>936</v>
      </c>
      <c r="U120" s="81" t="s">
        <v>936</v>
      </c>
      <c r="V120" s="81" t="s">
        <v>936</v>
      </c>
      <c r="W120" s="81" t="s">
        <v>936</v>
      </c>
      <c r="X120" s="81" t="s">
        <v>936</v>
      </c>
      <c r="Y120" s="81" t="s">
        <v>936</v>
      </c>
      <c r="Z120" s="81" t="s">
        <v>936</v>
      </c>
      <c r="AA120" s="81" t="s">
        <v>936</v>
      </c>
      <c r="AB120" s="81" t="s">
        <v>936</v>
      </c>
      <c r="AC120" s="81" t="s">
        <v>936</v>
      </c>
      <c r="AD120" s="81" t="s">
        <v>936</v>
      </c>
      <c r="AE120" s="81" t="s">
        <v>936</v>
      </c>
      <c r="AF120" s="81" t="s">
        <v>936</v>
      </c>
      <c r="AG120" s="81" t="s">
        <v>936</v>
      </c>
      <c r="AH120" s="81" t="s">
        <v>936</v>
      </c>
      <c r="AI120" s="81" t="s">
        <v>936</v>
      </c>
      <c r="AJ120" s="81" t="s">
        <v>936</v>
      </c>
      <c r="AK120" s="81" t="s">
        <v>936</v>
      </c>
      <c r="AL120" s="81" t="s">
        <v>936</v>
      </c>
      <c r="AM120" s="81" t="s">
        <v>936</v>
      </c>
      <c r="AN120" s="1" t="s">
        <v>3601</v>
      </c>
      <c r="AO120" s="1" t="s">
        <v>5939</v>
      </c>
      <c r="AP120" s="1" t="s">
        <v>3612</v>
      </c>
      <c r="AQ120" s="1" t="s">
        <v>5940</v>
      </c>
      <c r="AR120" s="1" t="s">
        <v>2880</v>
      </c>
      <c r="AS120" s="1" t="s">
        <v>5941</v>
      </c>
      <c r="AT120" s="1" t="s">
        <v>9914</v>
      </c>
      <c r="AU120" s="1" t="s">
        <v>9903</v>
      </c>
      <c r="AV120" s="1" t="s">
        <v>9914</v>
      </c>
      <c r="AW120" s="1" t="s">
        <v>9903</v>
      </c>
      <c r="AX120" s="1" t="s">
        <v>9914</v>
      </c>
      <c r="AY120" s="1" t="s">
        <v>9903</v>
      </c>
      <c r="AZ120" s="1" t="s">
        <v>9914</v>
      </c>
      <c r="BA120" s="1" t="s">
        <v>9903</v>
      </c>
      <c r="BB120" s="1" t="s">
        <v>9914</v>
      </c>
      <c r="BC120" s="1" t="s">
        <v>9903</v>
      </c>
      <c r="BD120" s="1" t="s">
        <v>9914</v>
      </c>
      <c r="BE120" s="1" t="s">
        <v>9903</v>
      </c>
      <c r="BF120" s="1" t="s">
        <v>9914</v>
      </c>
      <c r="BG120" s="1" t="s">
        <v>9903</v>
      </c>
      <c r="BH120" s="1" t="s">
        <v>9914</v>
      </c>
      <c r="BI120" s="1" t="s">
        <v>9903</v>
      </c>
      <c r="BJ120" s="1" t="s">
        <v>9914</v>
      </c>
      <c r="BK120" s="1" t="s">
        <v>9903</v>
      </c>
      <c r="BL120" s="29" t="s">
        <v>901</v>
      </c>
      <c r="BM120" s="85">
        <v>44404</v>
      </c>
      <c r="BN120" s="29" t="s">
        <v>902</v>
      </c>
      <c r="BO120" s="27"/>
      <c r="BP120" s="41"/>
      <c r="BQ120" s="41"/>
      <c r="BR120" s="41"/>
      <c r="BS120" s="41"/>
      <c r="BT120" s="39" t="s">
        <v>955</v>
      </c>
      <c r="BU120" s="89"/>
      <c r="BV120" s="53"/>
    </row>
    <row r="121" spans="2:74" s="54" customFormat="1" ht="90" hidden="1" customHeight="1">
      <c r="B121" s="28" t="s">
        <v>3600</v>
      </c>
      <c r="C121" s="29" t="s">
        <v>3787</v>
      </c>
      <c r="D121" s="13" t="s">
        <v>2882</v>
      </c>
      <c r="E121" s="85">
        <v>44012</v>
      </c>
      <c r="F121" s="13" t="s">
        <v>2575</v>
      </c>
      <c r="G121" s="61" t="s">
        <v>3788</v>
      </c>
      <c r="H121" s="1" t="s">
        <v>3602</v>
      </c>
      <c r="I121" s="1" t="s">
        <v>3603</v>
      </c>
      <c r="J121" s="1" t="s">
        <v>3604</v>
      </c>
      <c r="K121" s="1"/>
      <c r="L121" s="13" t="s">
        <v>3605</v>
      </c>
      <c r="M121" s="89">
        <v>1</v>
      </c>
      <c r="N121" s="85">
        <v>44036</v>
      </c>
      <c r="O121" s="42">
        <v>44220</v>
      </c>
      <c r="P121" s="34">
        <f t="shared" si="1"/>
        <v>27</v>
      </c>
      <c r="Q121" s="90">
        <v>1</v>
      </c>
      <c r="R121" s="13" t="s">
        <v>29</v>
      </c>
      <c r="S121" s="4" t="s">
        <v>3607</v>
      </c>
      <c r="T121" s="81" t="s">
        <v>936</v>
      </c>
      <c r="U121" s="81" t="s">
        <v>936</v>
      </c>
      <c r="V121" s="81" t="s">
        <v>936</v>
      </c>
      <c r="W121" s="81" t="s">
        <v>936</v>
      </c>
      <c r="X121" s="81" t="s">
        <v>936</v>
      </c>
      <c r="Y121" s="81" t="s">
        <v>936</v>
      </c>
      <c r="Z121" s="81" t="s">
        <v>936</v>
      </c>
      <c r="AA121" s="81" t="s">
        <v>936</v>
      </c>
      <c r="AB121" s="81" t="s">
        <v>936</v>
      </c>
      <c r="AC121" s="81" t="s">
        <v>936</v>
      </c>
      <c r="AD121" s="81" t="s">
        <v>936</v>
      </c>
      <c r="AE121" s="81" t="s">
        <v>936</v>
      </c>
      <c r="AF121" s="81" t="s">
        <v>936</v>
      </c>
      <c r="AG121" s="81" t="s">
        <v>936</v>
      </c>
      <c r="AH121" s="81" t="s">
        <v>936</v>
      </c>
      <c r="AI121" s="81" t="s">
        <v>936</v>
      </c>
      <c r="AJ121" s="81" t="s">
        <v>936</v>
      </c>
      <c r="AK121" s="81" t="s">
        <v>936</v>
      </c>
      <c r="AL121" s="81" t="s">
        <v>936</v>
      </c>
      <c r="AM121" s="81" t="s">
        <v>936</v>
      </c>
      <c r="AN121" s="1" t="s">
        <v>5640</v>
      </c>
      <c r="AO121" s="33" t="s">
        <v>5927</v>
      </c>
      <c r="AP121" s="33" t="s">
        <v>5641</v>
      </c>
      <c r="AQ121" s="33" t="s">
        <v>5942</v>
      </c>
      <c r="AR121" s="33" t="s">
        <v>936</v>
      </c>
      <c r="AS121" s="33" t="s">
        <v>3642</v>
      </c>
      <c r="AT121" s="33" t="s">
        <v>936</v>
      </c>
      <c r="AU121" s="33" t="s">
        <v>3642</v>
      </c>
      <c r="AV121" s="33" t="s">
        <v>936</v>
      </c>
      <c r="AW121" s="33" t="s">
        <v>3642</v>
      </c>
      <c r="AX121" s="33" t="s">
        <v>936</v>
      </c>
      <c r="AY121" s="33" t="s">
        <v>3642</v>
      </c>
      <c r="AZ121" s="33" t="s">
        <v>936</v>
      </c>
      <c r="BA121" s="33" t="s">
        <v>3642</v>
      </c>
      <c r="BB121" s="33" t="s">
        <v>936</v>
      </c>
      <c r="BC121" s="33" t="s">
        <v>3642</v>
      </c>
      <c r="BD121" s="33" t="s">
        <v>936</v>
      </c>
      <c r="BE121" s="33" t="s">
        <v>3642</v>
      </c>
      <c r="BF121" s="33" t="s">
        <v>936</v>
      </c>
      <c r="BG121" s="33" t="s">
        <v>3642</v>
      </c>
      <c r="BH121" s="33" t="s">
        <v>936</v>
      </c>
      <c r="BI121" s="33" t="s">
        <v>3642</v>
      </c>
      <c r="BJ121" s="33" t="s">
        <v>9914</v>
      </c>
      <c r="BK121" s="33" t="s">
        <v>3642</v>
      </c>
      <c r="BL121" s="27" t="s">
        <v>780</v>
      </c>
      <c r="BM121" s="42">
        <v>44217</v>
      </c>
      <c r="BN121" s="29" t="s">
        <v>902</v>
      </c>
      <c r="BO121" s="27"/>
      <c r="BP121" s="41"/>
      <c r="BQ121" s="41"/>
      <c r="BR121" s="41"/>
      <c r="BS121" s="41"/>
      <c r="BT121" s="39" t="s">
        <v>955</v>
      </c>
      <c r="BU121" s="89"/>
      <c r="BV121" s="53"/>
    </row>
    <row r="122" spans="2:74" s="54" customFormat="1" ht="90" hidden="1" customHeight="1">
      <c r="B122" s="28" t="s">
        <v>2881</v>
      </c>
      <c r="C122" s="29" t="s">
        <v>3787</v>
      </c>
      <c r="D122" s="13" t="s">
        <v>2882</v>
      </c>
      <c r="E122" s="85">
        <v>44012</v>
      </c>
      <c r="F122" s="13" t="s">
        <v>2575</v>
      </c>
      <c r="G122" s="61" t="s">
        <v>3789</v>
      </c>
      <c r="H122" s="1" t="s">
        <v>2883</v>
      </c>
      <c r="I122" s="1" t="s">
        <v>2884</v>
      </c>
      <c r="J122" s="1" t="s">
        <v>2885</v>
      </c>
      <c r="K122" s="1"/>
      <c r="L122" s="13" t="s">
        <v>2886</v>
      </c>
      <c r="M122" s="89">
        <v>1</v>
      </c>
      <c r="N122" s="85">
        <v>44036</v>
      </c>
      <c r="O122" s="42">
        <v>44220</v>
      </c>
      <c r="P122" s="34">
        <f t="shared" si="1"/>
        <v>27</v>
      </c>
      <c r="Q122" s="90">
        <v>1</v>
      </c>
      <c r="R122" s="13" t="s">
        <v>29</v>
      </c>
      <c r="S122" s="4" t="s">
        <v>3608</v>
      </c>
      <c r="T122" s="81" t="s">
        <v>936</v>
      </c>
      <c r="U122" s="81" t="s">
        <v>936</v>
      </c>
      <c r="V122" s="81" t="s">
        <v>936</v>
      </c>
      <c r="W122" s="81" t="s">
        <v>936</v>
      </c>
      <c r="X122" s="81" t="s">
        <v>936</v>
      </c>
      <c r="Y122" s="81" t="s">
        <v>936</v>
      </c>
      <c r="Z122" s="81" t="s">
        <v>936</v>
      </c>
      <c r="AA122" s="81" t="s">
        <v>936</v>
      </c>
      <c r="AB122" s="81" t="s">
        <v>936</v>
      </c>
      <c r="AC122" s="81" t="s">
        <v>936</v>
      </c>
      <c r="AD122" s="81" t="s">
        <v>936</v>
      </c>
      <c r="AE122" s="81" t="s">
        <v>936</v>
      </c>
      <c r="AF122" s="81" t="s">
        <v>936</v>
      </c>
      <c r="AG122" s="81" t="s">
        <v>936</v>
      </c>
      <c r="AH122" s="81" t="s">
        <v>936</v>
      </c>
      <c r="AI122" s="81" t="s">
        <v>936</v>
      </c>
      <c r="AJ122" s="81" t="s">
        <v>936</v>
      </c>
      <c r="AK122" s="81" t="s">
        <v>936</v>
      </c>
      <c r="AL122" s="81" t="s">
        <v>936</v>
      </c>
      <c r="AM122" s="81" t="s">
        <v>936</v>
      </c>
      <c r="AN122" s="1" t="s">
        <v>5642</v>
      </c>
      <c r="AO122" s="33" t="s">
        <v>5927</v>
      </c>
      <c r="AP122" s="33" t="s">
        <v>5643</v>
      </c>
      <c r="AQ122" s="33" t="s">
        <v>5943</v>
      </c>
      <c r="AR122" s="33" t="s">
        <v>5644</v>
      </c>
      <c r="AS122" s="33" t="s">
        <v>5944</v>
      </c>
      <c r="AT122" s="33" t="s">
        <v>936</v>
      </c>
      <c r="AU122" s="33" t="s">
        <v>3786</v>
      </c>
      <c r="AV122" s="1" t="s">
        <v>936</v>
      </c>
      <c r="AW122" s="1" t="s">
        <v>3786</v>
      </c>
      <c r="AX122" s="1" t="s">
        <v>936</v>
      </c>
      <c r="AY122" s="1" t="s">
        <v>3786</v>
      </c>
      <c r="AZ122" s="1" t="s">
        <v>936</v>
      </c>
      <c r="BA122" s="1" t="s">
        <v>3786</v>
      </c>
      <c r="BB122" s="1" t="s">
        <v>936</v>
      </c>
      <c r="BC122" s="1" t="s">
        <v>3786</v>
      </c>
      <c r="BD122" s="1" t="s">
        <v>936</v>
      </c>
      <c r="BE122" s="1" t="s">
        <v>3786</v>
      </c>
      <c r="BF122" s="1" t="s">
        <v>936</v>
      </c>
      <c r="BG122" s="1" t="s">
        <v>3786</v>
      </c>
      <c r="BH122" s="1" t="s">
        <v>936</v>
      </c>
      <c r="BI122" s="1" t="s">
        <v>3786</v>
      </c>
      <c r="BJ122" s="1" t="s">
        <v>936</v>
      </c>
      <c r="BK122" s="1" t="s">
        <v>3786</v>
      </c>
      <c r="BL122" s="29" t="s">
        <v>780</v>
      </c>
      <c r="BM122" s="85">
        <v>44404</v>
      </c>
      <c r="BN122" s="29" t="s">
        <v>4370</v>
      </c>
      <c r="BO122" s="42">
        <v>44757</v>
      </c>
      <c r="BP122" s="31" t="s">
        <v>5945</v>
      </c>
      <c r="BQ122" s="1" t="s">
        <v>5078</v>
      </c>
      <c r="BR122" s="1" t="s">
        <v>5458</v>
      </c>
      <c r="BS122" s="1" t="s">
        <v>5416</v>
      </c>
      <c r="BT122" s="39" t="s">
        <v>1884</v>
      </c>
      <c r="BU122" s="89" t="s">
        <v>2578</v>
      </c>
      <c r="BV122" s="53"/>
    </row>
    <row r="123" spans="2:74" s="54" customFormat="1" ht="90" hidden="1" customHeight="1">
      <c r="B123" s="28" t="s">
        <v>2887</v>
      </c>
      <c r="C123" s="29" t="s">
        <v>3787</v>
      </c>
      <c r="D123" s="13" t="s">
        <v>3640</v>
      </c>
      <c r="E123" s="85">
        <v>44154</v>
      </c>
      <c r="F123" s="76" t="s">
        <v>3118</v>
      </c>
      <c r="G123" s="91" t="s">
        <v>3788</v>
      </c>
      <c r="H123" s="1" t="s">
        <v>2888</v>
      </c>
      <c r="I123" s="1" t="s">
        <v>2889</v>
      </c>
      <c r="J123" s="1" t="s">
        <v>2890</v>
      </c>
      <c r="K123" s="1"/>
      <c r="L123" s="13" t="s">
        <v>2891</v>
      </c>
      <c r="M123" s="89"/>
      <c r="N123" s="30">
        <v>44270</v>
      </c>
      <c r="O123" s="30">
        <v>44500</v>
      </c>
      <c r="P123" s="27">
        <f t="shared" si="1"/>
        <v>33</v>
      </c>
      <c r="Q123" s="92"/>
      <c r="R123" s="13" t="s">
        <v>2857</v>
      </c>
      <c r="S123" s="53"/>
      <c r="T123" s="81" t="s">
        <v>936</v>
      </c>
      <c r="U123" s="81" t="s">
        <v>936</v>
      </c>
      <c r="V123" s="81" t="s">
        <v>936</v>
      </c>
      <c r="W123" s="81" t="s">
        <v>936</v>
      </c>
      <c r="X123" s="81" t="s">
        <v>936</v>
      </c>
      <c r="Y123" s="81" t="s">
        <v>936</v>
      </c>
      <c r="Z123" s="81" t="s">
        <v>936</v>
      </c>
      <c r="AA123" s="81" t="s">
        <v>936</v>
      </c>
      <c r="AB123" s="81" t="s">
        <v>936</v>
      </c>
      <c r="AC123" s="81" t="s">
        <v>936</v>
      </c>
      <c r="AD123" s="81" t="s">
        <v>936</v>
      </c>
      <c r="AE123" s="81" t="s">
        <v>936</v>
      </c>
      <c r="AF123" s="81" t="s">
        <v>936</v>
      </c>
      <c r="AG123" s="81" t="s">
        <v>936</v>
      </c>
      <c r="AH123" s="81" t="s">
        <v>936</v>
      </c>
      <c r="AI123" s="81" t="s">
        <v>936</v>
      </c>
      <c r="AJ123" s="81" t="s">
        <v>936</v>
      </c>
      <c r="AK123" s="81" t="s">
        <v>936</v>
      </c>
      <c r="AL123" s="81" t="s">
        <v>936</v>
      </c>
      <c r="AM123" s="81" t="s">
        <v>936</v>
      </c>
      <c r="AN123" s="81" t="s">
        <v>936</v>
      </c>
      <c r="AO123" s="81" t="s">
        <v>936</v>
      </c>
      <c r="AP123" s="81"/>
      <c r="AQ123" s="1" t="s">
        <v>5946</v>
      </c>
      <c r="AR123" s="1" t="s">
        <v>2892</v>
      </c>
      <c r="AS123" s="1" t="s">
        <v>5947</v>
      </c>
      <c r="AT123" s="1" t="s">
        <v>5948</v>
      </c>
      <c r="AU123" s="1" t="s">
        <v>5949</v>
      </c>
      <c r="AV123" s="1" t="s">
        <v>4229</v>
      </c>
      <c r="AW123" s="1" t="s">
        <v>5950</v>
      </c>
      <c r="AX123" s="33" t="s">
        <v>936</v>
      </c>
      <c r="AY123" s="33" t="s">
        <v>4274</v>
      </c>
      <c r="AZ123" s="33" t="s">
        <v>936</v>
      </c>
      <c r="BA123" s="33" t="s">
        <v>4274</v>
      </c>
      <c r="BB123" s="33" t="s">
        <v>936</v>
      </c>
      <c r="BC123" s="33" t="s">
        <v>4274</v>
      </c>
      <c r="BD123" s="33" t="s">
        <v>936</v>
      </c>
      <c r="BE123" s="33" t="s">
        <v>4274</v>
      </c>
      <c r="BF123" s="33" t="s">
        <v>936</v>
      </c>
      <c r="BG123" s="33" t="s">
        <v>4274</v>
      </c>
      <c r="BH123" s="33" t="s">
        <v>936</v>
      </c>
      <c r="BI123" s="33" t="s">
        <v>4274</v>
      </c>
      <c r="BJ123" s="33" t="s">
        <v>9914</v>
      </c>
      <c r="BK123" s="33" t="s">
        <v>4274</v>
      </c>
      <c r="BL123" s="29" t="s">
        <v>780</v>
      </c>
      <c r="BM123" s="85">
        <v>44576</v>
      </c>
      <c r="BN123" s="29" t="s">
        <v>902</v>
      </c>
      <c r="BO123" s="27"/>
      <c r="BP123" s="41"/>
      <c r="BQ123" s="41"/>
      <c r="BR123" s="41"/>
      <c r="BS123" s="41"/>
      <c r="BT123" s="39" t="s">
        <v>955</v>
      </c>
      <c r="BU123" s="89"/>
      <c r="BV123" s="53"/>
    </row>
    <row r="124" spans="2:74" s="54" customFormat="1" ht="90" hidden="1" customHeight="1">
      <c r="B124" s="28" t="s">
        <v>2893</v>
      </c>
      <c r="C124" s="29" t="s">
        <v>3787</v>
      </c>
      <c r="D124" s="13" t="s">
        <v>3640</v>
      </c>
      <c r="E124" s="85">
        <v>44154</v>
      </c>
      <c r="F124" s="76" t="s">
        <v>3118</v>
      </c>
      <c r="G124" s="91" t="s">
        <v>3788</v>
      </c>
      <c r="H124" s="1" t="s">
        <v>2888</v>
      </c>
      <c r="I124" s="1" t="s">
        <v>2889</v>
      </c>
      <c r="J124" s="1" t="s">
        <v>2894</v>
      </c>
      <c r="K124" s="1"/>
      <c r="L124" s="13" t="s">
        <v>5645</v>
      </c>
      <c r="M124" s="89"/>
      <c r="N124" s="30">
        <v>44270</v>
      </c>
      <c r="O124" s="42">
        <v>44469</v>
      </c>
      <c r="P124" s="27">
        <f t="shared" si="1"/>
        <v>29</v>
      </c>
      <c r="Q124" s="92"/>
      <c r="R124" s="13" t="s">
        <v>2857</v>
      </c>
      <c r="S124" s="53"/>
      <c r="T124" s="81" t="s">
        <v>936</v>
      </c>
      <c r="U124" s="81" t="s">
        <v>936</v>
      </c>
      <c r="V124" s="81" t="s">
        <v>936</v>
      </c>
      <c r="W124" s="81" t="s">
        <v>936</v>
      </c>
      <c r="X124" s="81" t="s">
        <v>936</v>
      </c>
      <c r="Y124" s="81" t="s">
        <v>936</v>
      </c>
      <c r="Z124" s="81" t="s">
        <v>936</v>
      </c>
      <c r="AA124" s="81" t="s">
        <v>936</v>
      </c>
      <c r="AB124" s="81" t="s">
        <v>936</v>
      </c>
      <c r="AC124" s="81" t="s">
        <v>936</v>
      </c>
      <c r="AD124" s="81" t="s">
        <v>936</v>
      </c>
      <c r="AE124" s="81" t="s">
        <v>936</v>
      </c>
      <c r="AF124" s="81" t="s">
        <v>936</v>
      </c>
      <c r="AG124" s="81" t="s">
        <v>936</v>
      </c>
      <c r="AH124" s="81" t="s">
        <v>936</v>
      </c>
      <c r="AI124" s="81" t="s">
        <v>936</v>
      </c>
      <c r="AJ124" s="81" t="s">
        <v>936</v>
      </c>
      <c r="AK124" s="81" t="s">
        <v>936</v>
      </c>
      <c r="AL124" s="81" t="s">
        <v>936</v>
      </c>
      <c r="AM124" s="81" t="s">
        <v>936</v>
      </c>
      <c r="AN124" s="81" t="s">
        <v>936</v>
      </c>
      <c r="AO124" s="81" t="s">
        <v>936</v>
      </c>
      <c r="AP124" s="81"/>
      <c r="AQ124" s="1" t="s">
        <v>5946</v>
      </c>
      <c r="AR124" s="1" t="s">
        <v>2892</v>
      </c>
      <c r="AS124" s="1" t="s">
        <v>5951</v>
      </c>
      <c r="AT124" s="1" t="s">
        <v>5952</v>
      </c>
      <c r="AU124" s="1" t="s">
        <v>5953</v>
      </c>
      <c r="AV124" s="1" t="s">
        <v>936</v>
      </c>
      <c r="AW124" s="1" t="s">
        <v>4123</v>
      </c>
      <c r="AX124" s="1" t="s">
        <v>936</v>
      </c>
      <c r="AY124" s="1" t="s">
        <v>4123</v>
      </c>
      <c r="AZ124" s="1" t="s">
        <v>936</v>
      </c>
      <c r="BA124" s="1" t="s">
        <v>4123</v>
      </c>
      <c r="BB124" s="1" t="s">
        <v>936</v>
      </c>
      <c r="BC124" s="1" t="s">
        <v>4123</v>
      </c>
      <c r="BD124" s="1" t="s">
        <v>936</v>
      </c>
      <c r="BE124" s="1" t="s">
        <v>4123</v>
      </c>
      <c r="BF124" s="1" t="s">
        <v>936</v>
      </c>
      <c r="BG124" s="1" t="s">
        <v>4123</v>
      </c>
      <c r="BH124" s="1" t="s">
        <v>9914</v>
      </c>
      <c r="BI124" s="1" t="s">
        <v>4123</v>
      </c>
      <c r="BJ124" s="1" t="s">
        <v>9914</v>
      </c>
      <c r="BK124" s="1" t="s">
        <v>4123</v>
      </c>
      <c r="BL124" s="29" t="s">
        <v>780</v>
      </c>
      <c r="BM124" s="85">
        <v>44478</v>
      </c>
      <c r="BN124" s="29" t="s">
        <v>902</v>
      </c>
      <c r="BO124" s="27"/>
      <c r="BP124" s="41"/>
      <c r="BQ124" s="41"/>
      <c r="BR124" s="41"/>
      <c r="BS124" s="41"/>
      <c r="BT124" s="39" t="s">
        <v>955</v>
      </c>
      <c r="BU124" s="89"/>
      <c r="BV124" s="53"/>
    </row>
    <row r="125" spans="2:74" s="54" customFormat="1" ht="90" hidden="1" customHeight="1">
      <c r="B125" s="28" t="s">
        <v>2895</v>
      </c>
      <c r="C125" s="29" t="s">
        <v>3787</v>
      </c>
      <c r="D125" s="13" t="s">
        <v>3640</v>
      </c>
      <c r="E125" s="85">
        <v>44154</v>
      </c>
      <c r="F125" s="76" t="s">
        <v>3118</v>
      </c>
      <c r="G125" s="91" t="s">
        <v>3788</v>
      </c>
      <c r="H125" s="1" t="s">
        <v>2888</v>
      </c>
      <c r="I125" s="1" t="s">
        <v>2889</v>
      </c>
      <c r="J125" s="1" t="s">
        <v>2896</v>
      </c>
      <c r="K125" s="1"/>
      <c r="L125" s="13" t="s">
        <v>2897</v>
      </c>
      <c r="M125" s="89"/>
      <c r="N125" s="30">
        <v>44270</v>
      </c>
      <c r="O125" s="42">
        <v>44560</v>
      </c>
      <c r="P125" s="27">
        <f t="shared" si="1"/>
        <v>42</v>
      </c>
      <c r="Q125" s="92"/>
      <c r="R125" s="13" t="s">
        <v>2857</v>
      </c>
      <c r="S125" s="53"/>
      <c r="T125" s="81" t="s">
        <v>936</v>
      </c>
      <c r="U125" s="81" t="s">
        <v>936</v>
      </c>
      <c r="V125" s="81" t="s">
        <v>936</v>
      </c>
      <c r="W125" s="81" t="s">
        <v>936</v>
      </c>
      <c r="X125" s="81" t="s">
        <v>936</v>
      </c>
      <c r="Y125" s="81" t="s">
        <v>936</v>
      </c>
      <c r="Z125" s="81" t="s">
        <v>936</v>
      </c>
      <c r="AA125" s="81" t="s">
        <v>936</v>
      </c>
      <c r="AB125" s="81" t="s">
        <v>936</v>
      </c>
      <c r="AC125" s="81" t="s">
        <v>936</v>
      </c>
      <c r="AD125" s="81" t="s">
        <v>936</v>
      </c>
      <c r="AE125" s="81" t="s">
        <v>936</v>
      </c>
      <c r="AF125" s="81" t="s">
        <v>936</v>
      </c>
      <c r="AG125" s="81" t="s">
        <v>936</v>
      </c>
      <c r="AH125" s="81" t="s">
        <v>936</v>
      </c>
      <c r="AI125" s="81" t="s">
        <v>936</v>
      </c>
      <c r="AJ125" s="81" t="s">
        <v>936</v>
      </c>
      <c r="AK125" s="81" t="s">
        <v>936</v>
      </c>
      <c r="AL125" s="81" t="s">
        <v>936</v>
      </c>
      <c r="AM125" s="81" t="s">
        <v>936</v>
      </c>
      <c r="AN125" s="81" t="s">
        <v>936</v>
      </c>
      <c r="AO125" s="81" t="s">
        <v>936</v>
      </c>
      <c r="AP125" s="81"/>
      <c r="AQ125" s="1" t="s">
        <v>5946</v>
      </c>
      <c r="AR125" s="1" t="s">
        <v>2892</v>
      </c>
      <c r="AS125" s="1" t="s">
        <v>5954</v>
      </c>
      <c r="AT125" s="1" t="s">
        <v>5955</v>
      </c>
      <c r="AU125" s="1" t="s">
        <v>5956</v>
      </c>
      <c r="AV125" s="1" t="s">
        <v>4230</v>
      </c>
      <c r="AW125" s="1" t="s">
        <v>5957</v>
      </c>
      <c r="AX125" s="33" t="s">
        <v>936</v>
      </c>
      <c r="AY125" s="33" t="s">
        <v>4274</v>
      </c>
      <c r="AZ125" s="33" t="s">
        <v>936</v>
      </c>
      <c r="BA125" s="33" t="s">
        <v>4274</v>
      </c>
      <c r="BB125" s="33" t="s">
        <v>936</v>
      </c>
      <c r="BC125" s="33" t="s">
        <v>4274</v>
      </c>
      <c r="BD125" s="33" t="s">
        <v>936</v>
      </c>
      <c r="BE125" s="33" t="s">
        <v>4274</v>
      </c>
      <c r="BF125" s="33" t="s">
        <v>936</v>
      </c>
      <c r="BG125" s="33" t="s">
        <v>4274</v>
      </c>
      <c r="BH125" s="33" t="s">
        <v>936</v>
      </c>
      <c r="BI125" s="33" t="s">
        <v>4274</v>
      </c>
      <c r="BJ125" s="33" t="s">
        <v>9914</v>
      </c>
      <c r="BK125" s="33" t="s">
        <v>4274</v>
      </c>
      <c r="BL125" s="29" t="s">
        <v>780</v>
      </c>
      <c r="BM125" s="85">
        <v>44576</v>
      </c>
      <c r="BN125" s="29" t="s">
        <v>902</v>
      </c>
      <c r="BO125" s="27"/>
      <c r="BP125" s="41"/>
      <c r="BQ125" s="41"/>
      <c r="BR125" s="41"/>
      <c r="BS125" s="41"/>
      <c r="BT125" s="39" t="s">
        <v>955</v>
      </c>
      <c r="BU125" s="89"/>
      <c r="BV125" s="53"/>
    </row>
    <row r="126" spans="2:74" s="54" customFormat="1" ht="90" hidden="1" customHeight="1">
      <c r="B126" s="28" t="s">
        <v>2898</v>
      </c>
      <c r="C126" s="29" t="s">
        <v>3787</v>
      </c>
      <c r="D126" s="13" t="s">
        <v>3640</v>
      </c>
      <c r="E126" s="85">
        <v>44154</v>
      </c>
      <c r="F126" s="76" t="s">
        <v>3118</v>
      </c>
      <c r="G126" s="91" t="s">
        <v>3788</v>
      </c>
      <c r="H126" s="1" t="s">
        <v>2888</v>
      </c>
      <c r="I126" s="1" t="s">
        <v>2889</v>
      </c>
      <c r="J126" s="1" t="s">
        <v>2899</v>
      </c>
      <c r="K126" s="1"/>
      <c r="L126" s="13" t="s">
        <v>2900</v>
      </c>
      <c r="M126" s="89"/>
      <c r="N126" s="30">
        <v>44270</v>
      </c>
      <c r="O126" s="42">
        <v>44560</v>
      </c>
      <c r="P126" s="27">
        <f t="shared" si="1"/>
        <v>42</v>
      </c>
      <c r="Q126" s="92"/>
      <c r="R126" s="13" t="s">
        <v>2857</v>
      </c>
      <c r="S126" s="53"/>
      <c r="T126" s="81" t="s">
        <v>936</v>
      </c>
      <c r="U126" s="81" t="s">
        <v>936</v>
      </c>
      <c r="V126" s="81" t="s">
        <v>936</v>
      </c>
      <c r="W126" s="81" t="s">
        <v>936</v>
      </c>
      <c r="X126" s="81" t="s">
        <v>936</v>
      </c>
      <c r="Y126" s="81" t="s">
        <v>936</v>
      </c>
      <c r="Z126" s="81" t="s">
        <v>936</v>
      </c>
      <c r="AA126" s="81" t="s">
        <v>936</v>
      </c>
      <c r="AB126" s="81" t="s">
        <v>936</v>
      </c>
      <c r="AC126" s="81" t="s">
        <v>936</v>
      </c>
      <c r="AD126" s="81" t="s">
        <v>936</v>
      </c>
      <c r="AE126" s="81" t="s">
        <v>936</v>
      </c>
      <c r="AF126" s="81" t="s">
        <v>936</v>
      </c>
      <c r="AG126" s="81" t="s">
        <v>936</v>
      </c>
      <c r="AH126" s="81" t="s">
        <v>936</v>
      </c>
      <c r="AI126" s="81" t="s">
        <v>936</v>
      </c>
      <c r="AJ126" s="81" t="s">
        <v>936</v>
      </c>
      <c r="AK126" s="81" t="s">
        <v>936</v>
      </c>
      <c r="AL126" s="81" t="s">
        <v>936</v>
      </c>
      <c r="AM126" s="81" t="s">
        <v>936</v>
      </c>
      <c r="AN126" s="81" t="s">
        <v>936</v>
      </c>
      <c r="AO126" s="81" t="s">
        <v>936</v>
      </c>
      <c r="AP126" s="81"/>
      <c r="AQ126" s="1" t="s">
        <v>5946</v>
      </c>
      <c r="AR126" s="1" t="s">
        <v>2901</v>
      </c>
      <c r="AS126" s="1" t="s">
        <v>5958</v>
      </c>
      <c r="AT126" s="1" t="s">
        <v>3887</v>
      </c>
      <c r="AU126" s="1" t="s">
        <v>5959</v>
      </c>
      <c r="AV126" s="1" t="s">
        <v>9914</v>
      </c>
      <c r="AW126" s="1" t="s">
        <v>9250</v>
      </c>
      <c r="AX126" s="1" t="s">
        <v>9914</v>
      </c>
      <c r="AY126" s="1" t="s">
        <v>9250</v>
      </c>
      <c r="AZ126" s="1" t="s">
        <v>9914</v>
      </c>
      <c r="BA126" s="1" t="s">
        <v>9250</v>
      </c>
      <c r="BB126" s="1" t="s">
        <v>9914</v>
      </c>
      <c r="BC126" s="1" t="s">
        <v>9250</v>
      </c>
      <c r="BD126" s="1" t="s">
        <v>9914</v>
      </c>
      <c r="BE126" s="1" t="s">
        <v>9250</v>
      </c>
      <c r="BF126" s="1" t="s">
        <v>9914</v>
      </c>
      <c r="BG126" s="1" t="s">
        <v>9250</v>
      </c>
      <c r="BH126" s="1" t="s">
        <v>9914</v>
      </c>
      <c r="BI126" s="1" t="s">
        <v>9250</v>
      </c>
      <c r="BJ126" s="1" t="s">
        <v>9914</v>
      </c>
      <c r="BK126" s="1" t="s">
        <v>9250</v>
      </c>
      <c r="BL126" s="29" t="s">
        <v>3060</v>
      </c>
      <c r="BM126" s="85">
        <v>44490</v>
      </c>
      <c r="BN126" s="29" t="s">
        <v>902</v>
      </c>
      <c r="BO126" s="27"/>
      <c r="BP126" s="41"/>
      <c r="BQ126" s="41"/>
      <c r="BR126" s="41"/>
      <c r="BS126" s="41"/>
      <c r="BT126" s="39" t="s">
        <v>955</v>
      </c>
      <c r="BU126" s="89"/>
      <c r="BV126" s="53"/>
    </row>
    <row r="127" spans="2:74" s="54" customFormat="1" ht="90" hidden="1" customHeight="1">
      <c r="B127" s="28" t="s">
        <v>2902</v>
      </c>
      <c r="C127" s="29" t="s">
        <v>3787</v>
      </c>
      <c r="D127" s="13" t="s">
        <v>3640</v>
      </c>
      <c r="E127" s="85">
        <v>44154</v>
      </c>
      <c r="F127" s="76" t="s">
        <v>3118</v>
      </c>
      <c r="G127" s="91" t="s">
        <v>3789</v>
      </c>
      <c r="H127" s="1" t="s">
        <v>2903</v>
      </c>
      <c r="I127" s="1" t="s">
        <v>2904</v>
      </c>
      <c r="J127" s="1" t="s">
        <v>2905</v>
      </c>
      <c r="K127" s="1"/>
      <c r="L127" s="13" t="s">
        <v>2906</v>
      </c>
      <c r="M127" s="89"/>
      <c r="N127" s="85">
        <v>44235</v>
      </c>
      <c r="O127" s="42">
        <v>44439</v>
      </c>
      <c r="P127" s="27">
        <f t="shared" si="1"/>
        <v>30</v>
      </c>
      <c r="Q127" s="92"/>
      <c r="R127" s="13" t="s">
        <v>2857</v>
      </c>
      <c r="S127" s="53"/>
      <c r="T127" s="81" t="s">
        <v>936</v>
      </c>
      <c r="U127" s="81" t="s">
        <v>936</v>
      </c>
      <c r="V127" s="81" t="s">
        <v>936</v>
      </c>
      <c r="W127" s="81" t="s">
        <v>936</v>
      </c>
      <c r="X127" s="81" t="s">
        <v>936</v>
      </c>
      <c r="Y127" s="81" t="s">
        <v>936</v>
      </c>
      <c r="Z127" s="81" t="s">
        <v>936</v>
      </c>
      <c r="AA127" s="81" t="s">
        <v>936</v>
      </c>
      <c r="AB127" s="81" t="s">
        <v>936</v>
      </c>
      <c r="AC127" s="81" t="s">
        <v>936</v>
      </c>
      <c r="AD127" s="81" t="s">
        <v>936</v>
      </c>
      <c r="AE127" s="81" t="s">
        <v>936</v>
      </c>
      <c r="AF127" s="81" t="s">
        <v>936</v>
      </c>
      <c r="AG127" s="81" t="s">
        <v>936</v>
      </c>
      <c r="AH127" s="81" t="s">
        <v>936</v>
      </c>
      <c r="AI127" s="81" t="s">
        <v>936</v>
      </c>
      <c r="AJ127" s="81" t="s">
        <v>936</v>
      </c>
      <c r="AK127" s="81" t="s">
        <v>936</v>
      </c>
      <c r="AL127" s="81" t="s">
        <v>936</v>
      </c>
      <c r="AM127" s="81" t="s">
        <v>936</v>
      </c>
      <c r="AN127" s="81" t="s">
        <v>936</v>
      </c>
      <c r="AO127" s="81" t="s">
        <v>936</v>
      </c>
      <c r="AP127" s="81"/>
      <c r="AQ127" s="1" t="s">
        <v>5960</v>
      </c>
      <c r="AR127" s="1" t="s">
        <v>2907</v>
      </c>
      <c r="AS127" s="1" t="s">
        <v>5961</v>
      </c>
      <c r="AT127" s="33" t="s">
        <v>936</v>
      </c>
      <c r="AU127" s="33" t="s">
        <v>3786</v>
      </c>
      <c r="AV127" s="1" t="s">
        <v>936</v>
      </c>
      <c r="AW127" s="1" t="s">
        <v>3786</v>
      </c>
      <c r="AX127" s="1" t="s">
        <v>936</v>
      </c>
      <c r="AY127" s="1" t="s">
        <v>3786</v>
      </c>
      <c r="AZ127" s="1" t="s">
        <v>936</v>
      </c>
      <c r="BA127" s="1" t="s">
        <v>3786</v>
      </c>
      <c r="BB127" s="1" t="s">
        <v>936</v>
      </c>
      <c r="BC127" s="1" t="s">
        <v>3786</v>
      </c>
      <c r="BD127" s="1" t="s">
        <v>936</v>
      </c>
      <c r="BE127" s="1" t="s">
        <v>3786</v>
      </c>
      <c r="BF127" s="1" t="s">
        <v>936</v>
      </c>
      <c r="BG127" s="1" t="s">
        <v>3786</v>
      </c>
      <c r="BH127" s="1" t="s">
        <v>936</v>
      </c>
      <c r="BI127" s="1" t="s">
        <v>3786</v>
      </c>
      <c r="BJ127" s="1" t="s">
        <v>936</v>
      </c>
      <c r="BK127" s="1" t="s">
        <v>3786</v>
      </c>
      <c r="BL127" s="29" t="s">
        <v>780</v>
      </c>
      <c r="BM127" s="85">
        <v>44404</v>
      </c>
      <c r="BN127" s="29" t="s">
        <v>902</v>
      </c>
      <c r="BO127" s="27"/>
      <c r="BP127" s="41"/>
      <c r="BQ127" s="41"/>
      <c r="BR127" s="41"/>
      <c r="BS127" s="41"/>
      <c r="BT127" s="39" t="s">
        <v>955</v>
      </c>
      <c r="BU127" s="89"/>
      <c r="BV127" s="53"/>
    </row>
    <row r="128" spans="2:74" s="54" customFormat="1" ht="90" hidden="1" customHeight="1">
      <c r="B128" s="28" t="s">
        <v>2908</v>
      </c>
      <c r="C128" s="29" t="s">
        <v>3787</v>
      </c>
      <c r="D128" s="13" t="s">
        <v>3640</v>
      </c>
      <c r="E128" s="85">
        <v>44154</v>
      </c>
      <c r="F128" s="76" t="s">
        <v>3118</v>
      </c>
      <c r="G128" s="91" t="s">
        <v>3789</v>
      </c>
      <c r="H128" s="1" t="s">
        <v>2903</v>
      </c>
      <c r="I128" s="1" t="s">
        <v>2904</v>
      </c>
      <c r="J128" s="1" t="s">
        <v>2909</v>
      </c>
      <c r="K128" s="1"/>
      <c r="L128" s="13" t="s">
        <v>2910</v>
      </c>
      <c r="M128" s="89"/>
      <c r="N128" s="85">
        <v>44235</v>
      </c>
      <c r="O128" s="42">
        <v>44439</v>
      </c>
      <c r="P128" s="27">
        <f t="shared" si="1"/>
        <v>30</v>
      </c>
      <c r="Q128" s="92"/>
      <c r="R128" s="13" t="s">
        <v>2857</v>
      </c>
      <c r="S128" s="53"/>
      <c r="T128" s="81" t="s">
        <v>936</v>
      </c>
      <c r="U128" s="81" t="s">
        <v>936</v>
      </c>
      <c r="V128" s="81" t="s">
        <v>936</v>
      </c>
      <c r="W128" s="81" t="s">
        <v>936</v>
      </c>
      <c r="X128" s="81" t="s">
        <v>936</v>
      </c>
      <c r="Y128" s="81" t="s">
        <v>936</v>
      </c>
      <c r="Z128" s="81" t="s">
        <v>936</v>
      </c>
      <c r="AA128" s="81" t="s">
        <v>936</v>
      </c>
      <c r="AB128" s="81" t="s">
        <v>936</v>
      </c>
      <c r="AC128" s="81" t="s">
        <v>936</v>
      </c>
      <c r="AD128" s="81" t="s">
        <v>936</v>
      </c>
      <c r="AE128" s="81" t="s">
        <v>936</v>
      </c>
      <c r="AF128" s="81" t="s">
        <v>936</v>
      </c>
      <c r="AG128" s="81" t="s">
        <v>936</v>
      </c>
      <c r="AH128" s="81" t="s">
        <v>936</v>
      </c>
      <c r="AI128" s="81" t="s">
        <v>936</v>
      </c>
      <c r="AJ128" s="81" t="s">
        <v>936</v>
      </c>
      <c r="AK128" s="81" t="s">
        <v>936</v>
      </c>
      <c r="AL128" s="81" t="s">
        <v>936</v>
      </c>
      <c r="AM128" s="81" t="s">
        <v>936</v>
      </c>
      <c r="AN128" s="81" t="s">
        <v>936</v>
      </c>
      <c r="AO128" s="81" t="s">
        <v>936</v>
      </c>
      <c r="AP128" s="81"/>
      <c r="AQ128" s="1" t="s">
        <v>5960</v>
      </c>
      <c r="AR128" s="1" t="s">
        <v>5646</v>
      </c>
      <c r="AS128" s="1" t="s">
        <v>5962</v>
      </c>
      <c r="AT128" s="33" t="s">
        <v>936</v>
      </c>
      <c r="AU128" s="33" t="s">
        <v>3786</v>
      </c>
      <c r="AV128" s="1" t="s">
        <v>936</v>
      </c>
      <c r="AW128" s="1" t="s">
        <v>3786</v>
      </c>
      <c r="AX128" s="1" t="s">
        <v>936</v>
      </c>
      <c r="AY128" s="1" t="s">
        <v>3786</v>
      </c>
      <c r="AZ128" s="1" t="s">
        <v>936</v>
      </c>
      <c r="BA128" s="1" t="s">
        <v>3786</v>
      </c>
      <c r="BB128" s="1" t="s">
        <v>936</v>
      </c>
      <c r="BC128" s="1" t="s">
        <v>3786</v>
      </c>
      <c r="BD128" s="1" t="s">
        <v>936</v>
      </c>
      <c r="BE128" s="1" t="s">
        <v>3786</v>
      </c>
      <c r="BF128" s="1" t="s">
        <v>936</v>
      </c>
      <c r="BG128" s="1" t="s">
        <v>3786</v>
      </c>
      <c r="BH128" s="1" t="s">
        <v>936</v>
      </c>
      <c r="BI128" s="1" t="s">
        <v>3786</v>
      </c>
      <c r="BJ128" s="1" t="s">
        <v>936</v>
      </c>
      <c r="BK128" s="1" t="s">
        <v>3786</v>
      </c>
      <c r="BL128" s="29" t="s">
        <v>780</v>
      </c>
      <c r="BM128" s="85">
        <v>44404</v>
      </c>
      <c r="BN128" s="29" t="s">
        <v>902</v>
      </c>
      <c r="BO128" s="27"/>
      <c r="BP128" s="41"/>
      <c r="BQ128" s="41"/>
      <c r="BR128" s="41"/>
      <c r="BS128" s="41"/>
      <c r="BT128" s="39" t="s">
        <v>955</v>
      </c>
      <c r="BU128" s="89"/>
      <c r="BV128" s="53"/>
    </row>
    <row r="129" spans="2:74" s="54" customFormat="1" ht="90" hidden="1" customHeight="1">
      <c r="B129" s="28" t="s">
        <v>2911</v>
      </c>
      <c r="C129" s="29" t="s">
        <v>3787</v>
      </c>
      <c r="D129" s="13" t="s">
        <v>3640</v>
      </c>
      <c r="E129" s="85">
        <v>44154</v>
      </c>
      <c r="F129" s="76" t="s">
        <v>3118</v>
      </c>
      <c r="G129" s="91" t="s">
        <v>3789</v>
      </c>
      <c r="H129" s="1" t="s">
        <v>2903</v>
      </c>
      <c r="I129" s="1" t="s">
        <v>2904</v>
      </c>
      <c r="J129" s="1" t="s">
        <v>2912</v>
      </c>
      <c r="K129" s="1"/>
      <c r="L129" s="13" t="s">
        <v>2913</v>
      </c>
      <c r="M129" s="89"/>
      <c r="N129" s="85">
        <v>44235</v>
      </c>
      <c r="O129" s="42">
        <v>44439</v>
      </c>
      <c r="P129" s="27">
        <f t="shared" si="1"/>
        <v>30</v>
      </c>
      <c r="Q129" s="92"/>
      <c r="R129" s="13" t="s">
        <v>2857</v>
      </c>
      <c r="S129" s="53"/>
      <c r="T129" s="81" t="s">
        <v>936</v>
      </c>
      <c r="U129" s="81" t="s">
        <v>936</v>
      </c>
      <c r="V129" s="81" t="s">
        <v>936</v>
      </c>
      <c r="W129" s="81" t="s">
        <v>936</v>
      </c>
      <c r="X129" s="81" t="s">
        <v>936</v>
      </c>
      <c r="Y129" s="81" t="s">
        <v>936</v>
      </c>
      <c r="Z129" s="81" t="s">
        <v>936</v>
      </c>
      <c r="AA129" s="81" t="s">
        <v>936</v>
      </c>
      <c r="AB129" s="81" t="s">
        <v>936</v>
      </c>
      <c r="AC129" s="81" t="s">
        <v>936</v>
      </c>
      <c r="AD129" s="81" t="s">
        <v>936</v>
      </c>
      <c r="AE129" s="81" t="s">
        <v>936</v>
      </c>
      <c r="AF129" s="81" t="s">
        <v>936</v>
      </c>
      <c r="AG129" s="81" t="s">
        <v>936</v>
      </c>
      <c r="AH129" s="81" t="s">
        <v>936</v>
      </c>
      <c r="AI129" s="81" t="s">
        <v>936</v>
      </c>
      <c r="AJ129" s="81" t="s">
        <v>936</v>
      </c>
      <c r="AK129" s="81" t="s">
        <v>936</v>
      </c>
      <c r="AL129" s="81" t="s">
        <v>936</v>
      </c>
      <c r="AM129" s="81" t="s">
        <v>936</v>
      </c>
      <c r="AN129" s="81" t="s">
        <v>936</v>
      </c>
      <c r="AO129" s="81" t="s">
        <v>936</v>
      </c>
      <c r="AP129" s="81"/>
      <c r="AQ129" s="1" t="s">
        <v>5946</v>
      </c>
      <c r="AR129" s="1" t="s">
        <v>2914</v>
      </c>
      <c r="AS129" s="1" t="s">
        <v>5963</v>
      </c>
      <c r="AT129" s="335" t="s">
        <v>5964</v>
      </c>
      <c r="AU129" s="1" t="s">
        <v>5965</v>
      </c>
      <c r="AV129" s="1" t="s">
        <v>936</v>
      </c>
      <c r="AW129" s="1" t="s">
        <v>4123</v>
      </c>
      <c r="AX129" s="1" t="s">
        <v>936</v>
      </c>
      <c r="AY129" s="1" t="s">
        <v>4123</v>
      </c>
      <c r="AZ129" s="1" t="s">
        <v>936</v>
      </c>
      <c r="BA129" s="1" t="s">
        <v>4123</v>
      </c>
      <c r="BB129" s="1" t="s">
        <v>936</v>
      </c>
      <c r="BC129" s="1" t="s">
        <v>4123</v>
      </c>
      <c r="BD129" s="1" t="s">
        <v>936</v>
      </c>
      <c r="BE129" s="1" t="s">
        <v>4123</v>
      </c>
      <c r="BF129" s="1" t="s">
        <v>936</v>
      </c>
      <c r="BG129" s="1" t="s">
        <v>4123</v>
      </c>
      <c r="BH129" s="1" t="s">
        <v>936</v>
      </c>
      <c r="BI129" s="1" t="s">
        <v>4123</v>
      </c>
      <c r="BJ129" s="1" t="s">
        <v>9914</v>
      </c>
      <c r="BK129" s="1" t="s">
        <v>4123</v>
      </c>
      <c r="BL129" s="29" t="s">
        <v>780</v>
      </c>
      <c r="BM129" s="85">
        <v>44479</v>
      </c>
      <c r="BN129" s="29" t="s">
        <v>902</v>
      </c>
      <c r="BO129" s="27"/>
      <c r="BP129" s="41"/>
      <c r="BQ129" s="41"/>
      <c r="BR129" s="41"/>
      <c r="BS129" s="41"/>
      <c r="BT129" s="39" t="s">
        <v>955</v>
      </c>
      <c r="BU129" s="89"/>
      <c r="BV129" s="53"/>
    </row>
    <row r="130" spans="2:74" s="54" customFormat="1" ht="90" hidden="1" customHeight="1">
      <c r="B130" s="28" t="s">
        <v>2915</v>
      </c>
      <c r="C130" s="29" t="s">
        <v>3787</v>
      </c>
      <c r="D130" s="13" t="s">
        <v>3640</v>
      </c>
      <c r="E130" s="85">
        <v>44154</v>
      </c>
      <c r="F130" s="76" t="s">
        <v>3118</v>
      </c>
      <c r="G130" s="91" t="s">
        <v>3789</v>
      </c>
      <c r="H130" s="1" t="s">
        <v>2903</v>
      </c>
      <c r="I130" s="1" t="s">
        <v>2904</v>
      </c>
      <c r="J130" s="81" t="s">
        <v>2916</v>
      </c>
      <c r="K130" s="81"/>
      <c r="L130" s="13" t="s">
        <v>2917</v>
      </c>
      <c r="M130" s="89"/>
      <c r="N130" s="85">
        <v>44235</v>
      </c>
      <c r="O130" s="42">
        <v>44439</v>
      </c>
      <c r="P130" s="27">
        <f t="shared" si="1"/>
        <v>30</v>
      </c>
      <c r="Q130" s="92"/>
      <c r="R130" s="31" t="s">
        <v>5628</v>
      </c>
      <c r="S130" s="89"/>
      <c r="T130" s="81" t="s">
        <v>936</v>
      </c>
      <c r="U130" s="81" t="s">
        <v>936</v>
      </c>
      <c r="V130" s="81" t="s">
        <v>936</v>
      </c>
      <c r="W130" s="81" t="s">
        <v>936</v>
      </c>
      <c r="X130" s="81" t="s">
        <v>936</v>
      </c>
      <c r="Y130" s="81" t="s">
        <v>936</v>
      </c>
      <c r="Z130" s="81" t="s">
        <v>936</v>
      </c>
      <c r="AA130" s="81" t="s">
        <v>936</v>
      </c>
      <c r="AB130" s="81" t="s">
        <v>936</v>
      </c>
      <c r="AC130" s="81" t="s">
        <v>936</v>
      </c>
      <c r="AD130" s="81" t="s">
        <v>936</v>
      </c>
      <c r="AE130" s="81" t="s">
        <v>936</v>
      </c>
      <c r="AF130" s="81" t="s">
        <v>936</v>
      </c>
      <c r="AG130" s="81" t="s">
        <v>936</v>
      </c>
      <c r="AH130" s="81" t="s">
        <v>936</v>
      </c>
      <c r="AI130" s="81" t="s">
        <v>936</v>
      </c>
      <c r="AJ130" s="81" t="s">
        <v>936</v>
      </c>
      <c r="AK130" s="81" t="s">
        <v>936</v>
      </c>
      <c r="AL130" s="81" t="s">
        <v>936</v>
      </c>
      <c r="AM130" s="81" t="s">
        <v>936</v>
      </c>
      <c r="AN130" s="81" t="s">
        <v>936</v>
      </c>
      <c r="AO130" s="81" t="s">
        <v>936</v>
      </c>
      <c r="AP130" s="81"/>
      <c r="AQ130" s="1" t="s">
        <v>5960</v>
      </c>
      <c r="AR130" s="1" t="s">
        <v>5647</v>
      </c>
      <c r="AS130" s="1" t="s">
        <v>5966</v>
      </c>
      <c r="AT130" s="1" t="s">
        <v>4079</v>
      </c>
      <c r="AU130" s="1" t="s">
        <v>5967</v>
      </c>
      <c r="AV130" s="1" t="s">
        <v>936</v>
      </c>
      <c r="AW130" s="1" t="s">
        <v>4123</v>
      </c>
      <c r="AX130" s="1" t="s">
        <v>936</v>
      </c>
      <c r="AY130" s="1" t="s">
        <v>4123</v>
      </c>
      <c r="AZ130" s="1" t="s">
        <v>936</v>
      </c>
      <c r="BA130" s="1" t="s">
        <v>4123</v>
      </c>
      <c r="BB130" s="1" t="s">
        <v>936</v>
      </c>
      <c r="BC130" s="1" t="s">
        <v>4123</v>
      </c>
      <c r="BD130" s="1" t="s">
        <v>936</v>
      </c>
      <c r="BE130" s="1" t="s">
        <v>4123</v>
      </c>
      <c r="BF130" s="1" t="s">
        <v>936</v>
      </c>
      <c r="BG130" s="1" t="s">
        <v>4123</v>
      </c>
      <c r="BH130" s="1" t="s">
        <v>936</v>
      </c>
      <c r="BI130" s="1" t="s">
        <v>4123</v>
      </c>
      <c r="BJ130" s="1" t="s">
        <v>9914</v>
      </c>
      <c r="BK130" s="1" t="s">
        <v>4123</v>
      </c>
      <c r="BL130" s="29" t="s">
        <v>780</v>
      </c>
      <c r="BM130" s="42">
        <v>44482</v>
      </c>
      <c r="BN130" s="29" t="s">
        <v>902</v>
      </c>
      <c r="BO130" s="27"/>
      <c r="BP130" s="41"/>
      <c r="BQ130" s="41"/>
      <c r="BR130" s="41"/>
      <c r="BS130" s="41"/>
      <c r="BT130" s="39" t="s">
        <v>955</v>
      </c>
      <c r="BU130" s="89"/>
      <c r="BV130" s="53"/>
    </row>
    <row r="131" spans="2:74" s="54" customFormat="1" ht="90" hidden="1" customHeight="1">
      <c r="B131" s="28" t="s">
        <v>2918</v>
      </c>
      <c r="C131" s="29" t="s">
        <v>3787</v>
      </c>
      <c r="D131" s="13" t="s">
        <v>3640</v>
      </c>
      <c r="E131" s="85">
        <v>44154</v>
      </c>
      <c r="F131" s="76" t="s">
        <v>3118</v>
      </c>
      <c r="G131" s="91" t="s">
        <v>3789</v>
      </c>
      <c r="H131" s="1" t="s">
        <v>2903</v>
      </c>
      <c r="I131" s="1" t="s">
        <v>2904</v>
      </c>
      <c r="J131" s="1" t="s">
        <v>2919</v>
      </c>
      <c r="K131" s="1"/>
      <c r="L131" s="13" t="s">
        <v>3641</v>
      </c>
      <c r="M131" s="89"/>
      <c r="N131" s="85">
        <v>44235</v>
      </c>
      <c r="O131" s="42">
        <v>44439</v>
      </c>
      <c r="P131" s="27">
        <f t="shared" si="1"/>
        <v>30</v>
      </c>
      <c r="Q131" s="92"/>
      <c r="R131" s="31" t="s">
        <v>5628</v>
      </c>
      <c r="S131" s="89"/>
      <c r="T131" s="81" t="s">
        <v>936</v>
      </c>
      <c r="U131" s="81" t="s">
        <v>936</v>
      </c>
      <c r="V131" s="81" t="s">
        <v>936</v>
      </c>
      <c r="W131" s="81" t="s">
        <v>936</v>
      </c>
      <c r="X131" s="81" t="s">
        <v>936</v>
      </c>
      <c r="Y131" s="81" t="s">
        <v>936</v>
      </c>
      <c r="Z131" s="81" t="s">
        <v>936</v>
      </c>
      <c r="AA131" s="81" t="s">
        <v>936</v>
      </c>
      <c r="AB131" s="81" t="s">
        <v>936</v>
      </c>
      <c r="AC131" s="81" t="s">
        <v>936</v>
      </c>
      <c r="AD131" s="81" t="s">
        <v>936</v>
      </c>
      <c r="AE131" s="81" t="s">
        <v>936</v>
      </c>
      <c r="AF131" s="81" t="s">
        <v>936</v>
      </c>
      <c r="AG131" s="81" t="s">
        <v>936</v>
      </c>
      <c r="AH131" s="81" t="s">
        <v>936</v>
      </c>
      <c r="AI131" s="81" t="s">
        <v>936</v>
      </c>
      <c r="AJ131" s="81" t="s">
        <v>936</v>
      </c>
      <c r="AK131" s="81" t="s">
        <v>936</v>
      </c>
      <c r="AL131" s="81" t="s">
        <v>936</v>
      </c>
      <c r="AM131" s="81" t="s">
        <v>936</v>
      </c>
      <c r="AN131" s="81" t="s">
        <v>936</v>
      </c>
      <c r="AO131" s="81" t="s">
        <v>936</v>
      </c>
      <c r="AP131" s="81"/>
      <c r="AQ131" s="1" t="s">
        <v>5960</v>
      </c>
      <c r="AR131" s="1" t="s">
        <v>2920</v>
      </c>
      <c r="AS131" s="1" t="s">
        <v>5968</v>
      </c>
      <c r="AT131" s="1" t="s">
        <v>5648</v>
      </c>
      <c r="AU131" s="1" t="s">
        <v>5969</v>
      </c>
      <c r="AV131" s="1" t="s">
        <v>936</v>
      </c>
      <c r="AW131" s="1" t="s">
        <v>4123</v>
      </c>
      <c r="AX131" s="1" t="s">
        <v>936</v>
      </c>
      <c r="AY131" s="1" t="s">
        <v>4123</v>
      </c>
      <c r="AZ131" s="1" t="s">
        <v>936</v>
      </c>
      <c r="BA131" s="1" t="s">
        <v>4123</v>
      </c>
      <c r="BB131" s="1" t="s">
        <v>936</v>
      </c>
      <c r="BC131" s="1" t="s">
        <v>4123</v>
      </c>
      <c r="BD131" s="1" t="s">
        <v>936</v>
      </c>
      <c r="BE131" s="1" t="s">
        <v>4123</v>
      </c>
      <c r="BF131" s="1" t="s">
        <v>936</v>
      </c>
      <c r="BG131" s="1" t="s">
        <v>4123</v>
      </c>
      <c r="BH131" s="1" t="s">
        <v>936</v>
      </c>
      <c r="BI131" s="1" t="s">
        <v>4123</v>
      </c>
      <c r="BJ131" s="1" t="s">
        <v>9914</v>
      </c>
      <c r="BK131" s="1" t="s">
        <v>4123</v>
      </c>
      <c r="BL131" s="29" t="s">
        <v>780</v>
      </c>
      <c r="BM131" s="42">
        <v>44482</v>
      </c>
      <c r="BN131" s="29" t="s">
        <v>902</v>
      </c>
      <c r="BO131" s="27"/>
      <c r="BP131" s="41"/>
      <c r="BQ131" s="41"/>
      <c r="BR131" s="41"/>
      <c r="BS131" s="41"/>
      <c r="BT131" s="39" t="s">
        <v>955</v>
      </c>
      <c r="BU131" s="89"/>
      <c r="BV131" s="53"/>
    </row>
    <row r="132" spans="2:74" s="54" customFormat="1" ht="90" hidden="1" customHeight="1">
      <c r="B132" s="28" t="s">
        <v>2921</v>
      </c>
      <c r="C132" s="29" t="s">
        <v>3787</v>
      </c>
      <c r="D132" s="13" t="s">
        <v>3640</v>
      </c>
      <c r="E132" s="85">
        <v>44154</v>
      </c>
      <c r="F132" s="76" t="s">
        <v>3118</v>
      </c>
      <c r="G132" s="91" t="s">
        <v>3789</v>
      </c>
      <c r="H132" s="1" t="s">
        <v>2903</v>
      </c>
      <c r="I132" s="1" t="s">
        <v>2904</v>
      </c>
      <c r="J132" s="1" t="s">
        <v>2922</v>
      </c>
      <c r="K132" s="1"/>
      <c r="L132" s="13" t="s">
        <v>2923</v>
      </c>
      <c r="M132" s="89"/>
      <c r="N132" s="85">
        <v>44235</v>
      </c>
      <c r="O132" s="42">
        <v>44439</v>
      </c>
      <c r="P132" s="27">
        <f t="shared" ref="P132" si="2">+WEEKNUM(O132-N132)</f>
        <v>30</v>
      </c>
      <c r="Q132" s="92"/>
      <c r="R132" s="31" t="s">
        <v>5628</v>
      </c>
      <c r="S132" s="89"/>
      <c r="T132" s="81" t="s">
        <v>936</v>
      </c>
      <c r="U132" s="81" t="s">
        <v>936</v>
      </c>
      <c r="V132" s="81" t="s">
        <v>936</v>
      </c>
      <c r="W132" s="81" t="s">
        <v>936</v>
      </c>
      <c r="X132" s="81" t="s">
        <v>936</v>
      </c>
      <c r="Y132" s="81" t="s">
        <v>936</v>
      </c>
      <c r="Z132" s="81" t="s">
        <v>936</v>
      </c>
      <c r="AA132" s="81" t="s">
        <v>936</v>
      </c>
      <c r="AB132" s="81" t="s">
        <v>936</v>
      </c>
      <c r="AC132" s="81" t="s">
        <v>936</v>
      </c>
      <c r="AD132" s="81" t="s">
        <v>936</v>
      </c>
      <c r="AE132" s="81" t="s">
        <v>936</v>
      </c>
      <c r="AF132" s="81" t="s">
        <v>936</v>
      </c>
      <c r="AG132" s="81" t="s">
        <v>936</v>
      </c>
      <c r="AH132" s="81" t="s">
        <v>936</v>
      </c>
      <c r="AI132" s="81" t="s">
        <v>936</v>
      </c>
      <c r="AJ132" s="81" t="s">
        <v>936</v>
      </c>
      <c r="AK132" s="81" t="s">
        <v>936</v>
      </c>
      <c r="AL132" s="81" t="s">
        <v>936</v>
      </c>
      <c r="AM132" s="81" t="s">
        <v>936</v>
      </c>
      <c r="AN132" s="81" t="s">
        <v>936</v>
      </c>
      <c r="AO132" s="81" t="s">
        <v>936</v>
      </c>
      <c r="AP132" s="81"/>
      <c r="AQ132" s="1" t="s">
        <v>5960</v>
      </c>
      <c r="AR132" s="1" t="s">
        <v>2924</v>
      </c>
      <c r="AS132" s="1" t="s">
        <v>5970</v>
      </c>
      <c r="AT132" s="1" t="s">
        <v>4010</v>
      </c>
      <c r="AU132" s="1" t="s">
        <v>5971</v>
      </c>
      <c r="AV132" s="1" t="s">
        <v>936</v>
      </c>
      <c r="AW132" s="1" t="s">
        <v>4123</v>
      </c>
      <c r="AX132" s="1" t="s">
        <v>936</v>
      </c>
      <c r="AY132" s="1" t="s">
        <v>4123</v>
      </c>
      <c r="AZ132" s="1" t="s">
        <v>936</v>
      </c>
      <c r="BA132" s="1" t="s">
        <v>4123</v>
      </c>
      <c r="BB132" s="1" t="s">
        <v>936</v>
      </c>
      <c r="BC132" s="1" t="s">
        <v>4123</v>
      </c>
      <c r="BD132" s="1" t="s">
        <v>936</v>
      </c>
      <c r="BE132" s="1" t="s">
        <v>4123</v>
      </c>
      <c r="BF132" s="1" t="s">
        <v>936</v>
      </c>
      <c r="BG132" s="1" t="s">
        <v>4123</v>
      </c>
      <c r="BH132" s="1" t="s">
        <v>936</v>
      </c>
      <c r="BI132" s="1" t="s">
        <v>4123</v>
      </c>
      <c r="BJ132" s="1" t="s">
        <v>9914</v>
      </c>
      <c r="BK132" s="1" t="s">
        <v>4123</v>
      </c>
      <c r="BL132" s="29" t="s">
        <v>780</v>
      </c>
      <c r="BM132" s="42">
        <v>44482</v>
      </c>
      <c r="BN132" s="29" t="s">
        <v>902</v>
      </c>
      <c r="BO132" s="27"/>
      <c r="BP132" s="41"/>
      <c r="BQ132" s="41"/>
      <c r="BR132" s="41"/>
      <c r="BS132" s="41"/>
      <c r="BT132" s="39" t="s">
        <v>955</v>
      </c>
      <c r="BU132" s="89"/>
      <c r="BV132" s="53"/>
    </row>
    <row r="133" spans="2:74" s="54" customFormat="1" ht="90" hidden="1" customHeight="1">
      <c r="B133" s="28" t="s">
        <v>2925</v>
      </c>
      <c r="C133" s="29" t="s">
        <v>3821</v>
      </c>
      <c r="D133" s="13" t="s">
        <v>3634</v>
      </c>
      <c r="E133" s="30">
        <v>44113</v>
      </c>
      <c r="F133" s="31" t="s">
        <v>2842</v>
      </c>
      <c r="G133" s="32" t="s">
        <v>3788</v>
      </c>
      <c r="H133" s="33" t="s">
        <v>5972</v>
      </c>
      <c r="I133" s="33" t="s">
        <v>2926</v>
      </c>
      <c r="J133" s="33" t="s">
        <v>2927</v>
      </c>
      <c r="K133" s="33"/>
      <c r="L133" s="31" t="s">
        <v>2928</v>
      </c>
      <c r="M133" s="29"/>
      <c r="N133" s="30">
        <v>44111</v>
      </c>
      <c r="O133" s="30">
        <v>44227</v>
      </c>
      <c r="P133" s="34">
        <f t="shared" ref="P133:P201" si="3">+WEEKNUM(O133-N133)</f>
        <v>17</v>
      </c>
      <c r="Q133" s="35"/>
      <c r="R133" s="44" t="s">
        <v>116</v>
      </c>
      <c r="S133" s="53"/>
      <c r="T133" s="81" t="s">
        <v>936</v>
      </c>
      <c r="U133" s="81" t="s">
        <v>936</v>
      </c>
      <c r="V133" s="81" t="s">
        <v>936</v>
      </c>
      <c r="W133" s="81" t="s">
        <v>936</v>
      </c>
      <c r="X133" s="81" t="s">
        <v>936</v>
      </c>
      <c r="Y133" s="81" t="s">
        <v>936</v>
      </c>
      <c r="Z133" s="81" t="s">
        <v>936</v>
      </c>
      <c r="AA133" s="81" t="s">
        <v>936</v>
      </c>
      <c r="AB133" s="81" t="s">
        <v>936</v>
      </c>
      <c r="AC133" s="81" t="s">
        <v>936</v>
      </c>
      <c r="AD133" s="81" t="s">
        <v>936</v>
      </c>
      <c r="AE133" s="81" t="s">
        <v>936</v>
      </c>
      <c r="AF133" s="81" t="s">
        <v>936</v>
      </c>
      <c r="AG133" s="81" t="s">
        <v>936</v>
      </c>
      <c r="AH133" s="81" t="s">
        <v>936</v>
      </c>
      <c r="AI133" s="81" t="s">
        <v>936</v>
      </c>
      <c r="AJ133" s="81" t="s">
        <v>936</v>
      </c>
      <c r="AK133" s="81" t="s">
        <v>936</v>
      </c>
      <c r="AL133" s="81" t="s">
        <v>936</v>
      </c>
      <c r="AM133" s="81" t="s">
        <v>936</v>
      </c>
      <c r="AN133" s="81" t="s">
        <v>936</v>
      </c>
      <c r="AO133" s="81" t="s">
        <v>936</v>
      </c>
      <c r="AP133" s="81" t="s">
        <v>936</v>
      </c>
      <c r="AQ133" s="1" t="s">
        <v>5649</v>
      </c>
      <c r="AR133" s="1" t="s">
        <v>5650</v>
      </c>
      <c r="AS133" s="1" t="s">
        <v>5973</v>
      </c>
      <c r="AT133" s="33" t="s">
        <v>936</v>
      </c>
      <c r="AU133" s="33" t="s">
        <v>3786</v>
      </c>
      <c r="AV133" s="1" t="s">
        <v>936</v>
      </c>
      <c r="AW133" s="1" t="s">
        <v>3786</v>
      </c>
      <c r="AX133" s="1" t="s">
        <v>936</v>
      </c>
      <c r="AY133" s="1" t="s">
        <v>3786</v>
      </c>
      <c r="AZ133" s="1" t="s">
        <v>936</v>
      </c>
      <c r="BA133" s="1" t="s">
        <v>3786</v>
      </c>
      <c r="BB133" s="1" t="s">
        <v>936</v>
      </c>
      <c r="BC133" s="1" t="s">
        <v>3786</v>
      </c>
      <c r="BD133" s="1" t="s">
        <v>936</v>
      </c>
      <c r="BE133" s="1" t="s">
        <v>3786</v>
      </c>
      <c r="BF133" s="1" t="s">
        <v>936</v>
      </c>
      <c r="BG133" s="1" t="s">
        <v>3786</v>
      </c>
      <c r="BH133" s="1" t="s">
        <v>936</v>
      </c>
      <c r="BI133" s="1" t="s">
        <v>3786</v>
      </c>
      <c r="BJ133" s="1" t="s">
        <v>936</v>
      </c>
      <c r="BK133" s="1" t="s">
        <v>3786</v>
      </c>
      <c r="BL133" s="29" t="s">
        <v>780</v>
      </c>
      <c r="BM133" s="85">
        <v>44404</v>
      </c>
      <c r="BN133" s="29" t="s">
        <v>902</v>
      </c>
      <c r="BO133" s="27"/>
      <c r="BP133" s="41"/>
      <c r="BQ133" s="41"/>
      <c r="BR133" s="41"/>
      <c r="BS133" s="41"/>
      <c r="BT133" s="39" t="s">
        <v>955</v>
      </c>
      <c r="BU133" s="89"/>
      <c r="BV133" s="53"/>
    </row>
    <row r="134" spans="2:74" s="54" customFormat="1" ht="90" hidden="1" customHeight="1">
      <c r="B134" s="28" t="s">
        <v>2929</v>
      </c>
      <c r="C134" s="29" t="s">
        <v>3821</v>
      </c>
      <c r="D134" s="13" t="s">
        <v>3634</v>
      </c>
      <c r="E134" s="30">
        <v>44113</v>
      </c>
      <c r="F134" s="31" t="s">
        <v>2842</v>
      </c>
      <c r="G134" s="32" t="s">
        <v>3788</v>
      </c>
      <c r="H134" s="33" t="s">
        <v>5972</v>
      </c>
      <c r="I134" s="33" t="s">
        <v>2926</v>
      </c>
      <c r="J134" s="33" t="s">
        <v>2930</v>
      </c>
      <c r="K134" s="33"/>
      <c r="L134" s="31" t="s">
        <v>1252</v>
      </c>
      <c r="M134" s="29"/>
      <c r="N134" s="30">
        <v>44111</v>
      </c>
      <c r="O134" s="30">
        <v>44561</v>
      </c>
      <c r="P134" s="34">
        <f t="shared" si="3"/>
        <v>13</v>
      </c>
      <c r="Q134" s="35"/>
      <c r="R134" s="44" t="s">
        <v>60</v>
      </c>
      <c r="S134" s="89"/>
      <c r="T134" s="81" t="s">
        <v>936</v>
      </c>
      <c r="U134" s="81" t="s">
        <v>936</v>
      </c>
      <c r="V134" s="81" t="s">
        <v>936</v>
      </c>
      <c r="W134" s="81" t="s">
        <v>936</v>
      </c>
      <c r="X134" s="81" t="s">
        <v>936</v>
      </c>
      <c r="Y134" s="81" t="s">
        <v>936</v>
      </c>
      <c r="Z134" s="81" t="s">
        <v>936</v>
      </c>
      <c r="AA134" s="81" t="s">
        <v>936</v>
      </c>
      <c r="AB134" s="81" t="s">
        <v>936</v>
      </c>
      <c r="AC134" s="81" t="s">
        <v>936</v>
      </c>
      <c r="AD134" s="81" t="s">
        <v>936</v>
      </c>
      <c r="AE134" s="81" t="s">
        <v>936</v>
      </c>
      <c r="AF134" s="81" t="s">
        <v>936</v>
      </c>
      <c r="AG134" s="81" t="s">
        <v>936</v>
      </c>
      <c r="AH134" s="81" t="s">
        <v>936</v>
      </c>
      <c r="AI134" s="81" t="s">
        <v>936</v>
      </c>
      <c r="AJ134" s="81" t="s">
        <v>936</v>
      </c>
      <c r="AK134" s="81" t="s">
        <v>936</v>
      </c>
      <c r="AL134" s="81" t="s">
        <v>936</v>
      </c>
      <c r="AM134" s="81" t="s">
        <v>936</v>
      </c>
      <c r="AN134" s="81" t="s">
        <v>936</v>
      </c>
      <c r="AO134" s="81" t="s">
        <v>936</v>
      </c>
      <c r="AP134" s="81" t="s">
        <v>936</v>
      </c>
      <c r="AQ134" s="1" t="s">
        <v>5649</v>
      </c>
      <c r="AR134" s="1" t="s">
        <v>2931</v>
      </c>
      <c r="AS134" s="1" t="s">
        <v>5974</v>
      </c>
      <c r="AT134" s="1" t="s">
        <v>3993</v>
      </c>
      <c r="AU134" s="1" t="s">
        <v>5975</v>
      </c>
      <c r="AV134" s="1" t="s">
        <v>5651</v>
      </c>
      <c r="AW134" s="1" t="s">
        <v>5976</v>
      </c>
      <c r="AX134" s="33" t="s">
        <v>936</v>
      </c>
      <c r="AY134" s="33" t="s">
        <v>4274</v>
      </c>
      <c r="AZ134" s="33" t="s">
        <v>936</v>
      </c>
      <c r="BA134" s="33" t="s">
        <v>4274</v>
      </c>
      <c r="BB134" s="33" t="s">
        <v>936</v>
      </c>
      <c r="BC134" s="33" t="s">
        <v>4274</v>
      </c>
      <c r="BD134" s="33" t="s">
        <v>936</v>
      </c>
      <c r="BE134" s="33" t="s">
        <v>4274</v>
      </c>
      <c r="BF134" s="33" t="s">
        <v>936</v>
      </c>
      <c r="BG134" s="33" t="s">
        <v>4274</v>
      </c>
      <c r="BH134" s="33" t="s">
        <v>936</v>
      </c>
      <c r="BI134" s="33" t="s">
        <v>4274</v>
      </c>
      <c r="BJ134" s="33" t="s">
        <v>9914</v>
      </c>
      <c r="BK134" s="33" t="s">
        <v>4274</v>
      </c>
      <c r="BL134" s="29" t="s">
        <v>780</v>
      </c>
      <c r="BM134" s="42">
        <v>44592</v>
      </c>
      <c r="BN134" s="29" t="s">
        <v>902</v>
      </c>
      <c r="BO134" s="27"/>
      <c r="BP134" s="41"/>
      <c r="BQ134" s="41"/>
      <c r="BR134" s="41"/>
      <c r="BS134" s="41"/>
      <c r="BT134" s="39" t="s">
        <v>955</v>
      </c>
      <c r="BU134" s="89"/>
      <c r="BV134" s="53"/>
    </row>
    <row r="135" spans="2:74" s="54" customFormat="1" ht="90" hidden="1" customHeight="1">
      <c r="B135" s="28" t="s">
        <v>2932</v>
      </c>
      <c r="C135" s="29" t="s">
        <v>3821</v>
      </c>
      <c r="D135" s="13" t="s">
        <v>3634</v>
      </c>
      <c r="E135" s="30">
        <v>44113</v>
      </c>
      <c r="F135" s="31" t="s">
        <v>2933</v>
      </c>
      <c r="G135" s="32" t="s">
        <v>3789</v>
      </c>
      <c r="H135" s="33" t="s">
        <v>5977</v>
      </c>
      <c r="I135" s="33" t="s">
        <v>2934</v>
      </c>
      <c r="J135" s="33" t="s">
        <v>5652</v>
      </c>
      <c r="K135" s="33"/>
      <c r="L135" s="31" t="s">
        <v>2935</v>
      </c>
      <c r="M135" s="29"/>
      <c r="N135" s="30">
        <v>44111</v>
      </c>
      <c r="O135" s="30">
        <v>44286</v>
      </c>
      <c r="P135" s="34">
        <f t="shared" si="3"/>
        <v>25</v>
      </c>
      <c r="Q135" s="35"/>
      <c r="R135" s="44" t="s">
        <v>116</v>
      </c>
      <c r="S135" s="53"/>
      <c r="T135" s="81" t="s">
        <v>936</v>
      </c>
      <c r="U135" s="81" t="s">
        <v>936</v>
      </c>
      <c r="V135" s="81" t="s">
        <v>936</v>
      </c>
      <c r="W135" s="81" t="s">
        <v>936</v>
      </c>
      <c r="X135" s="81" t="s">
        <v>936</v>
      </c>
      <c r="Y135" s="81" t="s">
        <v>936</v>
      </c>
      <c r="Z135" s="81" t="s">
        <v>936</v>
      </c>
      <c r="AA135" s="81" t="s">
        <v>936</v>
      </c>
      <c r="AB135" s="81" t="s">
        <v>936</v>
      </c>
      <c r="AC135" s="81" t="s">
        <v>936</v>
      </c>
      <c r="AD135" s="81" t="s">
        <v>936</v>
      </c>
      <c r="AE135" s="81" t="s">
        <v>936</v>
      </c>
      <c r="AF135" s="81" t="s">
        <v>936</v>
      </c>
      <c r="AG135" s="81" t="s">
        <v>936</v>
      </c>
      <c r="AH135" s="81" t="s">
        <v>936</v>
      </c>
      <c r="AI135" s="81" t="s">
        <v>936</v>
      </c>
      <c r="AJ135" s="81" t="s">
        <v>936</v>
      </c>
      <c r="AK135" s="81" t="s">
        <v>936</v>
      </c>
      <c r="AL135" s="81" t="s">
        <v>936</v>
      </c>
      <c r="AM135" s="81" t="s">
        <v>936</v>
      </c>
      <c r="AN135" s="81" t="s">
        <v>936</v>
      </c>
      <c r="AO135" s="81" t="s">
        <v>936</v>
      </c>
      <c r="AP135" s="81" t="s">
        <v>936</v>
      </c>
      <c r="AQ135" s="1" t="s">
        <v>5649</v>
      </c>
      <c r="AR135" s="1" t="s">
        <v>5653</v>
      </c>
      <c r="AS135" s="1" t="s">
        <v>5978</v>
      </c>
      <c r="AT135" s="33" t="s">
        <v>936</v>
      </c>
      <c r="AU135" s="33" t="s">
        <v>3786</v>
      </c>
      <c r="AV135" s="1" t="s">
        <v>936</v>
      </c>
      <c r="AW135" s="1" t="s">
        <v>3786</v>
      </c>
      <c r="AX135" s="1" t="s">
        <v>936</v>
      </c>
      <c r="AY135" s="1" t="s">
        <v>3786</v>
      </c>
      <c r="AZ135" s="1" t="s">
        <v>936</v>
      </c>
      <c r="BA135" s="1" t="s">
        <v>3786</v>
      </c>
      <c r="BB135" s="1" t="s">
        <v>936</v>
      </c>
      <c r="BC135" s="1" t="s">
        <v>3786</v>
      </c>
      <c r="BD135" s="1" t="s">
        <v>936</v>
      </c>
      <c r="BE135" s="1" t="s">
        <v>3786</v>
      </c>
      <c r="BF135" s="1" t="s">
        <v>936</v>
      </c>
      <c r="BG135" s="1" t="s">
        <v>3786</v>
      </c>
      <c r="BH135" s="1" t="s">
        <v>936</v>
      </c>
      <c r="BI135" s="1" t="s">
        <v>3786</v>
      </c>
      <c r="BJ135" s="1" t="s">
        <v>936</v>
      </c>
      <c r="BK135" s="1" t="s">
        <v>3786</v>
      </c>
      <c r="BL135" s="29" t="s">
        <v>780</v>
      </c>
      <c r="BM135" s="85">
        <v>44404</v>
      </c>
      <c r="BN135" s="29" t="s">
        <v>902</v>
      </c>
      <c r="BO135" s="27"/>
      <c r="BP135" s="41"/>
      <c r="BQ135" s="41"/>
      <c r="BR135" s="41"/>
      <c r="BS135" s="41"/>
      <c r="BT135" s="39" t="s">
        <v>955</v>
      </c>
      <c r="BU135" s="89"/>
      <c r="BV135" s="53"/>
    </row>
    <row r="136" spans="2:74" s="54" customFormat="1" ht="90" hidden="1" customHeight="1">
      <c r="B136" s="28" t="s">
        <v>2936</v>
      </c>
      <c r="C136" s="29" t="s">
        <v>3821</v>
      </c>
      <c r="D136" s="13" t="s">
        <v>3634</v>
      </c>
      <c r="E136" s="30">
        <v>44113</v>
      </c>
      <c r="F136" s="31" t="s">
        <v>2933</v>
      </c>
      <c r="G136" s="32" t="s">
        <v>3789</v>
      </c>
      <c r="H136" s="33" t="s">
        <v>5977</v>
      </c>
      <c r="I136" s="33" t="s">
        <v>2934</v>
      </c>
      <c r="J136" s="33" t="s">
        <v>5654</v>
      </c>
      <c r="K136" s="33"/>
      <c r="L136" s="31" t="s">
        <v>2937</v>
      </c>
      <c r="M136" s="29"/>
      <c r="N136" s="30">
        <v>44111</v>
      </c>
      <c r="O136" s="30">
        <v>44286</v>
      </c>
      <c r="P136" s="34">
        <f t="shared" si="3"/>
        <v>25</v>
      </c>
      <c r="Q136" s="35"/>
      <c r="R136" s="44" t="s">
        <v>116</v>
      </c>
      <c r="S136" s="53"/>
      <c r="T136" s="81" t="s">
        <v>936</v>
      </c>
      <c r="U136" s="81" t="s">
        <v>936</v>
      </c>
      <c r="V136" s="81" t="s">
        <v>936</v>
      </c>
      <c r="W136" s="81" t="s">
        <v>936</v>
      </c>
      <c r="X136" s="81" t="s">
        <v>936</v>
      </c>
      <c r="Y136" s="81" t="s">
        <v>936</v>
      </c>
      <c r="Z136" s="81" t="s">
        <v>936</v>
      </c>
      <c r="AA136" s="81" t="s">
        <v>936</v>
      </c>
      <c r="AB136" s="81" t="s">
        <v>936</v>
      </c>
      <c r="AC136" s="81" t="s">
        <v>936</v>
      </c>
      <c r="AD136" s="81" t="s">
        <v>936</v>
      </c>
      <c r="AE136" s="81" t="s">
        <v>936</v>
      </c>
      <c r="AF136" s="81" t="s">
        <v>936</v>
      </c>
      <c r="AG136" s="81" t="s">
        <v>936</v>
      </c>
      <c r="AH136" s="81" t="s">
        <v>936</v>
      </c>
      <c r="AI136" s="81" t="s">
        <v>936</v>
      </c>
      <c r="AJ136" s="81" t="s">
        <v>936</v>
      </c>
      <c r="AK136" s="81" t="s">
        <v>936</v>
      </c>
      <c r="AL136" s="81" t="s">
        <v>936</v>
      </c>
      <c r="AM136" s="81" t="s">
        <v>936</v>
      </c>
      <c r="AN136" s="81" t="s">
        <v>936</v>
      </c>
      <c r="AO136" s="81" t="s">
        <v>936</v>
      </c>
      <c r="AP136" s="81" t="s">
        <v>936</v>
      </c>
      <c r="AQ136" s="1" t="s">
        <v>5649</v>
      </c>
      <c r="AR136" s="1" t="s">
        <v>5655</v>
      </c>
      <c r="AS136" s="1" t="s">
        <v>5979</v>
      </c>
      <c r="AT136" s="33" t="s">
        <v>936</v>
      </c>
      <c r="AU136" s="33" t="s">
        <v>3786</v>
      </c>
      <c r="AV136" s="1" t="s">
        <v>936</v>
      </c>
      <c r="AW136" s="1" t="s">
        <v>3786</v>
      </c>
      <c r="AX136" s="1" t="s">
        <v>936</v>
      </c>
      <c r="AY136" s="1" t="s">
        <v>3786</v>
      </c>
      <c r="AZ136" s="1" t="s">
        <v>936</v>
      </c>
      <c r="BA136" s="1" t="s">
        <v>3786</v>
      </c>
      <c r="BB136" s="1" t="s">
        <v>936</v>
      </c>
      <c r="BC136" s="1" t="s">
        <v>3786</v>
      </c>
      <c r="BD136" s="1" t="s">
        <v>936</v>
      </c>
      <c r="BE136" s="1" t="s">
        <v>3786</v>
      </c>
      <c r="BF136" s="1" t="s">
        <v>936</v>
      </c>
      <c r="BG136" s="1" t="s">
        <v>3786</v>
      </c>
      <c r="BH136" s="1" t="s">
        <v>936</v>
      </c>
      <c r="BI136" s="1" t="s">
        <v>3786</v>
      </c>
      <c r="BJ136" s="1" t="s">
        <v>936</v>
      </c>
      <c r="BK136" s="1" t="s">
        <v>3786</v>
      </c>
      <c r="BL136" s="29" t="s">
        <v>780</v>
      </c>
      <c r="BM136" s="85">
        <v>44404</v>
      </c>
      <c r="BN136" s="29" t="s">
        <v>902</v>
      </c>
      <c r="BO136" s="27"/>
      <c r="BP136" s="41"/>
      <c r="BQ136" s="41"/>
      <c r="BR136" s="41"/>
      <c r="BS136" s="41"/>
      <c r="BT136" s="39" t="s">
        <v>955</v>
      </c>
      <c r="BU136" s="89"/>
      <c r="BV136" s="53"/>
    </row>
    <row r="137" spans="2:74" s="54" customFormat="1" ht="90" hidden="1" customHeight="1">
      <c r="B137" s="28" t="s">
        <v>2938</v>
      </c>
      <c r="C137" s="29" t="s">
        <v>3821</v>
      </c>
      <c r="D137" s="13" t="s">
        <v>3634</v>
      </c>
      <c r="E137" s="30">
        <v>44113</v>
      </c>
      <c r="F137" s="31" t="s">
        <v>2842</v>
      </c>
      <c r="G137" s="32" t="s">
        <v>3790</v>
      </c>
      <c r="H137" s="33" t="s">
        <v>5980</v>
      </c>
      <c r="I137" s="33" t="s">
        <v>2939</v>
      </c>
      <c r="J137" s="33" t="s">
        <v>5656</v>
      </c>
      <c r="K137" s="33"/>
      <c r="L137" s="31" t="s">
        <v>1252</v>
      </c>
      <c r="M137" s="29"/>
      <c r="N137" s="30">
        <v>44111</v>
      </c>
      <c r="O137" s="30">
        <v>44561</v>
      </c>
      <c r="P137" s="34">
        <f t="shared" si="3"/>
        <v>13</v>
      </c>
      <c r="Q137" s="90"/>
      <c r="R137" s="44" t="s">
        <v>116</v>
      </c>
      <c r="S137" s="89"/>
      <c r="T137" s="81" t="s">
        <v>936</v>
      </c>
      <c r="U137" s="81" t="s">
        <v>936</v>
      </c>
      <c r="V137" s="81" t="s">
        <v>936</v>
      </c>
      <c r="W137" s="81" t="s">
        <v>936</v>
      </c>
      <c r="X137" s="81" t="s">
        <v>936</v>
      </c>
      <c r="Y137" s="81" t="s">
        <v>936</v>
      </c>
      <c r="Z137" s="81" t="s">
        <v>936</v>
      </c>
      <c r="AA137" s="81" t="s">
        <v>936</v>
      </c>
      <c r="AB137" s="81" t="s">
        <v>936</v>
      </c>
      <c r="AC137" s="81" t="s">
        <v>936</v>
      </c>
      <c r="AD137" s="81" t="s">
        <v>936</v>
      </c>
      <c r="AE137" s="81" t="s">
        <v>936</v>
      </c>
      <c r="AF137" s="81" t="s">
        <v>936</v>
      </c>
      <c r="AG137" s="81" t="s">
        <v>936</v>
      </c>
      <c r="AH137" s="81" t="s">
        <v>936</v>
      </c>
      <c r="AI137" s="81" t="s">
        <v>936</v>
      </c>
      <c r="AJ137" s="81" t="s">
        <v>936</v>
      </c>
      <c r="AK137" s="81" t="s">
        <v>936</v>
      </c>
      <c r="AL137" s="81" t="s">
        <v>936</v>
      </c>
      <c r="AM137" s="81" t="s">
        <v>936</v>
      </c>
      <c r="AN137" s="81" t="s">
        <v>936</v>
      </c>
      <c r="AO137" s="81" t="s">
        <v>936</v>
      </c>
      <c r="AP137" s="81" t="s">
        <v>936</v>
      </c>
      <c r="AQ137" s="1" t="s">
        <v>5649</v>
      </c>
      <c r="AR137" s="1" t="s">
        <v>5657</v>
      </c>
      <c r="AS137" s="1" t="s">
        <v>5981</v>
      </c>
      <c r="AT137" s="1" t="s">
        <v>3994</v>
      </c>
      <c r="AU137" s="1" t="s">
        <v>5982</v>
      </c>
      <c r="AV137" s="1" t="s">
        <v>5658</v>
      </c>
      <c r="AW137" s="1" t="s">
        <v>5983</v>
      </c>
      <c r="AX137" s="33" t="s">
        <v>936</v>
      </c>
      <c r="AY137" s="33" t="s">
        <v>4274</v>
      </c>
      <c r="AZ137" s="33" t="s">
        <v>936</v>
      </c>
      <c r="BA137" s="33" t="s">
        <v>4274</v>
      </c>
      <c r="BB137" s="33" t="s">
        <v>936</v>
      </c>
      <c r="BC137" s="33" t="s">
        <v>4274</v>
      </c>
      <c r="BD137" s="33" t="s">
        <v>936</v>
      </c>
      <c r="BE137" s="33" t="s">
        <v>4274</v>
      </c>
      <c r="BF137" s="33" t="s">
        <v>936</v>
      </c>
      <c r="BG137" s="33" t="s">
        <v>4274</v>
      </c>
      <c r="BH137" s="33" t="s">
        <v>936</v>
      </c>
      <c r="BI137" s="33" t="s">
        <v>4274</v>
      </c>
      <c r="BJ137" s="33" t="s">
        <v>9914</v>
      </c>
      <c r="BK137" s="33" t="s">
        <v>4274</v>
      </c>
      <c r="BL137" s="29" t="s">
        <v>780</v>
      </c>
      <c r="BM137" s="42">
        <v>44589</v>
      </c>
      <c r="BN137" s="29" t="s">
        <v>902</v>
      </c>
      <c r="BO137" s="27"/>
      <c r="BP137" s="41"/>
      <c r="BQ137" s="41"/>
      <c r="BR137" s="41"/>
      <c r="BS137" s="41"/>
      <c r="BT137" s="39" t="s">
        <v>955</v>
      </c>
      <c r="BU137" s="89"/>
      <c r="BV137" s="53"/>
    </row>
    <row r="138" spans="2:74" s="54" customFormat="1" ht="90" hidden="1" customHeight="1">
      <c r="B138" s="28" t="s">
        <v>2940</v>
      </c>
      <c r="C138" s="29" t="s">
        <v>3821</v>
      </c>
      <c r="D138" s="13" t="s">
        <v>3634</v>
      </c>
      <c r="E138" s="30">
        <v>44113</v>
      </c>
      <c r="F138" s="31" t="s">
        <v>2842</v>
      </c>
      <c r="G138" s="32" t="s">
        <v>3791</v>
      </c>
      <c r="H138" s="33" t="s">
        <v>5984</v>
      </c>
      <c r="I138" s="46" t="s">
        <v>2941</v>
      </c>
      <c r="J138" s="46" t="s">
        <v>2942</v>
      </c>
      <c r="K138" s="46"/>
      <c r="L138" s="330" t="s">
        <v>2943</v>
      </c>
      <c r="M138" s="27"/>
      <c r="N138" s="30">
        <v>44111</v>
      </c>
      <c r="O138" s="30">
        <v>44561</v>
      </c>
      <c r="P138" s="34">
        <f t="shared" si="3"/>
        <v>13</v>
      </c>
      <c r="Q138" s="90"/>
      <c r="R138" s="44" t="s">
        <v>116</v>
      </c>
      <c r="S138" s="89"/>
      <c r="T138" s="81" t="s">
        <v>936</v>
      </c>
      <c r="U138" s="81" t="s">
        <v>936</v>
      </c>
      <c r="V138" s="81" t="s">
        <v>936</v>
      </c>
      <c r="W138" s="81" t="s">
        <v>936</v>
      </c>
      <c r="X138" s="81" t="s">
        <v>936</v>
      </c>
      <c r="Y138" s="81" t="s">
        <v>936</v>
      </c>
      <c r="Z138" s="81" t="s">
        <v>936</v>
      </c>
      <c r="AA138" s="81" t="s">
        <v>936</v>
      </c>
      <c r="AB138" s="81" t="s">
        <v>936</v>
      </c>
      <c r="AC138" s="81" t="s">
        <v>936</v>
      </c>
      <c r="AD138" s="81" t="s">
        <v>936</v>
      </c>
      <c r="AE138" s="81" t="s">
        <v>936</v>
      </c>
      <c r="AF138" s="81" t="s">
        <v>936</v>
      </c>
      <c r="AG138" s="81" t="s">
        <v>936</v>
      </c>
      <c r="AH138" s="81" t="s">
        <v>936</v>
      </c>
      <c r="AI138" s="81" t="s">
        <v>936</v>
      </c>
      <c r="AJ138" s="81" t="s">
        <v>936</v>
      </c>
      <c r="AK138" s="81" t="s">
        <v>936</v>
      </c>
      <c r="AL138" s="81" t="s">
        <v>936</v>
      </c>
      <c r="AM138" s="81" t="s">
        <v>936</v>
      </c>
      <c r="AN138" s="81" t="s">
        <v>936</v>
      </c>
      <c r="AO138" s="81" t="s">
        <v>936</v>
      </c>
      <c r="AP138" s="81" t="s">
        <v>936</v>
      </c>
      <c r="AQ138" s="1" t="s">
        <v>5649</v>
      </c>
      <c r="AR138" s="1" t="s">
        <v>2944</v>
      </c>
      <c r="AS138" s="1" t="s">
        <v>5985</v>
      </c>
      <c r="AT138" s="1" t="s">
        <v>5659</v>
      </c>
      <c r="AU138" s="1" t="s">
        <v>5986</v>
      </c>
      <c r="AV138" s="1" t="s">
        <v>4196</v>
      </c>
      <c r="AW138" s="1" t="s">
        <v>5987</v>
      </c>
      <c r="AX138" s="1" t="s">
        <v>5660</v>
      </c>
      <c r="AY138" s="1" t="s">
        <v>5988</v>
      </c>
      <c r="AZ138" s="1" t="s">
        <v>5989</v>
      </c>
      <c r="BA138" s="1" t="s">
        <v>5990</v>
      </c>
      <c r="BB138" s="1" t="s">
        <v>9914</v>
      </c>
      <c r="BC138" s="1" t="s">
        <v>9907</v>
      </c>
      <c r="BD138" s="1" t="s">
        <v>9914</v>
      </c>
      <c r="BE138" s="1" t="s">
        <v>9907</v>
      </c>
      <c r="BF138" s="1" t="s">
        <v>9914</v>
      </c>
      <c r="BG138" s="1" t="s">
        <v>9907</v>
      </c>
      <c r="BH138" s="1" t="s">
        <v>9914</v>
      </c>
      <c r="BI138" s="1" t="s">
        <v>9907</v>
      </c>
      <c r="BJ138" s="1" t="s">
        <v>9914</v>
      </c>
      <c r="BK138" s="1" t="s">
        <v>9907</v>
      </c>
      <c r="BL138" s="29" t="s">
        <v>901</v>
      </c>
      <c r="BM138" s="42">
        <v>44761</v>
      </c>
      <c r="BN138" s="29" t="s">
        <v>4370</v>
      </c>
      <c r="BO138" s="42">
        <v>44820</v>
      </c>
      <c r="BP138" s="39" t="s">
        <v>5408</v>
      </c>
      <c r="BQ138" s="39" t="s">
        <v>5661</v>
      </c>
      <c r="BR138" s="41" t="s">
        <v>5467</v>
      </c>
      <c r="BS138" s="39" t="s">
        <v>5409</v>
      </c>
      <c r="BT138" s="39" t="s">
        <v>1884</v>
      </c>
      <c r="BU138" s="89" t="s">
        <v>2578</v>
      </c>
      <c r="BV138" s="53"/>
    </row>
    <row r="139" spans="2:74" s="54" customFormat="1" ht="90" hidden="1" customHeight="1">
      <c r="B139" s="28" t="s">
        <v>2945</v>
      </c>
      <c r="C139" s="29" t="s">
        <v>3821</v>
      </c>
      <c r="D139" s="13" t="s">
        <v>3634</v>
      </c>
      <c r="E139" s="30">
        <v>44113</v>
      </c>
      <c r="F139" s="31" t="s">
        <v>2842</v>
      </c>
      <c r="G139" s="32" t="s">
        <v>3792</v>
      </c>
      <c r="H139" s="33" t="s">
        <v>5991</v>
      </c>
      <c r="I139" s="33" t="s">
        <v>2946</v>
      </c>
      <c r="J139" s="33" t="s">
        <v>2947</v>
      </c>
      <c r="K139" s="33"/>
      <c r="L139" s="31" t="s">
        <v>2948</v>
      </c>
      <c r="M139" s="29"/>
      <c r="N139" s="30">
        <v>44111</v>
      </c>
      <c r="O139" s="30">
        <v>44227</v>
      </c>
      <c r="P139" s="34">
        <f t="shared" si="3"/>
        <v>17</v>
      </c>
      <c r="Q139" s="35"/>
      <c r="R139" s="44" t="s">
        <v>60</v>
      </c>
      <c r="S139" s="4" t="s">
        <v>3847</v>
      </c>
      <c r="T139" s="81" t="s">
        <v>936</v>
      </c>
      <c r="U139" s="81" t="s">
        <v>936</v>
      </c>
      <c r="V139" s="81" t="s">
        <v>936</v>
      </c>
      <c r="W139" s="81" t="s">
        <v>936</v>
      </c>
      <c r="X139" s="81" t="s">
        <v>936</v>
      </c>
      <c r="Y139" s="81" t="s">
        <v>936</v>
      </c>
      <c r="Z139" s="81" t="s">
        <v>936</v>
      </c>
      <c r="AA139" s="81" t="s">
        <v>936</v>
      </c>
      <c r="AB139" s="81" t="s">
        <v>936</v>
      </c>
      <c r="AC139" s="81" t="s">
        <v>936</v>
      </c>
      <c r="AD139" s="81" t="s">
        <v>936</v>
      </c>
      <c r="AE139" s="81" t="s">
        <v>936</v>
      </c>
      <c r="AF139" s="81" t="s">
        <v>936</v>
      </c>
      <c r="AG139" s="81" t="s">
        <v>936</v>
      </c>
      <c r="AH139" s="81" t="s">
        <v>936</v>
      </c>
      <c r="AI139" s="81" t="s">
        <v>936</v>
      </c>
      <c r="AJ139" s="81" t="s">
        <v>936</v>
      </c>
      <c r="AK139" s="81" t="s">
        <v>936</v>
      </c>
      <c r="AL139" s="81" t="s">
        <v>936</v>
      </c>
      <c r="AM139" s="81" t="s">
        <v>936</v>
      </c>
      <c r="AN139" s="81" t="s">
        <v>936</v>
      </c>
      <c r="AO139" s="81" t="s">
        <v>936</v>
      </c>
      <c r="AP139" s="81" t="s">
        <v>936</v>
      </c>
      <c r="AQ139" s="1" t="s">
        <v>5649</v>
      </c>
      <c r="AR139" s="1" t="s">
        <v>5662</v>
      </c>
      <c r="AS139" s="1" t="s">
        <v>5992</v>
      </c>
      <c r="AT139" s="33" t="s">
        <v>936</v>
      </c>
      <c r="AU139" s="33" t="s">
        <v>3786</v>
      </c>
      <c r="AV139" s="1" t="s">
        <v>936</v>
      </c>
      <c r="AW139" s="1" t="s">
        <v>3786</v>
      </c>
      <c r="AX139" s="1" t="s">
        <v>936</v>
      </c>
      <c r="AY139" s="1" t="s">
        <v>3786</v>
      </c>
      <c r="AZ139" s="1" t="s">
        <v>936</v>
      </c>
      <c r="BA139" s="1" t="s">
        <v>3786</v>
      </c>
      <c r="BB139" s="1" t="s">
        <v>936</v>
      </c>
      <c r="BC139" s="1" t="s">
        <v>3786</v>
      </c>
      <c r="BD139" s="1" t="s">
        <v>936</v>
      </c>
      <c r="BE139" s="1" t="s">
        <v>3786</v>
      </c>
      <c r="BF139" s="1" t="s">
        <v>936</v>
      </c>
      <c r="BG139" s="1" t="s">
        <v>3786</v>
      </c>
      <c r="BH139" s="1" t="s">
        <v>936</v>
      </c>
      <c r="BI139" s="1" t="s">
        <v>3786</v>
      </c>
      <c r="BJ139" s="1" t="s">
        <v>936</v>
      </c>
      <c r="BK139" s="1" t="s">
        <v>3786</v>
      </c>
      <c r="BL139" s="29" t="s">
        <v>780</v>
      </c>
      <c r="BM139" s="85">
        <v>44404</v>
      </c>
      <c r="BN139" s="29" t="s">
        <v>902</v>
      </c>
      <c r="BO139" s="27"/>
      <c r="BP139" s="41"/>
      <c r="BQ139" s="41"/>
      <c r="BR139" s="41"/>
      <c r="BS139" s="41"/>
      <c r="BT139" s="39" t="s">
        <v>955</v>
      </c>
      <c r="BU139" s="89"/>
      <c r="BV139" s="53"/>
    </row>
    <row r="140" spans="2:74" s="54" customFormat="1" ht="90" hidden="1" customHeight="1">
      <c r="B140" s="28" t="s">
        <v>2949</v>
      </c>
      <c r="C140" s="29" t="s">
        <v>3787</v>
      </c>
      <c r="D140" s="13" t="s">
        <v>2950</v>
      </c>
      <c r="E140" s="30">
        <v>44134</v>
      </c>
      <c r="F140" s="13" t="s">
        <v>2951</v>
      </c>
      <c r="G140" s="61" t="s">
        <v>3788</v>
      </c>
      <c r="H140" s="33" t="s">
        <v>5993</v>
      </c>
      <c r="I140" s="33" t="s">
        <v>2952</v>
      </c>
      <c r="J140" s="33" t="s">
        <v>2953</v>
      </c>
      <c r="K140" s="33"/>
      <c r="L140" s="31" t="s">
        <v>2954</v>
      </c>
      <c r="M140" s="89"/>
      <c r="N140" s="30">
        <v>44197</v>
      </c>
      <c r="O140" s="30">
        <v>44286</v>
      </c>
      <c r="P140" s="34">
        <f t="shared" si="3"/>
        <v>13</v>
      </c>
      <c r="Q140" s="35"/>
      <c r="R140" s="31" t="s">
        <v>1133</v>
      </c>
      <c r="S140" s="53"/>
      <c r="T140" s="81" t="s">
        <v>936</v>
      </c>
      <c r="U140" s="81" t="s">
        <v>936</v>
      </c>
      <c r="V140" s="81" t="s">
        <v>936</v>
      </c>
      <c r="W140" s="81" t="s">
        <v>936</v>
      </c>
      <c r="X140" s="81" t="s">
        <v>936</v>
      </c>
      <c r="Y140" s="81" t="s">
        <v>936</v>
      </c>
      <c r="Z140" s="81" t="s">
        <v>936</v>
      </c>
      <c r="AA140" s="81" t="s">
        <v>936</v>
      </c>
      <c r="AB140" s="81" t="s">
        <v>936</v>
      </c>
      <c r="AC140" s="81" t="s">
        <v>936</v>
      </c>
      <c r="AD140" s="81" t="s">
        <v>936</v>
      </c>
      <c r="AE140" s="81" t="s">
        <v>936</v>
      </c>
      <c r="AF140" s="81" t="s">
        <v>936</v>
      </c>
      <c r="AG140" s="81" t="s">
        <v>936</v>
      </c>
      <c r="AH140" s="81" t="s">
        <v>936</v>
      </c>
      <c r="AI140" s="81" t="s">
        <v>936</v>
      </c>
      <c r="AJ140" s="81" t="s">
        <v>936</v>
      </c>
      <c r="AK140" s="81" t="s">
        <v>936</v>
      </c>
      <c r="AL140" s="81" t="s">
        <v>936</v>
      </c>
      <c r="AM140" s="81" t="s">
        <v>936</v>
      </c>
      <c r="AN140" s="81" t="s">
        <v>936</v>
      </c>
      <c r="AO140" s="81" t="s">
        <v>936</v>
      </c>
      <c r="AP140" s="81" t="s">
        <v>936</v>
      </c>
      <c r="AQ140" s="1" t="s">
        <v>5649</v>
      </c>
      <c r="AR140" s="1" t="s">
        <v>5663</v>
      </c>
      <c r="AS140" s="1" t="s">
        <v>5994</v>
      </c>
      <c r="AT140" s="33" t="s">
        <v>936</v>
      </c>
      <c r="AU140" s="33" t="s">
        <v>3786</v>
      </c>
      <c r="AV140" s="1" t="s">
        <v>936</v>
      </c>
      <c r="AW140" s="1" t="s">
        <v>3786</v>
      </c>
      <c r="AX140" s="1" t="s">
        <v>936</v>
      </c>
      <c r="AY140" s="1" t="s">
        <v>3786</v>
      </c>
      <c r="AZ140" s="1" t="s">
        <v>936</v>
      </c>
      <c r="BA140" s="1" t="s">
        <v>3786</v>
      </c>
      <c r="BB140" s="1" t="s">
        <v>936</v>
      </c>
      <c r="BC140" s="1" t="s">
        <v>3786</v>
      </c>
      <c r="BD140" s="1" t="s">
        <v>936</v>
      </c>
      <c r="BE140" s="1" t="s">
        <v>3786</v>
      </c>
      <c r="BF140" s="1" t="s">
        <v>936</v>
      </c>
      <c r="BG140" s="1" t="s">
        <v>3786</v>
      </c>
      <c r="BH140" s="1" t="s">
        <v>936</v>
      </c>
      <c r="BI140" s="1" t="s">
        <v>3786</v>
      </c>
      <c r="BJ140" s="1" t="s">
        <v>936</v>
      </c>
      <c r="BK140" s="1" t="s">
        <v>3786</v>
      </c>
      <c r="BL140" s="29" t="s">
        <v>780</v>
      </c>
      <c r="BM140" s="85">
        <v>44404</v>
      </c>
      <c r="BN140" s="29" t="s">
        <v>902</v>
      </c>
      <c r="BO140" s="27"/>
      <c r="BP140" s="41"/>
      <c r="BQ140" s="41"/>
      <c r="BR140" s="41"/>
      <c r="BS140" s="41"/>
      <c r="BT140" s="39" t="s">
        <v>955</v>
      </c>
      <c r="BU140" s="89"/>
      <c r="BV140" s="53"/>
    </row>
    <row r="141" spans="2:74" s="54" customFormat="1" ht="90" hidden="1" customHeight="1">
      <c r="B141" s="28" t="s">
        <v>2955</v>
      </c>
      <c r="C141" s="29" t="s">
        <v>3787</v>
      </c>
      <c r="D141" s="13" t="s">
        <v>2950</v>
      </c>
      <c r="E141" s="30">
        <v>44134</v>
      </c>
      <c r="F141" s="13" t="s">
        <v>2951</v>
      </c>
      <c r="G141" s="61" t="s">
        <v>3788</v>
      </c>
      <c r="H141" s="33" t="s">
        <v>5993</v>
      </c>
      <c r="I141" s="33" t="s">
        <v>4082</v>
      </c>
      <c r="J141" s="33" t="s">
        <v>2957</v>
      </c>
      <c r="K141" s="33"/>
      <c r="L141" s="31" t="s">
        <v>2958</v>
      </c>
      <c r="M141" s="89"/>
      <c r="N141" s="30">
        <v>44197</v>
      </c>
      <c r="O141" s="30">
        <v>44561</v>
      </c>
      <c r="P141" s="34">
        <f t="shared" si="3"/>
        <v>52</v>
      </c>
      <c r="Q141" s="35"/>
      <c r="R141" s="31" t="s">
        <v>1133</v>
      </c>
      <c r="S141" s="53"/>
      <c r="T141" s="81" t="s">
        <v>936</v>
      </c>
      <c r="U141" s="81" t="s">
        <v>936</v>
      </c>
      <c r="V141" s="81" t="s">
        <v>936</v>
      </c>
      <c r="W141" s="81" t="s">
        <v>936</v>
      </c>
      <c r="X141" s="81" t="s">
        <v>936</v>
      </c>
      <c r="Y141" s="81" t="s">
        <v>936</v>
      </c>
      <c r="Z141" s="81" t="s">
        <v>936</v>
      </c>
      <c r="AA141" s="81" t="s">
        <v>936</v>
      </c>
      <c r="AB141" s="81" t="s">
        <v>936</v>
      </c>
      <c r="AC141" s="81" t="s">
        <v>936</v>
      </c>
      <c r="AD141" s="81" t="s">
        <v>936</v>
      </c>
      <c r="AE141" s="81" t="s">
        <v>936</v>
      </c>
      <c r="AF141" s="81" t="s">
        <v>936</v>
      </c>
      <c r="AG141" s="81" t="s">
        <v>936</v>
      </c>
      <c r="AH141" s="81" t="s">
        <v>936</v>
      </c>
      <c r="AI141" s="81" t="s">
        <v>936</v>
      </c>
      <c r="AJ141" s="81" t="s">
        <v>936</v>
      </c>
      <c r="AK141" s="81" t="s">
        <v>936</v>
      </c>
      <c r="AL141" s="81" t="s">
        <v>936</v>
      </c>
      <c r="AM141" s="81" t="s">
        <v>936</v>
      </c>
      <c r="AN141" s="81" t="s">
        <v>936</v>
      </c>
      <c r="AO141" s="81" t="s">
        <v>936</v>
      </c>
      <c r="AP141" s="81" t="s">
        <v>936</v>
      </c>
      <c r="AQ141" s="1" t="s">
        <v>5649</v>
      </c>
      <c r="AR141" s="1" t="s">
        <v>2959</v>
      </c>
      <c r="AS141" s="1" t="s">
        <v>5995</v>
      </c>
      <c r="AT141" s="1" t="s">
        <v>5664</v>
      </c>
      <c r="AU141" s="1" t="s">
        <v>5996</v>
      </c>
      <c r="AV141" s="1" t="s">
        <v>5665</v>
      </c>
      <c r="AW141" s="1" t="s">
        <v>5997</v>
      </c>
      <c r="AX141" s="33" t="s">
        <v>936</v>
      </c>
      <c r="AY141" s="33" t="s">
        <v>4274</v>
      </c>
      <c r="AZ141" s="33" t="s">
        <v>936</v>
      </c>
      <c r="BA141" s="33" t="s">
        <v>4274</v>
      </c>
      <c r="BB141" s="33" t="s">
        <v>936</v>
      </c>
      <c r="BC141" s="33" t="s">
        <v>4274</v>
      </c>
      <c r="BD141" s="33" t="s">
        <v>936</v>
      </c>
      <c r="BE141" s="33" t="s">
        <v>4274</v>
      </c>
      <c r="BF141" s="33" t="s">
        <v>936</v>
      </c>
      <c r="BG141" s="33" t="s">
        <v>4274</v>
      </c>
      <c r="BH141" s="33" t="s">
        <v>936</v>
      </c>
      <c r="BI141" s="33" t="s">
        <v>4274</v>
      </c>
      <c r="BJ141" s="33" t="s">
        <v>9914</v>
      </c>
      <c r="BK141" s="33" t="s">
        <v>4274</v>
      </c>
      <c r="BL141" s="29" t="s">
        <v>780</v>
      </c>
      <c r="BM141" s="85">
        <v>44589</v>
      </c>
      <c r="BN141" s="29" t="s">
        <v>902</v>
      </c>
      <c r="BO141" s="27"/>
      <c r="BP141" s="41"/>
      <c r="BQ141" s="41"/>
      <c r="BR141" s="41"/>
      <c r="BS141" s="41"/>
      <c r="BT141" s="39" t="s">
        <v>955</v>
      </c>
      <c r="BU141" s="89"/>
      <c r="BV141" s="53"/>
    </row>
    <row r="142" spans="2:74" s="54" customFormat="1" ht="90" hidden="1" customHeight="1">
      <c r="B142" s="28" t="s">
        <v>2960</v>
      </c>
      <c r="C142" s="29" t="s">
        <v>3787</v>
      </c>
      <c r="D142" s="13" t="s">
        <v>2950</v>
      </c>
      <c r="E142" s="30">
        <v>44134</v>
      </c>
      <c r="F142" s="13" t="s">
        <v>2951</v>
      </c>
      <c r="G142" s="61" t="s">
        <v>3788</v>
      </c>
      <c r="H142" s="33" t="s">
        <v>5993</v>
      </c>
      <c r="I142" s="33" t="s">
        <v>2956</v>
      </c>
      <c r="J142" s="33" t="s">
        <v>2961</v>
      </c>
      <c r="K142" s="33"/>
      <c r="L142" s="31" t="s">
        <v>2962</v>
      </c>
      <c r="M142" s="89"/>
      <c r="N142" s="30">
        <v>44134</v>
      </c>
      <c r="O142" s="30">
        <v>44227</v>
      </c>
      <c r="P142" s="34">
        <f t="shared" si="3"/>
        <v>14</v>
      </c>
      <c r="Q142" s="35"/>
      <c r="R142" s="31" t="s">
        <v>1133</v>
      </c>
      <c r="S142" s="53"/>
      <c r="T142" s="81" t="s">
        <v>936</v>
      </c>
      <c r="U142" s="81" t="s">
        <v>936</v>
      </c>
      <c r="V142" s="81" t="s">
        <v>936</v>
      </c>
      <c r="W142" s="81" t="s">
        <v>936</v>
      </c>
      <c r="X142" s="81" t="s">
        <v>936</v>
      </c>
      <c r="Y142" s="81" t="s">
        <v>936</v>
      </c>
      <c r="Z142" s="81" t="s">
        <v>936</v>
      </c>
      <c r="AA142" s="81" t="s">
        <v>936</v>
      </c>
      <c r="AB142" s="81" t="s">
        <v>936</v>
      </c>
      <c r="AC142" s="81" t="s">
        <v>936</v>
      </c>
      <c r="AD142" s="81" t="s">
        <v>936</v>
      </c>
      <c r="AE142" s="81" t="s">
        <v>936</v>
      </c>
      <c r="AF142" s="81" t="s">
        <v>936</v>
      </c>
      <c r="AG142" s="81" t="s">
        <v>936</v>
      </c>
      <c r="AH142" s="81" t="s">
        <v>936</v>
      </c>
      <c r="AI142" s="81" t="s">
        <v>936</v>
      </c>
      <c r="AJ142" s="81" t="s">
        <v>936</v>
      </c>
      <c r="AK142" s="81" t="s">
        <v>936</v>
      </c>
      <c r="AL142" s="81" t="s">
        <v>936</v>
      </c>
      <c r="AM142" s="81" t="s">
        <v>936</v>
      </c>
      <c r="AN142" s="81" t="s">
        <v>936</v>
      </c>
      <c r="AO142" s="81" t="s">
        <v>936</v>
      </c>
      <c r="AP142" s="81" t="s">
        <v>936</v>
      </c>
      <c r="AQ142" s="1" t="s">
        <v>5649</v>
      </c>
      <c r="AR142" s="1" t="s">
        <v>2963</v>
      </c>
      <c r="AS142" s="1" t="s">
        <v>5998</v>
      </c>
      <c r="AT142" s="33" t="s">
        <v>936</v>
      </c>
      <c r="AU142" s="33" t="s">
        <v>3786</v>
      </c>
      <c r="AV142" s="1" t="s">
        <v>936</v>
      </c>
      <c r="AW142" s="1" t="s">
        <v>3786</v>
      </c>
      <c r="AX142" s="1" t="s">
        <v>936</v>
      </c>
      <c r="AY142" s="1" t="s">
        <v>3786</v>
      </c>
      <c r="AZ142" s="1" t="s">
        <v>936</v>
      </c>
      <c r="BA142" s="1" t="s">
        <v>3786</v>
      </c>
      <c r="BB142" s="1" t="s">
        <v>936</v>
      </c>
      <c r="BC142" s="1" t="s">
        <v>3786</v>
      </c>
      <c r="BD142" s="1" t="s">
        <v>936</v>
      </c>
      <c r="BE142" s="1" t="s">
        <v>3786</v>
      </c>
      <c r="BF142" s="1" t="s">
        <v>936</v>
      </c>
      <c r="BG142" s="1" t="s">
        <v>3786</v>
      </c>
      <c r="BH142" s="1" t="s">
        <v>936</v>
      </c>
      <c r="BI142" s="1" t="s">
        <v>3786</v>
      </c>
      <c r="BJ142" s="1" t="s">
        <v>936</v>
      </c>
      <c r="BK142" s="1" t="s">
        <v>3786</v>
      </c>
      <c r="BL142" s="29" t="s">
        <v>780</v>
      </c>
      <c r="BM142" s="85">
        <v>44404</v>
      </c>
      <c r="BN142" s="29" t="s">
        <v>902</v>
      </c>
      <c r="BO142" s="27"/>
      <c r="BP142" s="41"/>
      <c r="BQ142" s="41"/>
      <c r="BR142" s="41"/>
      <c r="BS142" s="41"/>
      <c r="BT142" s="39" t="s">
        <v>955</v>
      </c>
      <c r="BU142" s="89"/>
      <c r="BV142" s="53"/>
    </row>
    <row r="143" spans="2:74" s="54" customFormat="1" ht="90" hidden="1" customHeight="1">
      <c r="B143" s="28" t="s">
        <v>3629</v>
      </c>
      <c r="C143" s="29" t="s">
        <v>3787</v>
      </c>
      <c r="D143" s="13" t="s">
        <v>2950</v>
      </c>
      <c r="E143" s="30">
        <v>44134</v>
      </c>
      <c r="F143" s="13" t="s">
        <v>2951</v>
      </c>
      <c r="G143" s="61" t="s">
        <v>3789</v>
      </c>
      <c r="H143" s="93" t="s">
        <v>5999</v>
      </c>
      <c r="I143" s="33" t="s">
        <v>3635</v>
      </c>
      <c r="J143" s="33" t="s">
        <v>658</v>
      </c>
      <c r="K143" s="33"/>
      <c r="L143" s="31" t="s">
        <v>2969</v>
      </c>
      <c r="M143" s="89"/>
      <c r="N143" s="30">
        <v>44166</v>
      </c>
      <c r="O143" s="30">
        <v>44286</v>
      </c>
      <c r="P143" s="34">
        <f t="shared" si="3"/>
        <v>18</v>
      </c>
      <c r="Q143" s="35"/>
      <c r="R143" s="31" t="s">
        <v>1133</v>
      </c>
      <c r="S143" s="53"/>
      <c r="T143" s="81" t="s">
        <v>936</v>
      </c>
      <c r="U143" s="81" t="s">
        <v>936</v>
      </c>
      <c r="V143" s="81" t="s">
        <v>936</v>
      </c>
      <c r="W143" s="81" t="s">
        <v>936</v>
      </c>
      <c r="X143" s="81" t="s">
        <v>936</v>
      </c>
      <c r="Y143" s="81" t="s">
        <v>936</v>
      </c>
      <c r="Z143" s="81" t="s">
        <v>936</v>
      </c>
      <c r="AA143" s="81" t="s">
        <v>936</v>
      </c>
      <c r="AB143" s="81" t="s">
        <v>936</v>
      </c>
      <c r="AC143" s="81" t="s">
        <v>936</v>
      </c>
      <c r="AD143" s="81" t="s">
        <v>936</v>
      </c>
      <c r="AE143" s="81" t="s">
        <v>936</v>
      </c>
      <c r="AF143" s="81" t="s">
        <v>936</v>
      </c>
      <c r="AG143" s="81" t="s">
        <v>936</v>
      </c>
      <c r="AH143" s="81" t="s">
        <v>936</v>
      </c>
      <c r="AI143" s="81" t="s">
        <v>936</v>
      </c>
      <c r="AJ143" s="81" t="s">
        <v>936</v>
      </c>
      <c r="AK143" s="81" t="s">
        <v>936</v>
      </c>
      <c r="AL143" s="81" t="s">
        <v>936</v>
      </c>
      <c r="AM143" s="81" t="s">
        <v>936</v>
      </c>
      <c r="AN143" s="81" t="s">
        <v>936</v>
      </c>
      <c r="AO143" s="81" t="s">
        <v>936</v>
      </c>
      <c r="AP143" s="81" t="s">
        <v>936</v>
      </c>
      <c r="AQ143" s="1" t="s">
        <v>5649</v>
      </c>
      <c r="AR143" s="1"/>
      <c r="AS143" s="1"/>
      <c r="AT143" s="1" t="s">
        <v>4011</v>
      </c>
      <c r="AU143" s="1" t="s">
        <v>6000</v>
      </c>
      <c r="AV143" s="1" t="s">
        <v>936</v>
      </c>
      <c r="AW143" s="1" t="s">
        <v>4123</v>
      </c>
      <c r="AX143" s="1" t="s">
        <v>936</v>
      </c>
      <c r="AY143" s="1" t="s">
        <v>4123</v>
      </c>
      <c r="AZ143" s="1" t="s">
        <v>936</v>
      </c>
      <c r="BA143" s="1" t="s">
        <v>4123</v>
      </c>
      <c r="BB143" s="1" t="s">
        <v>936</v>
      </c>
      <c r="BC143" s="1" t="s">
        <v>4123</v>
      </c>
      <c r="BD143" s="1" t="s">
        <v>936</v>
      </c>
      <c r="BE143" s="1" t="s">
        <v>4123</v>
      </c>
      <c r="BF143" s="1" t="s">
        <v>936</v>
      </c>
      <c r="BG143" s="1" t="s">
        <v>4123</v>
      </c>
      <c r="BH143" s="1" t="s">
        <v>936</v>
      </c>
      <c r="BI143" s="1" t="s">
        <v>4123</v>
      </c>
      <c r="BJ143" s="1" t="s">
        <v>9914</v>
      </c>
      <c r="BK143" s="1" t="s">
        <v>4123</v>
      </c>
      <c r="BL143" s="29" t="s">
        <v>780</v>
      </c>
      <c r="BM143" s="85">
        <v>44495</v>
      </c>
      <c r="BN143" s="29" t="s">
        <v>902</v>
      </c>
      <c r="BO143" s="27"/>
      <c r="BP143" s="41"/>
      <c r="BQ143" s="41"/>
      <c r="BR143" s="41"/>
      <c r="BS143" s="41"/>
      <c r="BT143" s="39" t="s">
        <v>955</v>
      </c>
      <c r="BU143" s="89"/>
      <c r="BV143" s="53"/>
    </row>
    <row r="144" spans="2:74" s="54" customFormat="1" ht="90" hidden="1" customHeight="1">
      <c r="B144" s="28" t="s">
        <v>3630</v>
      </c>
      <c r="C144" s="29" t="s">
        <v>3787</v>
      </c>
      <c r="D144" s="13" t="s">
        <v>2950</v>
      </c>
      <c r="E144" s="30">
        <v>44134</v>
      </c>
      <c r="F144" s="13" t="s">
        <v>2951</v>
      </c>
      <c r="G144" s="61" t="s">
        <v>3790</v>
      </c>
      <c r="H144" s="33" t="s">
        <v>6001</v>
      </c>
      <c r="I144" s="33" t="s">
        <v>1308</v>
      </c>
      <c r="J144" s="33" t="s">
        <v>1275</v>
      </c>
      <c r="K144" s="33"/>
      <c r="L144" s="31" t="s">
        <v>1252</v>
      </c>
      <c r="M144" s="89"/>
      <c r="N144" s="30">
        <v>44166</v>
      </c>
      <c r="O144" s="30">
        <v>44286</v>
      </c>
      <c r="P144" s="34">
        <f t="shared" si="3"/>
        <v>18</v>
      </c>
      <c r="Q144" s="35"/>
      <c r="R144" s="44" t="s">
        <v>60</v>
      </c>
      <c r="S144" s="94" t="s">
        <v>1133</v>
      </c>
      <c r="T144" s="81" t="s">
        <v>936</v>
      </c>
      <c r="U144" s="81" t="s">
        <v>936</v>
      </c>
      <c r="V144" s="81" t="s">
        <v>936</v>
      </c>
      <c r="W144" s="81" t="s">
        <v>936</v>
      </c>
      <c r="X144" s="81" t="s">
        <v>936</v>
      </c>
      <c r="Y144" s="81" t="s">
        <v>936</v>
      </c>
      <c r="Z144" s="81" t="s">
        <v>936</v>
      </c>
      <c r="AA144" s="81" t="s">
        <v>936</v>
      </c>
      <c r="AB144" s="81" t="s">
        <v>936</v>
      </c>
      <c r="AC144" s="81" t="s">
        <v>936</v>
      </c>
      <c r="AD144" s="81" t="s">
        <v>936</v>
      </c>
      <c r="AE144" s="81" t="s">
        <v>936</v>
      </c>
      <c r="AF144" s="81" t="s">
        <v>936</v>
      </c>
      <c r="AG144" s="81" t="s">
        <v>936</v>
      </c>
      <c r="AH144" s="81" t="s">
        <v>936</v>
      </c>
      <c r="AI144" s="81" t="s">
        <v>936</v>
      </c>
      <c r="AJ144" s="81" t="s">
        <v>936</v>
      </c>
      <c r="AK144" s="81" t="s">
        <v>936</v>
      </c>
      <c r="AL144" s="81" t="s">
        <v>936</v>
      </c>
      <c r="AM144" s="81" t="s">
        <v>936</v>
      </c>
      <c r="AN144" s="81" t="s">
        <v>936</v>
      </c>
      <c r="AO144" s="81" t="s">
        <v>936</v>
      </c>
      <c r="AP144" s="81" t="s">
        <v>936</v>
      </c>
      <c r="AQ144" s="1" t="s">
        <v>5649</v>
      </c>
      <c r="AR144" s="1"/>
      <c r="AS144" s="1"/>
      <c r="AT144" s="1" t="s">
        <v>2970</v>
      </c>
      <c r="AU144" s="1" t="s">
        <v>6002</v>
      </c>
      <c r="AV144" s="1" t="s">
        <v>936</v>
      </c>
      <c r="AW144" s="1" t="s">
        <v>4123</v>
      </c>
      <c r="AX144" s="1" t="s">
        <v>936</v>
      </c>
      <c r="AY144" s="1" t="s">
        <v>4123</v>
      </c>
      <c r="AZ144" s="1" t="s">
        <v>936</v>
      </c>
      <c r="BA144" s="1" t="s">
        <v>4123</v>
      </c>
      <c r="BB144" s="1" t="s">
        <v>936</v>
      </c>
      <c r="BC144" s="1" t="s">
        <v>4123</v>
      </c>
      <c r="BD144" s="1" t="s">
        <v>936</v>
      </c>
      <c r="BE144" s="1" t="s">
        <v>4123</v>
      </c>
      <c r="BF144" s="1" t="s">
        <v>936</v>
      </c>
      <c r="BG144" s="1" t="s">
        <v>4123</v>
      </c>
      <c r="BH144" s="1" t="s">
        <v>936</v>
      </c>
      <c r="BI144" s="1" t="s">
        <v>4123</v>
      </c>
      <c r="BJ144" s="1" t="s">
        <v>9914</v>
      </c>
      <c r="BK144" s="1" t="s">
        <v>4123</v>
      </c>
      <c r="BL144" s="89" t="s">
        <v>780</v>
      </c>
      <c r="BM144" s="42">
        <v>44494</v>
      </c>
      <c r="BN144" s="29" t="s">
        <v>902</v>
      </c>
      <c r="BO144" s="27"/>
      <c r="BP144" s="41"/>
      <c r="BQ144" s="41"/>
      <c r="BR144" s="41"/>
      <c r="BS144" s="41"/>
      <c r="BT144" s="39" t="s">
        <v>955</v>
      </c>
      <c r="BU144" s="89"/>
      <c r="BV144" s="53"/>
    </row>
    <row r="145" spans="1:74" s="54" customFormat="1" ht="90" hidden="1" customHeight="1">
      <c r="B145" s="28" t="s">
        <v>3631</v>
      </c>
      <c r="C145" s="29" t="s">
        <v>3787</v>
      </c>
      <c r="D145" s="13" t="s">
        <v>2950</v>
      </c>
      <c r="E145" s="30">
        <v>44134</v>
      </c>
      <c r="F145" s="13" t="s">
        <v>2951</v>
      </c>
      <c r="G145" s="61" t="s">
        <v>3790</v>
      </c>
      <c r="H145" s="33" t="s">
        <v>6001</v>
      </c>
      <c r="I145" s="33" t="s">
        <v>1308</v>
      </c>
      <c r="J145" s="33" t="s">
        <v>3636</v>
      </c>
      <c r="K145" s="33"/>
      <c r="L145" s="31" t="s">
        <v>3638</v>
      </c>
      <c r="M145" s="89"/>
      <c r="N145" s="30">
        <v>44198</v>
      </c>
      <c r="O145" s="30">
        <v>44531</v>
      </c>
      <c r="P145" s="34">
        <f t="shared" si="3"/>
        <v>48</v>
      </c>
      <c r="Q145" s="35"/>
      <c r="R145" s="31" t="s">
        <v>1133</v>
      </c>
      <c r="S145" s="53"/>
      <c r="T145" s="81" t="s">
        <v>936</v>
      </c>
      <c r="U145" s="81" t="s">
        <v>936</v>
      </c>
      <c r="V145" s="81" t="s">
        <v>936</v>
      </c>
      <c r="W145" s="81" t="s">
        <v>936</v>
      </c>
      <c r="X145" s="81" t="s">
        <v>936</v>
      </c>
      <c r="Y145" s="81" t="s">
        <v>936</v>
      </c>
      <c r="Z145" s="81" t="s">
        <v>936</v>
      </c>
      <c r="AA145" s="81" t="s">
        <v>936</v>
      </c>
      <c r="AB145" s="81" t="s">
        <v>936</v>
      </c>
      <c r="AC145" s="81" t="s">
        <v>936</v>
      </c>
      <c r="AD145" s="81" t="s">
        <v>936</v>
      </c>
      <c r="AE145" s="81" t="s">
        <v>936</v>
      </c>
      <c r="AF145" s="81" t="s">
        <v>936</v>
      </c>
      <c r="AG145" s="81" t="s">
        <v>936</v>
      </c>
      <c r="AH145" s="81" t="s">
        <v>936</v>
      </c>
      <c r="AI145" s="81" t="s">
        <v>936</v>
      </c>
      <c r="AJ145" s="81" t="s">
        <v>936</v>
      </c>
      <c r="AK145" s="81" t="s">
        <v>936</v>
      </c>
      <c r="AL145" s="81" t="s">
        <v>936</v>
      </c>
      <c r="AM145" s="81" t="s">
        <v>936</v>
      </c>
      <c r="AN145" s="81" t="s">
        <v>936</v>
      </c>
      <c r="AO145" s="81" t="s">
        <v>936</v>
      </c>
      <c r="AP145" s="81" t="s">
        <v>936</v>
      </c>
      <c r="AQ145" s="1" t="s">
        <v>5649</v>
      </c>
      <c r="AR145" s="1"/>
      <c r="AS145" s="1"/>
      <c r="AT145" s="1" t="s">
        <v>5666</v>
      </c>
      <c r="AU145" s="1" t="s">
        <v>6003</v>
      </c>
      <c r="AV145" s="1" t="s">
        <v>5667</v>
      </c>
      <c r="AW145" s="1" t="s">
        <v>6004</v>
      </c>
      <c r="AX145" s="33" t="s">
        <v>936</v>
      </c>
      <c r="AY145" s="33" t="s">
        <v>4274</v>
      </c>
      <c r="AZ145" s="33" t="s">
        <v>936</v>
      </c>
      <c r="BA145" s="33" t="s">
        <v>4274</v>
      </c>
      <c r="BB145" s="33" t="s">
        <v>936</v>
      </c>
      <c r="BC145" s="33" t="s">
        <v>4274</v>
      </c>
      <c r="BD145" s="33" t="s">
        <v>936</v>
      </c>
      <c r="BE145" s="33" t="s">
        <v>4274</v>
      </c>
      <c r="BF145" s="33" t="s">
        <v>936</v>
      </c>
      <c r="BG145" s="33" t="s">
        <v>4274</v>
      </c>
      <c r="BH145" s="33" t="s">
        <v>936</v>
      </c>
      <c r="BI145" s="33" t="s">
        <v>4274</v>
      </c>
      <c r="BJ145" s="33" t="s">
        <v>9914</v>
      </c>
      <c r="BK145" s="33" t="s">
        <v>4274</v>
      </c>
      <c r="BL145" s="29" t="s">
        <v>780</v>
      </c>
      <c r="BM145" s="85">
        <v>44589</v>
      </c>
      <c r="BN145" s="29" t="s">
        <v>902</v>
      </c>
      <c r="BO145" s="27"/>
      <c r="BP145" s="41"/>
      <c r="BQ145" s="41"/>
      <c r="BR145" s="41"/>
      <c r="BS145" s="41"/>
      <c r="BT145" s="39" t="s">
        <v>955</v>
      </c>
      <c r="BU145" s="89"/>
      <c r="BV145" s="53"/>
    </row>
    <row r="146" spans="1:74" s="54" customFormat="1" ht="90" hidden="1" customHeight="1">
      <c r="B146" s="28" t="s">
        <v>3632</v>
      </c>
      <c r="C146" s="29" t="s">
        <v>3787</v>
      </c>
      <c r="D146" s="13" t="s">
        <v>2950</v>
      </c>
      <c r="E146" s="30">
        <v>44134</v>
      </c>
      <c r="F146" s="13" t="s">
        <v>2951</v>
      </c>
      <c r="G146" s="61" t="s">
        <v>3791</v>
      </c>
      <c r="H146" s="33" t="s">
        <v>6005</v>
      </c>
      <c r="I146" s="33" t="s">
        <v>2965</v>
      </c>
      <c r="J146" s="33" t="s">
        <v>3637</v>
      </c>
      <c r="K146" s="33"/>
      <c r="L146" s="31" t="s">
        <v>3639</v>
      </c>
      <c r="M146" s="89"/>
      <c r="N146" s="30">
        <v>44150</v>
      </c>
      <c r="O146" s="30">
        <v>44227</v>
      </c>
      <c r="P146" s="34">
        <f t="shared" si="3"/>
        <v>11</v>
      </c>
      <c r="Q146" s="35"/>
      <c r="R146" s="44" t="s">
        <v>116</v>
      </c>
      <c r="S146" s="89"/>
      <c r="T146" s="81" t="s">
        <v>936</v>
      </c>
      <c r="U146" s="81" t="s">
        <v>936</v>
      </c>
      <c r="V146" s="81" t="s">
        <v>936</v>
      </c>
      <c r="W146" s="81" t="s">
        <v>936</v>
      </c>
      <c r="X146" s="81" t="s">
        <v>936</v>
      </c>
      <c r="Y146" s="81" t="s">
        <v>936</v>
      </c>
      <c r="Z146" s="81" t="s">
        <v>936</v>
      </c>
      <c r="AA146" s="81" t="s">
        <v>936</v>
      </c>
      <c r="AB146" s="81" t="s">
        <v>936</v>
      </c>
      <c r="AC146" s="81" t="s">
        <v>936</v>
      </c>
      <c r="AD146" s="81" t="s">
        <v>936</v>
      </c>
      <c r="AE146" s="81" t="s">
        <v>936</v>
      </c>
      <c r="AF146" s="81" t="s">
        <v>936</v>
      </c>
      <c r="AG146" s="81" t="s">
        <v>936</v>
      </c>
      <c r="AH146" s="81" t="s">
        <v>936</v>
      </c>
      <c r="AI146" s="81" t="s">
        <v>936</v>
      </c>
      <c r="AJ146" s="81" t="s">
        <v>936</v>
      </c>
      <c r="AK146" s="81" t="s">
        <v>936</v>
      </c>
      <c r="AL146" s="81" t="s">
        <v>936</v>
      </c>
      <c r="AM146" s="81" t="s">
        <v>936</v>
      </c>
      <c r="AN146" s="81" t="s">
        <v>936</v>
      </c>
      <c r="AO146" s="81" t="s">
        <v>936</v>
      </c>
      <c r="AP146" s="81" t="s">
        <v>936</v>
      </c>
      <c r="AQ146" s="1" t="s">
        <v>5649</v>
      </c>
      <c r="AR146" s="1"/>
      <c r="AS146" s="1"/>
      <c r="AT146" s="1" t="s">
        <v>3995</v>
      </c>
      <c r="AU146" s="1" t="s">
        <v>6006</v>
      </c>
      <c r="AV146" s="1" t="s">
        <v>936</v>
      </c>
      <c r="AW146" s="1" t="s">
        <v>4123</v>
      </c>
      <c r="AX146" s="1" t="s">
        <v>936</v>
      </c>
      <c r="AY146" s="1" t="s">
        <v>4123</v>
      </c>
      <c r="AZ146" s="1" t="s">
        <v>936</v>
      </c>
      <c r="BA146" s="1" t="s">
        <v>4123</v>
      </c>
      <c r="BB146" s="1" t="s">
        <v>936</v>
      </c>
      <c r="BC146" s="1" t="s">
        <v>4123</v>
      </c>
      <c r="BD146" s="1" t="s">
        <v>936</v>
      </c>
      <c r="BE146" s="1" t="s">
        <v>4123</v>
      </c>
      <c r="BF146" s="1" t="s">
        <v>936</v>
      </c>
      <c r="BG146" s="1" t="s">
        <v>4123</v>
      </c>
      <c r="BH146" s="1" t="s">
        <v>936</v>
      </c>
      <c r="BI146" s="1" t="s">
        <v>4123</v>
      </c>
      <c r="BJ146" s="1" t="s">
        <v>9914</v>
      </c>
      <c r="BK146" s="1" t="s">
        <v>4123</v>
      </c>
      <c r="BL146" s="89" t="s">
        <v>780</v>
      </c>
      <c r="BM146" s="42">
        <v>44494</v>
      </c>
      <c r="BN146" s="29" t="s">
        <v>902</v>
      </c>
      <c r="BO146" s="27"/>
      <c r="BP146" s="41"/>
      <c r="BQ146" s="41"/>
      <c r="BR146" s="41"/>
      <c r="BS146" s="41"/>
      <c r="BT146" s="39" t="s">
        <v>955</v>
      </c>
      <c r="BU146" s="89"/>
      <c r="BV146" s="53"/>
    </row>
    <row r="147" spans="1:74" s="54" customFormat="1" ht="90" hidden="1" customHeight="1">
      <c r="B147" s="28" t="s">
        <v>2964</v>
      </c>
      <c r="C147" s="29" t="s">
        <v>3787</v>
      </c>
      <c r="D147" s="13" t="s">
        <v>2950</v>
      </c>
      <c r="E147" s="30">
        <v>44134</v>
      </c>
      <c r="F147" s="13" t="s">
        <v>2951</v>
      </c>
      <c r="G147" s="61" t="s">
        <v>3791</v>
      </c>
      <c r="H147" s="33" t="s">
        <v>6005</v>
      </c>
      <c r="I147" s="33" t="s">
        <v>2965</v>
      </c>
      <c r="J147" s="33" t="s">
        <v>2966</v>
      </c>
      <c r="K147" s="33"/>
      <c r="L147" s="31" t="s">
        <v>4081</v>
      </c>
      <c r="M147" s="89"/>
      <c r="N147" s="30">
        <v>44166</v>
      </c>
      <c r="O147" s="30">
        <v>44531</v>
      </c>
      <c r="P147" s="34">
        <f t="shared" si="3"/>
        <v>53</v>
      </c>
      <c r="Q147" s="35"/>
      <c r="R147" s="44" t="s">
        <v>116</v>
      </c>
      <c r="S147" s="89"/>
      <c r="T147" s="81" t="s">
        <v>936</v>
      </c>
      <c r="U147" s="81" t="s">
        <v>936</v>
      </c>
      <c r="V147" s="81" t="s">
        <v>936</v>
      </c>
      <c r="W147" s="81" t="s">
        <v>936</v>
      </c>
      <c r="X147" s="81" t="s">
        <v>936</v>
      </c>
      <c r="Y147" s="81" t="s">
        <v>936</v>
      </c>
      <c r="Z147" s="81" t="s">
        <v>936</v>
      </c>
      <c r="AA147" s="81" t="s">
        <v>936</v>
      </c>
      <c r="AB147" s="81" t="s">
        <v>936</v>
      </c>
      <c r="AC147" s="81" t="s">
        <v>936</v>
      </c>
      <c r="AD147" s="81" t="s">
        <v>936</v>
      </c>
      <c r="AE147" s="81" t="s">
        <v>936</v>
      </c>
      <c r="AF147" s="81" t="s">
        <v>936</v>
      </c>
      <c r="AG147" s="81" t="s">
        <v>936</v>
      </c>
      <c r="AH147" s="81" t="s">
        <v>936</v>
      </c>
      <c r="AI147" s="81" t="s">
        <v>936</v>
      </c>
      <c r="AJ147" s="81" t="s">
        <v>936</v>
      </c>
      <c r="AK147" s="81" t="s">
        <v>936</v>
      </c>
      <c r="AL147" s="81" t="s">
        <v>936</v>
      </c>
      <c r="AM147" s="81" t="s">
        <v>936</v>
      </c>
      <c r="AN147" s="81" t="s">
        <v>936</v>
      </c>
      <c r="AO147" s="81" t="s">
        <v>936</v>
      </c>
      <c r="AP147" s="81" t="s">
        <v>936</v>
      </c>
      <c r="AQ147" s="1" t="s">
        <v>5649</v>
      </c>
      <c r="AR147" s="1" t="s">
        <v>2967</v>
      </c>
      <c r="AS147" s="1" t="s">
        <v>6007</v>
      </c>
      <c r="AT147" s="1" t="s">
        <v>3996</v>
      </c>
      <c r="AU147" s="1" t="s">
        <v>6008</v>
      </c>
      <c r="AV147" s="1" t="s">
        <v>4197</v>
      </c>
      <c r="AW147" s="1" t="s">
        <v>4273</v>
      </c>
      <c r="AX147" s="33" t="s">
        <v>936</v>
      </c>
      <c r="AY147" s="33" t="s">
        <v>4274</v>
      </c>
      <c r="AZ147" s="33" t="s">
        <v>936</v>
      </c>
      <c r="BA147" s="33" t="s">
        <v>4274</v>
      </c>
      <c r="BB147" s="33" t="s">
        <v>936</v>
      </c>
      <c r="BC147" s="33" t="s">
        <v>4274</v>
      </c>
      <c r="BD147" s="33" t="s">
        <v>936</v>
      </c>
      <c r="BE147" s="33" t="s">
        <v>4274</v>
      </c>
      <c r="BF147" s="33" t="s">
        <v>936</v>
      </c>
      <c r="BG147" s="33" t="s">
        <v>4274</v>
      </c>
      <c r="BH147" s="33" t="s">
        <v>936</v>
      </c>
      <c r="BI147" s="33" t="s">
        <v>4274</v>
      </c>
      <c r="BJ147" s="33" t="s">
        <v>9914</v>
      </c>
      <c r="BK147" s="33" t="s">
        <v>4274</v>
      </c>
      <c r="BL147" s="29" t="s">
        <v>780</v>
      </c>
      <c r="BM147" s="42">
        <v>44589</v>
      </c>
      <c r="BN147" s="29" t="s">
        <v>902</v>
      </c>
      <c r="BO147" s="27"/>
      <c r="BP147" s="41"/>
      <c r="BQ147" s="41"/>
      <c r="BR147" s="41"/>
      <c r="BS147" s="41"/>
      <c r="BT147" s="39" t="s">
        <v>955</v>
      </c>
      <c r="BU147" s="89"/>
      <c r="BV147" s="53"/>
    </row>
    <row r="148" spans="1:74" s="54" customFormat="1" ht="90" hidden="1" customHeight="1">
      <c r="B148" s="28" t="s">
        <v>2968</v>
      </c>
      <c r="C148" s="29" t="s">
        <v>3787</v>
      </c>
      <c r="D148" s="13" t="s">
        <v>2950</v>
      </c>
      <c r="E148" s="30">
        <v>44134</v>
      </c>
      <c r="F148" s="13" t="s">
        <v>2951</v>
      </c>
      <c r="G148" s="61" t="s">
        <v>3792</v>
      </c>
      <c r="H148" s="33" t="s">
        <v>6009</v>
      </c>
      <c r="I148" s="33" t="s">
        <v>1308</v>
      </c>
      <c r="J148" s="33" t="s">
        <v>658</v>
      </c>
      <c r="K148" s="33"/>
      <c r="L148" s="31" t="s">
        <v>2969</v>
      </c>
      <c r="M148" s="89"/>
      <c r="N148" s="30">
        <v>44166</v>
      </c>
      <c r="O148" s="30">
        <v>44286</v>
      </c>
      <c r="P148" s="34">
        <f t="shared" si="3"/>
        <v>18</v>
      </c>
      <c r="Q148" s="35"/>
      <c r="R148" s="44" t="s">
        <v>60</v>
      </c>
      <c r="S148" s="4" t="s">
        <v>1133</v>
      </c>
      <c r="T148" s="81" t="s">
        <v>936</v>
      </c>
      <c r="U148" s="81" t="s">
        <v>936</v>
      </c>
      <c r="V148" s="81" t="s">
        <v>936</v>
      </c>
      <c r="W148" s="81" t="s">
        <v>936</v>
      </c>
      <c r="X148" s="81" t="s">
        <v>936</v>
      </c>
      <c r="Y148" s="81" t="s">
        <v>936</v>
      </c>
      <c r="Z148" s="81" t="s">
        <v>936</v>
      </c>
      <c r="AA148" s="81" t="s">
        <v>936</v>
      </c>
      <c r="AB148" s="81" t="s">
        <v>936</v>
      </c>
      <c r="AC148" s="81" t="s">
        <v>936</v>
      </c>
      <c r="AD148" s="81" t="s">
        <v>936</v>
      </c>
      <c r="AE148" s="81" t="s">
        <v>936</v>
      </c>
      <c r="AF148" s="81" t="s">
        <v>936</v>
      </c>
      <c r="AG148" s="81" t="s">
        <v>936</v>
      </c>
      <c r="AH148" s="81" t="s">
        <v>936</v>
      </c>
      <c r="AI148" s="81" t="s">
        <v>936</v>
      </c>
      <c r="AJ148" s="81" t="s">
        <v>936</v>
      </c>
      <c r="AK148" s="81" t="s">
        <v>936</v>
      </c>
      <c r="AL148" s="81" t="s">
        <v>936</v>
      </c>
      <c r="AM148" s="81" t="s">
        <v>936</v>
      </c>
      <c r="AN148" s="81" t="s">
        <v>936</v>
      </c>
      <c r="AO148" s="81" t="s">
        <v>936</v>
      </c>
      <c r="AP148" s="81" t="s">
        <v>936</v>
      </c>
      <c r="AQ148" s="1" t="s">
        <v>5649</v>
      </c>
      <c r="AR148" s="1" t="s">
        <v>2970</v>
      </c>
      <c r="AS148" s="1" t="s">
        <v>6010</v>
      </c>
      <c r="AT148" s="33" t="s">
        <v>936</v>
      </c>
      <c r="AU148" s="33" t="s">
        <v>3786</v>
      </c>
      <c r="AV148" s="1" t="s">
        <v>936</v>
      </c>
      <c r="AW148" s="1" t="s">
        <v>3786</v>
      </c>
      <c r="AX148" s="1" t="s">
        <v>936</v>
      </c>
      <c r="AY148" s="1" t="s">
        <v>3786</v>
      </c>
      <c r="AZ148" s="1" t="s">
        <v>936</v>
      </c>
      <c r="BA148" s="1" t="s">
        <v>3786</v>
      </c>
      <c r="BB148" s="1" t="s">
        <v>936</v>
      </c>
      <c r="BC148" s="1" t="s">
        <v>3786</v>
      </c>
      <c r="BD148" s="1" t="s">
        <v>936</v>
      </c>
      <c r="BE148" s="1" t="s">
        <v>3786</v>
      </c>
      <c r="BF148" s="1" t="s">
        <v>936</v>
      </c>
      <c r="BG148" s="1" t="s">
        <v>3786</v>
      </c>
      <c r="BH148" s="1" t="s">
        <v>936</v>
      </c>
      <c r="BI148" s="1" t="s">
        <v>3786</v>
      </c>
      <c r="BJ148" s="1" t="s">
        <v>936</v>
      </c>
      <c r="BK148" s="1" t="s">
        <v>3786</v>
      </c>
      <c r="BL148" s="29" t="s">
        <v>780</v>
      </c>
      <c r="BM148" s="85">
        <v>44404</v>
      </c>
      <c r="BN148" s="29" t="s">
        <v>902</v>
      </c>
      <c r="BO148" s="27"/>
      <c r="BP148" s="41"/>
      <c r="BQ148" s="41"/>
      <c r="BR148" s="41"/>
      <c r="BS148" s="41"/>
      <c r="BT148" s="39" t="s">
        <v>955</v>
      </c>
      <c r="BU148" s="89"/>
      <c r="BV148" s="53"/>
    </row>
    <row r="149" spans="1:74" s="54" customFormat="1" ht="90" hidden="1" customHeight="1">
      <c r="B149" s="28" t="s">
        <v>2971</v>
      </c>
      <c r="C149" s="29" t="s">
        <v>3787</v>
      </c>
      <c r="D149" s="13" t="s">
        <v>2950</v>
      </c>
      <c r="E149" s="30">
        <v>44134</v>
      </c>
      <c r="F149" s="13" t="s">
        <v>2951</v>
      </c>
      <c r="G149" s="61" t="s">
        <v>3793</v>
      </c>
      <c r="H149" s="33" t="s">
        <v>6011</v>
      </c>
      <c r="I149" s="33" t="s">
        <v>1308</v>
      </c>
      <c r="J149" s="33" t="s">
        <v>658</v>
      </c>
      <c r="K149" s="33"/>
      <c r="L149" s="31" t="s">
        <v>2969</v>
      </c>
      <c r="M149" s="89"/>
      <c r="N149" s="30">
        <v>44166</v>
      </c>
      <c r="O149" s="30">
        <v>44286</v>
      </c>
      <c r="P149" s="34">
        <f t="shared" si="3"/>
        <v>18</v>
      </c>
      <c r="Q149" s="35"/>
      <c r="R149" s="44" t="s">
        <v>60</v>
      </c>
      <c r="S149" s="4" t="s">
        <v>1133</v>
      </c>
      <c r="T149" s="81" t="s">
        <v>936</v>
      </c>
      <c r="U149" s="81" t="s">
        <v>936</v>
      </c>
      <c r="V149" s="81" t="s">
        <v>936</v>
      </c>
      <c r="W149" s="81" t="s">
        <v>936</v>
      </c>
      <c r="X149" s="81" t="s">
        <v>936</v>
      </c>
      <c r="Y149" s="81" t="s">
        <v>936</v>
      </c>
      <c r="Z149" s="81" t="s">
        <v>936</v>
      </c>
      <c r="AA149" s="81" t="s">
        <v>936</v>
      </c>
      <c r="AB149" s="81" t="s">
        <v>936</v>
      </c>
      <c r="AC149" s="81" t="s">
        <v>936</v>
      </c>
      <c r="AD149" s="81" t="s">
        <v>936</v>
      </c>
      <c r="AE149" s="81" t="s">
        <v>936</v>
      </c>
      <c r="AF149" s="81" t="s">
        <v>936</v>
      </c>
      <c r="AG149" s="81" t="s">
        <v>936</v>
      </c>
      <c r="AH149" s="81" t="s">
        <v>936</v>
      </c>
      <c r="AI149" s="81" t="s">
        <v>936</v>
      </c>
      <c r="AJ149" s="81" t="s">
        <v>936</v>
      </c>
      <c r="AK149" s="81" t="s">
        <v>936</v>
      </c>
      <c r="AL149" s="81" t="s">
        <v>936</v>
      </c>
      <c r="AM149" s="81" t="s">
        <v>936</v>
      </c>
      <c r="AN149" s="81" t="s">
        <v>936</v>
      </c>
      <c r="AO149" s="81" t="s">
        <v>936</v>
      </c>
      <c r="AP149" s="81" t="s">
        <v>936</v>
      </c>
      <c r="AQ149" s="1" t="s">
        <v>5649</v>
      </c>
      <c r="AR149" s="1" t="s">
        <v>2970</v>
      </c>
      <c r="AS149" s="1" t="s">
        <v>6012</v>
      </c>
      <c r="AT149" s="33" t="s">
        <v>936</v>
      </c>
      <c r="AU149" s="33" t="s">
        <v>3786</v>
      </c>
      <c r="AV149" s="1" t="s">
        <v>936</v>
      </c>
      <c r="AW149" s="1" t="s">
        <v>3786</v>
      </c>
      <c r="AX149" s="1" t="s">
        <v>936</v>
      </c>
      <c r="AY149" s="1" t="s">
        <v>3786</v>
      </c>
      <c r="AZ149" s="1" t="s">
        <v>936</v>
      </c>
      <c r="BA149" s="1" t="s">
        <v>3786</v>
      </c>
      <c r="BB149" s="1" t="s">
        <v>936</v>
      </c>
      <c r="BC149" s="1" t="s">
        <v>3786</v>
      </c>
      <c r="BD149" s="1" t="s">
        <v>936</v>
      </c>
      <c r="BE149" s="1" t="s">
        <v>3786</v>
      </c>
      <c r="BF149" s="1" t="s">
        <v>936</v>
      </c>
      <c r="BG149" s="1" t="s">
        <v>3786</v>
      </c>
      <c r="BH149" s="1" t="s">
        <v>936</v>
      </c>
      <c r="BI149" s="1" t="s">
        <v>3786</v>
      </c>
      <c r="BJ149" s="1" t="s">
        <v>936</v>
      </c>
      <c r="BK149" s="1" t="s">
        <v>3786</v>
      </c>
      <c r="BL149" s="29" t="s">
        <v>780</v>
      </c>
      <c r="BM149" s="85">
        <v>44404</v>
      </c>
      <c r="BN149" s="29" t="s">
        <v>902</v>
      </c>
      <c r="BO149" s="27"/>
      <c r="BP149" s="41"/>
      <c r="BQ149" s="41"/>
      <c r="BR149" s="41"/>
      <c r="BS149" s="41"/>
      <c r="BT149" s="39" t="s">
        <v>955</v>
      </c>
      <c r="BU149" s="89"/>
      <c r="BV149" s="53"/>
    </row>
    <row r="150" spans="1:74" s="54" customFormat="1" ht="90" hidden="1" customHeight="1">
      <c r="B150" s="28" t="s">
        <v>2972</v>
      </c>
      <c r="C150" s="29" t="s">
        <v>3787</v>
      </c>
      <c r="D150" s="13" t="s">
        <v>2950</v>
      </c>
      <c r="E150" s="30">
        <v>44134</v>
      </c>
      <c r="F150" s="13" t="s">
        <v>2951</v>
      </c>
      <c r="G150" s="61" t="s">
        <v>3793</v>
      </c>
      <c r="H150" s="33" t="s">
        <v>6011</v>
      </c>
      <c r="I150" s="33" t="s">
        <v>1308</v>
      </c>
      <c r="J150" s="33" t="s">
        <v>1189</v>
      </c>
      <c r="K150" s="33"/>
      <c r="L150" s="31" t="s">
        <v>1190</v>
      </c>
      <c r="M150" s="89"/>
      <c r="N150" s="30">
        <v>44136</v>
      </c>
      <c r="O150" s="30">
        <v>44286</v>
      </c>
      <c r="P150" s="34">
        <f t="shared" si="3"/>
        <v>22</v>
      </c>
      <c r="Q150" s="95">
        <v>0</v>
      </c>
      <c r="R150" s="31" t="s">
        <v>3848</v>
      </c>
      <c r="S150" s="4" t="s">
        <v>116</v>
      </c>
      <c r="T150" s="81" t="s">
        <v>936</v>
      </c>
      <c r="U150" s="81" t="s">
        <v>936</v>
      </c>
      <c r="V150" s="81" t="s">
        <v>936</v>
      </c>
      <c r="W150" s="81" t="s">
        <v>936</v>
      </c>
      <c r="X150" s="81" t="s">
        <v>936</v>
      </c>
      <c r="Y150" s="81" t="s">
        <v>936</v>
      </c>
      <c r="Z150" s="81" t="s">
        <v>936</v>
      </c>
      <c r="AA150" s="81" t="s">
        <v>936</v>
      </c>
      <c r="AB150" s="81" t="s">
        <v>936</v>
      </c>
      <c r="AC150" s="81" t="s">
        <v>936</v>
      </c>
      <c r="AD150" s="81" t="s">
        <v>936</v>
      </c>
      <c r="AE150" s="81" t="s">
        <v>936</v>
      </c>
      <c r="AF150" s="81" t="s">
        <v>936</v>
      </c>
      <c r="AG150" s="81" t="s">
        <v>936</v>
      </c>
      <c r="AH150" s="81" t="s">
        <v>936</v>
      </c>
      <c r="AI150" s="81" t="s">
        <v>936</v>
      </c>
      <c r="AJ150" s="81" t="s">
        <v>936</v>
      </c>
      <c r="AK150" s="81" t="s">
        <v>936</v>
      </c>
      <c r="AL150" s="81" t="s">
        <v>936</v>
      </c>
      <c r="AM150" s="81" t="s">
        <v>936</v>
      </c>
      <c r="AN150" s="81" t="s">
        <v>936</v>
      </c>
      <c r="AO150" s="81" t="s">
        <v>936</v>
      </c>
      <c r="AP150" s="81" t="s">
        <v>936</v>
      </c>
      <c r="AQ150" s="1" t="s">
        <v>5649</v>
      </c>
      <c r="AR150" s="1"/>
      <c r="AS150" s="1" t="s">
        <v>6013</v>
      </c>
      <c r="AT150" s="123" t="s">
        <v>5668</v>
      </c>
      <c r="AU150" s="1" t="s">
        <v>6014</v>
      </c>
      <c r="AV150" s="1" t="s">
        <v>936</v>
      </c>
      <c r="AW150" s="1" t="s">
        <v>6015</v>
      </c>
      <c r="AX150" s="1" t="s">
        <v>936</v>
      </c>
      <c r="AY150" s="1" t="s">
        <v>4287</v>
      </c>
      <c r="AZ150" s="1" t="s">
        <v>936</v>
      </c>
      <c r="BA150" s="1" t="s">
        <v>4282</v>
      </c>
      <c r="BB150" s="1" t="s">
        <v>936</v>
      </c>
      <c r="BC150" s="1" t="s">
        <v>4282</v>
      </c>
      <c r="BD150" s="1" t="s">
        <v>936</v>
      </c>
      <c r="BE150" s="1" t="s">
        <v>4282</v>
      </c>
      <c r="BF150" s="1" t="s">
        <v>936</v>
      </c>
      <c r="BG150" s="1" t="s">
        <v>4282</v>
      </c>
      <c r="BH150" s="1" t="s">
        <v>9914</v>
      </c>
      <c r="BI150" s="1" t="s">
        <v>4282</v>
      </c>
      <c r="BJ150" s="1" t="s">
        <v>9914</v>
      </c>
      <c r="BK150" s="1" t="s">
        <v>4282</v>
      </c>
      <c r="BL150" s="29" t="s">
        <v>1326</v>
      </c>
      <c r="BM150" s="85">
        <v>44529</v>
      </c>
      <c r="BN150" s="29" t="s">
        <v>1806</v>
      </c>
      <c r="BO150" s="85">
        <v>44529</v>
      </c>
      <c r="BP150" s="57" t="s">
        <v>4128</v>
      </c>
      <c r="BQ150" s="81" t="s">
        <v>5069</v>
      </c>
      <c r="BR150" s="81" t="s">
        <v>1152</v>
      </c>
      <c r="BS150" s="81" t="s">
        <v>1152</v>
      </c>
      <c r="BT150" s="39" t="s">
        <v>4365</v>
      </c>
      <c r="BU150" s="89" t="s">
        <v>2578</v>
      </c>
      <c r="BV150" s="53" t="s">
        <v>1152</v>
      </c>
    </row>
    <row r="151" spans="1:74" s="54" customFormat="1" ht="90" hidden="1" customHeight="1">
      <c r="B151" s="28" t="s">
        <v>2972</v>
      </c>
      <c r="C151" s="29" t="s">
        <v>3787</v>
      </c>
      <c r="D151" s="13" t="s">
        <v>2950</v>
      </c>
      <c r="E151" s="30">
        <v>44134</v>
      </c>
      <c r="F151" s="13" t="s">
        <v>2951</v>
      </c>
      <c r="G151" s="61" t="s">
        <v>3793</v>
      </c>
      <c r="H151" s="33" t="s">
        <v>6011</v>
      </c>
      <c r="I151" s="33" t="s">
        <v>1308</v>
      </c>
      <c r="J151" s="33" t="s">
        <v>2707</v>
      </c>
      <c r="K151" s="33"/>
      <c r="L151" s="31" t="s">
        <v>4127</v>
      </c>
      <c r="M151" s="27">
        <v>1</v>
      </c>
      <c r="N151" s="30">
        <v>44136</v>
      </c>
      <c r="O151" s="30">
        <v>44592</v>
      </c>
      <c r="P151" s="34">
        <f t="shared" ref="P151" si="4">+WEEKNUM(O151-N151)</f>
        <v>14</v>
      </c>
      <c r="Q151" s="92">
        <v>1</v>
      </c>
      <c r="R151" s="31" t="s">
        <v>3848</v>
      </c>
      <c r="S151" s="4" t="s">
        <v>116</v>
      </c>
      <c r="T151" s="81" t="s">
        <v>936</v>
      </c>
      <c r="U151" s="81" t="s">
        <v>936</v>
      </c>
      <c r="V151" s="81" t="s">
        <v>936</v>
      </c>
      <c r="W151" s="81" t="s">
        <v>936</v>
      </c>
      <c r="X151" s="81" t="s">
        <v>936</v>
      </c>
      <c r="Y151" s="81" t="s">
        <v>936</v>
      </c>
      <c r="Z151" s="81" t="s">
        <v>936</v>
      </c>
      <c r="AA151" s="81" t="s">
        <v>936</v>
      </c>
      <c r="AB151" s="81" t="s">
        <v>936</v>
      </c>
      <c r="AC151" s="81" t="s">
        <v>936</v>
      </c>
      <c r="AD151" s="81" t="s">
        <v>936</v>
      </c>
      <c r="AE151" s="81" t="s">
        <v>936</v>
      </c>
      <c r="AF151" s="81" t="s">
        <v>936</v>
      </c>
      <c r="AG151" s="81" t="s">
        <v>936</v>
      </c>
      <c r="AH151" s="81" t="s">
        <v>936</v>
      </c>
      <c r="AI151" s="81" t="s">
        <v>936</v>
      </c>
      <c r="AJ151" s="81" t="s">
        <v>936</v>
      </c>
      <c r="AK151" s="81" t="s">
        <v>936</v>
      </c>
      <c r="AL151" s="81" t="s">
        <v>936</v>
      </c>
      <c r="AM151" s="81" t="s">
        <v>936</v>
      </c>
      <c r="AN151" s="81" t="s">
        <v>936</v>
      </c>
      <c r="AO151" s="81" t="s">
        <v>936</v>
      </c>
      <c r="AP151" s="81" t="s">
        <v>936</v>
      </c>
      <c r="AQ151" s="1" t="s">
        <v>5649</v>
      </c>
      <c r="AR151" s="1"/>
      <c r="AS151" s="1" t="s">
        <v>6013</v>
      </c>
      <c r="AT151" s="123" t="s">
        <v>5668</v>
      </c>
      <c r="AU151" s="1" t="s">
        <v>6014</v>
      </c>
      <c r="AV151" s="1" t="s">
        <v>5669</v>
      </c>
      <c r="AW151" s="1" t="s">
        <v>6016</v>
      </c>
      <c r="AX151" s="1" t="s">
        <v>4322</v>
      </c>
      <c r="AY151" s="1" t="s">
        <v>6017</v>
      </c>
      <c r="AZ151" s="1" t="s">
        <v>936</v>
      </c>
      <c r="BA151" s="1" t="s">
        <v>4798</v>
      </c>
      <c r="BB151" s="1" t="s">
        <v>936</v>
      </c>
      <c r="BC151" s="1" t="s">
        <v>4798</v>
      </c>
      <c r="BD151" s="1" t="s">
        <v>936</v>
      </c>
      <c r="BE151" s="1" t="s">
        <v>4798</v>
      </c>
      <c r="BF151" s="1" t="s">
        <v>936</v>
      </c>
      <c r="BG151" s="1" t="s">
        <v>4798</v>
      </c>
      <c r="BH151" s="1" t="s">
        <v>9914</v>
      </c>
      <c r="BI151" s="1" t="s">
        <v>4798</v>
      </c>
      <c r="BJ151" s="1" t="s">
        <v>9914</v>
      </c>
      <c r="BK151" s="1" t="s">
        <v>4798</v>
      </c>
      <c r="BL151" s="29" t="s">
        <v>780</v>
      </c>
      <c r="BM151" s="85">
        <v>44664</v>
      </c>
      <c r="BN151" s="29" t="s">
        <v>902</v>
      </c>
      <c r="BO151" s="27"/>
      <c r="BP151" s="41"/>
      <c r="BQ151" s="41"/>
      <c r="BR151" s="41"/>
      <c r="BS151" s="41"/>
      <c r="BT151" s="39" t="s">
        <v>955</v>
      </c>
      <c r="BU151" s="89"/>
      <c r="BV151" s="53"/>
    </row>
    <row r="152" spans="1:74" s="54" customFormat="1" ht="90" hidden="1" customHeight="1">
      <c r="B152" s="28" t="s">
        <v>2973</v>
      </c>
      <c r="C152" s="29" t="s">
        <v>3787</v>
      </c>
      <c r="D152" s="13" t="s">
        <v>2950</v>
      </c>
      <c r="E152" s="30">
        <v>44134</v>
      </c>
      <c r="F152" s="13" t="s">
        <v>2951</v>
      </c>
      <c r="G152" s="61" t="s">
        <v>3855</v>
      </c>
      <c r="H152" s="33" t="s">
        <v>6018</v>
      </c>
      <c r="I152" s="33" t="s">
        <v>5670</v>
      </c>
      <c r="J152" s="33" t="s">
        <v>2974</v>
      </c>
      <c r="K152" s="33"/>
      <c r="L152" s="31" t="s">
        <v>2975</v>
      </c>
      <c r="M152" s="89"/>
      <c r="N152" s="30">
        <v>44136</v>
      </c>
      <c r="O152" s="30">
        <v>44227</v>
      </c>
      <c r="P152" s="34">
        <f t="shared" si="3"/>
        <v>13</v>
      </c>
      <c r="Q152" s="35"/>
      <c r="R152" s="44" t="s">
        <v>116</v>
      </c>
      <c r="S152" s="53"/>
      <c r="T152" s="81" t="s">
        <v>936</v>
      </c>
      <c r="U152" s="81" t="s">
        <v>936</v>
      </c>
      <c r="V152" s="81" t="s">
        <v>936</v>
      </c>
      <c r="W152" s="81" t="s">
        <v>936</v>
      </c>
      <c r="X152" s="81" t="s">
        <v>936</v>
      </c>
      <c r="Y152" s="81" t="s">
        <v>936</v>
      </c>
      <c r="Z152" s="81" t="s">
        <v>936</v>
      </c>
      <c r="AA152" s="81" t="s">
        <v>936</v>
      </c>
      <c r="AB152" s="81" t="s">
        <v>936</v>
      </c>
      <c r="AC152" s="81" t="s">
        <v>936</v>
      </c>
      <c r="AD152" s="81" t="s">
        <v>936</v>
      </c>
      <c r="AE152" s="81" t="s">
        <v>936</v>
      </c>
      <c r="AF152" s="81" t="s">
        <v>936</v>
      </c>
      <c r="AG152" s="81" t="s">
        <v>936</v>
      </c>
      <c r="AH152" s="81" t="s">
        <v>936</v>
      </c>
      <c r="AI152" s="81" t="s">
        <v>936</v>
      </c>
      <c r="AJ152" s="81" t="s">
        <v>936</v>
      </c>
      <c r="AK152" s="81" t="s">
        <v>936</v>
      </c>
      <c r="AL152" s="81" t="s">
        <v>936</v>
      </c>
      <c r="AM152" s="81" t="s">
        <v>936</v>
      </c>
      <c r="AN152" s="81" t="s">
        <v>936</v>
      </c>
      <c r="AO152" s="81" t="s">
        <v>936</v>
      </c>
      <c r="AP152" s="81" t="s">
        <v>936</v>
      </c>
      <c r="AQ152" s="1" t="s">
        <v>5649</v>
      </c>
      <c r="AR152" s="1" t="s">
        <v>5671</v>
      </c>
      <c r="AS152" s="1" t="s">
        <v>6019</v>
      </c>
      <c r="AT152" s="33" t="s">
        <v>936</v>
      </c>
      <c r="AU152" s="33" t="s">
        <v>3786</v>
      </c>
      <c r="AV152" s="1" t="s">
        <v>936</v>
      </c>
      <c r="AW152" s="1" t="s">
        <v>3786</v>
      </c>
      <c r="AX152" s="1" t="s">
        <v>936</v>
      </c>
      <c r="AY152" s="1" t="s">
        <v>3786</v>
      </c>
      <c r="AZ152" s="1" t="s">
        <v>936</v>
      </c>
      <c r="BA152" s="1" t="s">
        <v>3786</v>
      </c>
      <c r="BB152" s="1" t="s">
        <v>936</v>
      </c>
      <c r="BC152" s="1" t="s">
        <v>3786</v>
      </c>
      <c r="BD152" s="1" t="s">
        <v>936</v>
      </c>
      <c r="BE152" s="1" t="s">
        <v>3786</v>
      </c>
      <c r="BF152" s="1" t="s">
        <v>936</v>
      </c>
      <c r="BG152" s="1" t="s">
        <v>3786</v>
      </c>
      <c r="BH152" s="1" t="s">
        <v>936</v>
      </c>
      <c r="BI152" s="1" t="s">
        <v>3786</v>
      </c>
      <c r="BJ152" s="1" t="s">
        <v>936</v>
      </c>
      <c r="BK152" s="1" t="s">
        <v>3786</v>
      </c>
      <c r="BL152" s="29" t="s">
        <v>780</v>
      </c>
      <c r="BM152" s="85">
        <v>44404</v>
      </c>
      <c r="BN152" s="29" t="s">
        <v>902</v>
      </c>
      <c r="BO152" s="27"/>
      <c r="BP152" s="41"/>
      <c r="BQ152" s="41"/>
      <c r="BR152" s="41"/>
      <c r="BS152" s="41"/>
      <c r="BT152" s="39" t="s">
        <v>955</v>
      </c>
      <c r="BU152" s="89"/>
      <c r="BV152" s="53"/>
    </row>
    <row r="153" spans="1:74" s="54" customFormat="1" ht="90" hidden="1" customHeight="1">
      <c r="B153" s="28" t="s">
        <v>2976</v>
      </c>
      <c r="C153" s="29" t="s">
        <v>3787</v>
      </c>
      <c r="D153" s="13" t="s">
        <v>2950</v>
      </c>
      <c r="E153" s="30">
        <v>44134</v>
      </c>
      <c r="F153" s="13" t="s">
        <v>2951</v>
      </c>
      <c r="G153" s="61" t="s">
        <v>3855</v>
      </c>
      <c r="H153" s="33" t="s">
        <v>6020</v>
      </c>
      <c r="I153" s="33" t="s">
        <v>2977</v>
      </c>
      <c r="J153" s="33" t="s">
        <v>2978</v>
      </c>
      <c r="K153" s="33"/>
      <c r="L153" s="31" t="s">
        <v>2979</v>
      </c>
      <c r="M153" s="89"/>
      <c r="N153" s="30">
        <v>44136</v>
      </c>
      <c r="O153" s="30">
        <v>44227</v>
      </c>
      <c r="P153" s="34">
        <f t="shared" si="3"/>
        <v>13</v>
      </c>
      <c r="Q153" s="35"/>
      <c r="R153" s="44" t="s">
        <v>116</v>
      </c>
      <c r="S153" s="53"/>
      <c r="T153" s="81" t="s">
        <v>936</v>
      </c>
      <c r="U153" s="81" t="s">
        <v>936</v>
      </c>
      <c r="V153" s="81" t="s">
        <v>936</v>
      </c>
      <c r="W153" s="81" t="s">
        <v>936</v>
      </c>
      <c r="X153" s="81" t="s">
        <v>936</v>
      </c>
      <c r="Y153" s="81" t="s">
        <v>936</v>
      </c>
      <c r="Z153" s="81" t="s">
        <v>936</v>
      </c>
      <c r="AA153" s="81" t="s">
        <v>936</v>
      </c>
      <c r="AB153" s="81" t="s">
        <v>936</v>
      </c>
      <c r="AC153" s="81" t="s">
        <v>936</v>
      </c>
      <c r="AD153" s="81" t="s">
        <v>936</v>
      </c>
      <c r="AE153" s="81" t="s">
        <v>936</v>
      </c>
      <c r="AF153" s="81" t="s">
        <v>936</v>
      </c>
      <c r="AG153" s="81" t="s">
        <v>936</v>
      </c>
      <c r="AH153" s="81" t="s">
        <v>936</v>
      </c>
      <c r="AI153" s="81" t="s">
        <v>936</v>
      </c>
      <c r="AJ153" s="81" t="s">
        <v>936</v>
      </c>
      <c r="AK153" s="81" t="s">
        <v>936</v>
      </c>
      <c r="AL153" s="81" t="s">
        <v>936</v>
      </c>
      <c r="AM153" s="81" t="s">
        <v>936</v>
      </c>
      <c r="AN153" s="81" t="s">
        <v>936</v>
      </c>
      <c r="AO153" s="81" t="s">
        <v>936</v>
      </c>
      <c r="AP153" s="81" t="s">
        <v>936</v>
      </c>
      <c r="AQ153" s="1" t="s">
        <v>5649</v>
      </c>
      <c r="AR153" s="1" t="s">
        <v>2980</v>
      </c>
      <c r="AS153" s="1" t="s">
        <v>6021</v>
      </c>
      <c r="AT153" s="33" t="s">
        <v>936</v>
      </c>
      <c r="AU153" s="33" t="s">
        <v>3786</v>
      </c>
      <c r="AV153" s="1" t="s">
        <v>936</v>
      </c>
      <c r="AW153" s="1" t="s">
        <v>3786</v>
      </c>
      <c r="AX153" s="1" t="s">
        <v>936</v>
      </c>
      <c r="AY153" s="1" t="s">
        <v>3786</v>
      </c>
      <c r="AZ153" s="1" t="s">
        <v>936</v>
      </c>
      <c r="BA153" s="1" t="s">
        <v>3786</v>
      </c>
      <c r="BB153" s="1" t="s">
        <v>936</v>
      </c>
      <c r="BC153" s="1" t="s">
        <v>3786</v>
      </c>
      <c r="BD153" s="1" t="s">
        <v>936</v>
      </c>
      <c r="BE153" s="1" t="s">
        <v>3786</v>
      </c>
      <c r="BF153" s="1" t="s">
        <v>936</v>
      </c>
      <c r="BG153" s="1" t="s">
        <v>3786</v>
      </c>
      <c r="BH153" s="1" t="s">
        <v>936</v>
      </c>
      <c r="BI153" s="1" t="s">
        <v>3786</v>
      </c>
      <c r="BJ153" s="1" t="s">
        <v>936</v>
      </c>
      <c r="BK153" s="1" t="s">
        <v>3786</v>
      </c>
      <c r="BL153" s="29" t="s">
        <v>780</v>
      </c>
      <c r="BM153" s="85">
        <v>44405</v>
      </c>
      <c r="BN153" s="29" t="s">
        <v>902</v>
      </c>
      <c r="BO153" s="27"/>
      <c r="BP153" s="41"/>
      <c r="BQ153" s="41"/>
      <c r="BR153" s="41"/>
      <c r="BS153" s="41"/>
      <c r="BT153" s="39" t="s">
        <v>955</v>
      </c>
      <c r="BU153" s="89"/>
      <c r="BV153" s="53"/>
    </row>
    <row r="154" spans="1:74" s="54" customFormat="1" ht="90" hidden="1" customHeight="1">
      <c r="B154" s="28" t="s">
        <v>2981</v>
      </c>
      <c r="C154" s="29" t="s">
        <v>3787</v>
      </c>
      <c r="D154" s="13" t="s">
        <v>5420</v>
      </c>
      <c r="E154" s="85">
        <v>44162</v>
      </c>
      <c r="F154" s="13" t="s">
        <v>3146</v>
      </c>
      <c r="G154" s="61" t="s">
        <v>3788</v>
      </c>
      <c r="H154" s="1" t="s">
        <v>6022</v>
      </c>
      <c r="I154" s="1" t="s">
        <v>2982</v>
      </c>
      <c r="J154" s="1" t="s">
        <v>2983</v>
      </c>
      <c r="K154" s="1" t="s">
        <v>2984</v>
      </c>
      <c r="L154" s="13" t="s">
        <v>2985</v>
      </c>
      <c r="M154" s="89">
        <v>1</v>
      </c>
      <c r="N154" s="85">
        <v>44287</v>
      </c>
      <c r="O154" s="42">
        <v>44377</v>
      </c>
      <c r="P154" s="27">
        <f t="shared" si="3"/>
        <v>13</v>
      </c>
      <c r="Q154" s="92">
        <v>1</v>
      </c>
      <c r="R154" s="13" t="s">
        <v>29</v>
      </c>
      <c r="S154" s="4" t="s">
        <v>76</v>
      </c>
      <c r="T154" s="81" t="s">
        <v>936</v>
      </c>
      <c r="U154" s="81" t="s">
        <v>936</v>
      </c>
      <c r="V154" s="81" t="s">
        <v>936</v>
      </c>
      <c r="W154" s="81" t="s">
        <v>936</v>
      </c>
      <c r="X154" s="81" t="s">
        <v>936</v>
      </c>
      <c r="Y154" s="81" t="s">
        <v>936</v>
      </c>
      <c r="Z154" s="81" t="s">
        <v>936</v>
      </c>
      <c r="AA154" s="81" t="s">
        <v>936</v>
      </c>
      <c r="AB154" s="81" t="s">
        <v>936</v>
      </c>
      <c r="AC154" s="81" t="s">
        <v>936</v>
      </c>
      <c r="AD154" s="81" t="s">
        <v>936</v>
      </c>
      <c r="AE154" s="81" t="s">
        <v>936</v>
      </c>
      <c r="AF154" s="81" t="s">
        <v>936</v>
      </c>
      <c r="AG154" s="81" t="s">
        <v>936</v>
      </c>
      <c r="AH154" s="81" t="s">
        <v>936</v>
      </c>
      <c r="AI154" s="81" t="s">
        <v>936</v>
      </c>
      <c r="AJ154" s="81" t="s">
        <v>936</v>
      </c>
      <c r="AK154" s="81" t="s">
        <v>936</v>
      </c>
      <c r="AL154" s="81" t="s">
        <v>936</v>
      </c>
      <c r="AM154" s="81" t="s">
        <v>936</v>
      </c>
      <c r="AN154" s="81" t="s">
        <v>936</v>
      </c>
      <c r="AO154" s="81" t="s">
        <v>936</v>
      </c>
      <c r="AP154" s="81" t="s">
        <v>936</v>
      </c>
      <c r="AQ154" s="81" t="s">
        <v>936</v>
      </c>
      <c r="AR154" s="1" t="s">
        <v>5672</v>
      </c>
      <c r="AS154" s="1" t="s">
        <v>6023</v>
      </c>
      <c r="AT154" s="1" t="s">
        <v>4030</v>
      </c>
      <c r="AU154" s="1" t="s">
        <v>6024</v>
      </c>
      <c r="AV154" s="1" t="s">
        <v>936</v>
      </c>
      <c r="AW154" s="1" t="s">
        <v>4123</v>
      </c>
      <c r="AX154" s="1" t="s">
        <v>936</v>
      </c>
      <c r="AY154" s="1" t="s">
        <v>4123</v>
      </c>
      <c r="AZ154" s="1" t="s">
        <v>936</v>
      </c>
      <c r="BA154" s="1" t="s">
        <v>4123</v>
      </c>
      <c r="BB154" s="1" t="s">
        <v>936</v>
      </c>
      <c r="BC154" s="1" t="s">
        <v>4123</v>
      </c>
      <c r="BD154" s="1" t="s">
        <v>936</v>
      </c>
      <c r="BE154" s="1" t="s">
        <v>4123</v>
      </c>
      <c r="BF154" s="1" t="s">
        <v>936</v>
      </c>
      <c r="BG154" s="1" t="s">
        <v>4123</v>
      </c>
      <c r="BH154" s="1" t="s">
        <v>936</v>
      </c>
      <c r="BI154" s="1" t="s">
        <v>4123</v>
      </c>
      <c r="BJ154" s="1" t="s">
        <v>9914</v>
      </c>
      <c r="BK154" s="1" t="s">
        <v>4123</v>
      </c>
      <c r="BL154" s="29" t="s">
        <v>780</v>
      </c>
      <c r="BM154" s="85">
        <v>44487</v>
      </c>
      <c r="BN154" s="29" t="s">
        <v>902</v>
      </c>
      <c r="BO154" s="27"/>
      <c r="BP154" s="41"/>
      <c r="BQ154" s="41"/>
      <c r="BR154" s="41"/>
      <c r="BS154" s="41"/>
      <c r="BT154" s="39" t="s">
        <v>955</v>
      </c>
      <c r="BU154" s="89"/>
      <c r="BV154" s="53"/>
    </row>
    <row r="155" spans="1:74" s="43" customFormat="1" ht="90" customHeight="1">
      <c r="A155" s="54"/>
      <c r="B155" s="28" t="s">
        <v>2986</v>
      </c>
      <c r="C155" s="29" t="s">
        <v>3787</v>
      </c>
      <c r="D155" s="31" t="s">
        <v>5420</v>
      </c>
      <c r="E155" s="42">
        <v>44162</v>
      </c>
      <c r="F155" s="31" t="s">
        <v>3146</v>
      </c>
      <c r="G155" s="32" t="s">
        <v>3788</v>
      </c>
      <c r="H155" s="33" t="s">
        <v>9506</v>
      </c>
      <c r="I155" s="33" t="s">
        <v>2982</v>
      </c>
      <c r="J155" s="33" t="s">
        <v>2983</v>
      </c>
      <c r="K155" s="33" t="s">
        <v>5673</v>
      </c>
      <c r="L155" s="31" t="s">
        <v>2987</v>
      </c>
      <c r="M155" s="27">
        <v>1</v>
      </c>
      <c r="N155" s="42">
        <v>44347</v>
      </c>
      <c r="O155" s="42">
        <v>44804</v>
      </c>
      <c r="P155" s="27">
        <f t="shared" si="3"/>
        <v>14</v>
      </c>
      <c r="Q155" s="142">
        <v>0</v>
      </c>
      <c r="R155" s="31" t="s">
        <v>29</v>
      </c>
      <c r="S155" s="39" t="s">
        <v>76</v>
      </c>
      <c r="T155" s="81" t="s">
        <v>936</v>
      </c>
      <c r="U155" s="81" t="s">
        <v>936</v>
      </c>
      <c r="V155" s="81" t="s">
        <v>936</v>
      </c>
      <c r="W155" s="81" t="s">
        <v>936</v>
      </c>
      <c r="X155" s="81" t="s">
        <v>936</v>
      </c>
      <c r="Y155" s="81" t="s">
        <v>936</v>
      </c>
      <c r="Z155" s="81" t="s">
        <v>936</v>
      </c>
      <c r="AA155" s="81" t="s">
        <v>936</v>
      </c>
      <c r="AB155" s="81" t="s">
        <v>936</v>
      </c>
      <c r="AC155" s="81" t="s">
        <v>936</v>
      </c>
      <c r="AD155" s="81" t="s">
        <v>936</v>
      </c>
      <c r="AE155" s="81" t="s">
        <v>936</v>
      </c>
      <c r="AF155" s="81" t="s">
        <v>936</v>
      </c>
      <c r="AG155" s="81" t="s">
        <v>936</v>
      </c>
      <c r="AH155" s="81" t="s">
        <v>936</v>
      </c>
      <c r="AI155" s="81" t="s">
        <v>936</v>
      </c>
      <c r="AJ155" s="81" t="s">
        <v>936</v>
      </c>
      <c r="AK155" s="81" t="s">
        <v>936</v>
      </c>
      <c r="AL155" s="81" t="s">
        <v>936</v>
      </c>
      <c r="AM155" s="81" t="s">
        <v>936</v>
      </c>
      <c r="AN155" s="81" t="s">
        <v>936</v>
      </c>
      <c r="AO155" s="81" t="s">
        <v>936</v>
      </c>
      <c r="AP155" s="81" t="s">
        <v>936</v>
      </c>
      <c r="AQ155" s="81" t="s">
        <v>936</v>
      </c>
      <c r="AR155" s="1" t="s">
        <v>5674</v>
      </c>
      <c r="AS155" s="1" t="s">
        <v>6025</v>
      </c>
      <c r="AT155" s="1" t="s">
        <v>4031</v>
      </c>
      <c r="AU155" s="1" t="s">
        <v>6026</v>
      </c>
      <c r="AV155" s="1" t="s">
        <v>5675</v>
      </c>
      <c r="AW155" s="1" t="s">
        <v>6027</v>
      </c>
      <c r="AX155" s="1" t="s">
        <v>4321</v>
      </c>
      <c r="AY155" s="1" t="s">
        <v>6028</v>
      </c>
      <c r="AZ155" s="123" t="s">
        <v>4321</v>
      </c>
      <c r="BA155" s="1" t="s">
        <v>6029</v>
      </c>
      <c r="BB155" s="1" t="s">
        <v>6030</v>
      </c>
      <c r="BC155" s="1" t="s">
        <v>6031</v>
      </c>
      <c r="BD155" s="1" t="s">
        <v>6157</v>
      </c>
      <c r="BE155" s="1" t="s">
        <v>9163</v>
      </c>
      <c r="BF155" s="33" t="s">
        <v>9418</v>
      </c>
      <c r="BG155" s="33" t="s">
        <v>9507</v>
      </c>
      <c r="BH155" s="123" t="s">
        <v>9608</v>
      </c>
      <c r="BI155" s="33" t="s">
        <v>9648</v>
      </c>
      <c r="BJ155" s="33" t="s">
        <v>936</v>
      </c>
      <c r="BK155" s="57" t="s">
        <v>10204</v>
      </c>
      <c r="BL155" s="29" t="s">
        <v>956</v>
      </c>
      <c r="BM155" s="42">
        <v>45198</v>
      </c>
      <c r="BN155" s="29" t="s">
        <v>1806</v>
      </c>
      <c r="BO155" s="42">
        <v>45198</v>
      </c>
      <c r="BP155" s="57" t="s">
        <v>10138</v>
      </c>
      <c r="BQ155" s="57" t="s">
        <v>10121</v>
      </c>
      <c r="BR155" s="39" t="s">
        <v>10109</v>
      </c>
      <c r="BS155" s="46" t="s">
        <v>9201</v>
      </c>
      <c r="BT155" s="39" t="s">
        <v>10096</v>
      </c>
      <c r="BU155" s="27" t="s">
        <v>10051</v>
      </c>
      <c r="BV155" s="39" t="s">
        <v>10086</v>
      </c>
    </row>
    <row r="156" spans="1:74" s="54" customFormat="1" ht="90" hidden="1" customHeight="1">
      <c r="B156" s="28" t="s">
        <v>2988</v>
      </c>
      <c r="C156" s="29" t="s">
        <v>3787</v>
      </c>
      <c r="D156" s="13" t="s">
        <v>5420</v>
      </c>
      <c r="E156" s="85">
        <v>44162</v>
      </c>
      <c r="F156" s="13" t="s">
        <v>3146</v>
      </c>
      <c r="G156" s="61" t="s">
        <v>3788</v>
      </c>
      <c r="H156" s="1" t="s">
        <v>6022</v>
      </c>
      <c r="I156" s="1" t="s">
        <v>2989</v>
      </c>
      <c r="J156" s="1" t="s">
        <v>2983</v>
      </c>
      <c r="K156" s="1" t="s">
        <v>2990</v>
      </c>
      <c r="L156" s="13" t="s">
        <v>2991</v>
      </c>
      <c r="M156" s="89">
        <v>2</v>
      </c>
      <c r="N156" s="85">
        <v>44287</v>
      </c>
      <c r="O156" s="42">
        <v>44407</v>
      </c>
      <c r="P156" s="27">
        <f t="shared" si="3"/>
        <v>18</v>
      </c>
      <c r="Q156" s="92">
        <v>2</v>
      </c>
      <c r="R156" s="13" t="s">
        <v>29</v>
      </c>
      <c r="S156" s="4" t="s">
        <v>76</v>
      </c>
      <c r="T156" s="81" t="s">
        <v>936</v>
      </c>
      <c r="U156" s="81" t="s">
        <v>936</v>
      </c>
      <c r="V156" s="81" t="s">
        <v>936</v>
      </c>
      <c r="W156" s="81" t="s">
        <v>936</v>
      </c>
      <c r="X156" s="81" t="s">
        <v>936</v>
      </c>
      <c r="Y156" s="81" t="s">
        <v>936</v>
      </c>
      <c r="Z156" s="81" t="s">
        <v>936</v>
      </c>
      <c r="AA156" s="81" t="s">
        <v>936</v>
      </c>
      <c r="AB156" s="81" t="s">
        <v>936</v>
      </c>
      <c r="AC156" s="81" t="s">
        <v>936</v>
      </c>
      <c r="AD156" s="81" t="s">
        <v>936</v>
      </c>
      <c r="AE156" s="81" t="s">
        <v>936</v>
      </c>
      <c r="AF156" s="81" t="s">
        <v>936</v>
      </c>
      <c r="AG156" s="81" t="s">
        <v>936</v>
      </c>
      <c r="AH156" s="81" t="s">
        <v>936</v>
      </c>
      <c r="AI156" s="81" t="s">
        <v>936</v>
      </c>
      <c r="AJ156" s="81" t="s">
        <v>936</v>
      </c>
      <c r="AK156" s="81" t="s">
        <v>936</v>
      </c>
      <c r="AL156" s="81" t="s">
        <v>936</v>
      </c>
      <c r="AM156" s="81" t="s">
        <v>936</v>
      </c>
      <c r="AN156" s="81" t="s">
        <v>936</v>
      </c>
      <c r="AO156" s="81" t="s">
        <v>936</v>
      </c>
      <c r="AP156" s="81" t="s">
        <v>936</v>
      </c>
      <c r="AQ156" s="81" t="s">
        <v>936</v>
      </c>
      <c r="AR156" s="1" t="s">
        <v>5421</v>
      </c>
      <c r="AS156" s="1" t="s">
        <v>6032</v>
      </c>
      <c r="AT156" s="1" t="s">
        <v>4032</v>
      </c>
      <c r="AU156" s="1" t="s">
        <v>6033</v>
      </c>
      <c r="AV156" s="1" t="s">
        <v>936</v>
      </c>
      <c r="AW156" s="1" t="s">
        <v>4123</v>
      </c>
      <c r="AX156" s="1" t="s">
        <v>936</v>
      </c>
      <c r="AY156" s="1" t="s">
        <v>4123</v>
      </c>
      <c r="AZ156" s="1" t="s">
        <v>936</v>
      </c>
      <c r="BA156" s="1" t="s">
        <v>4123</v>
      </c>
      <c r="BB156" s="1" t="s">
        <v>936</v>
      </c>
      <c r="BC156" s="1" t="s">
        <v>4123</v>
      </c>
      <c r="BD156" s="1" t="s">
        <v>936</v>
      </c>
      <c r="BE156" s="1" t="s">
        <v>4123</v>
      </c>
      <c r="BF156" s="1" t="s">
        <v>936</v>
      </c>
      <c r="BG156" s="1" t="s">
        <v>4123</v>
      </c>
      <c r="BH156" s="1" t="s">
        <v>936</v>
      </c>
      <c r="BI156" s="1" t="s">
        <v>4123</v>
      </c>
      <c r="BJ156" s="1" t="s">
        <v>9914</v>
      </c>
      <c r="BK156" s="1" t="s">
        <v>4123</v>
      </c>
      <c r="BL156" s="29" t="s">
        <v>780</v>
      </c>
      <c r="BM156" s="85">
        <v>44497</v>
      </c>
      <c r="BN156" s="29" t="s">
        <v>902</v>
      </c>
      <c r="BO156" s="27"/>
      <c r="BP156" s="41"/>
      <c r="BQ156" s="41"/>
      <c r="BR156" s="41"/>
      <c r="BS156" s="41"/>
      <c r="BT156" s="39" t="s">
        <v>955</v>
      </c>
      <c r="BU156" s="89"/>
      <c r="BV156" s="53"/>
    </row>
    <row r="157" spans="1:74" s="54" customFormat="1" ht="90" hidden="1" customHeight="1">
      <c r="B157" s="28" t="s">
        <v>2992</v>
      </c>
      <c r="C157" s="29" t="s">
        <v>3787</v>
      </c>
      <c r="D157" s="13" t="s">
        <v>5420</v>
      </c>
      <c r="E157" s="85">
        <v>44162</v>
      </c>
      <c r="F157" s="13" t="s">
        <v>3146</v>
      </c>
      <c r="G157" s="61" t="s">
        <v>3789</v>
      </c>
      <c r="H157" s="1" t="s">
        <v>6034</v>
      </c>
      <c r="I157" s="1" t="s">
        <v>2993</v>
      </c>
      <c r="J157" s="1" t="s">
        <v>5422</v>
      </c>
      <c r="K157" s="1" t="s">
        <v>2994</v>
      </c>
      <c r="L157" s="13" t="s">
        <v>2991</v>
      </c>
      <c r="M157" s="89">
        <v>3</v>
      </c>
      <c r="N157" s="85">
        <v>44287</v>
      </c>
      <c r="O157" s="42">
        <v>44407</v>
      </c>
      <c r="P157" s="27">
        <f t="shared" si="3"/>
        <v>18</v>
      </c>
      <c r="Q157" s="92">
        <v>3</v>
      </c>
      <c r="R157" s="13" t="s">
        <v>29</v>
      </c>
      <c r="S157" s="4" t="s">
        <v>76</v>
      </c>
      <c r="T157" s="81" t="s">
        <v>936</v>
      </c>
      <c r="U157" s="81" t="s">
        <v>936</v>
      </c>
      <c r="V157" s="81" t="s">
        <v>936</v>
      </c>
      <c r="W157" s="81" t="s">
        <v>936</v>
      </c>
      <c r="X157" s="81" t="s">
        <v>936</v>
      </c>
      <c r="Y157" s="81" t="s">
        <v>936</v>
      </c>
      <c r="Z157" s="81" t="s">
        <v>936</v>
      </c>
      <c r="AA157" s="81" t="s">
        <v>936</v>
      </c>
      <c r="AB157" s="81" t="s">
        <v>936</v>
      </c>
      <c r="AC157" s="81" t="s">
        <v>936</v>
      </c>
      <c r="AD157" s="81" t="s">
        <v>936</v>
      </c>
      <c r="AE157" s="81" t="s">
        <v>936</v>
      </c>
      <c r="AF157" s="81" t="s">
        <v>936</v>
      </c>
      <c r="AG157" s="81" t="s">
        <v>936</v>
      </c>
      <c r="AH157" s="81" t="s">
        <v>936</v>
      </c>
      <c r="AI157" s="81" t="s">
        <v>936</v>
      </c>
      <c r="AJ157" s="81" t="s">
        <v>936</v>
      </c>
      <c r="AK157" s="81" t="s">
        <v>936</v>
      </c>
      <c r="AL157" s="81" t="s">
        <v>936</v>
      </c>
      <c r="AM157" s="81" t="s">
        <v>936</v>
      </c>
      <c r="AN157" s="81" t="s">
        <v>936</v>
      </c>
      <c r="AO157" s="81" t="s">
        <v>936</v>
      </c>
      <c r="AP157" s="81" t="s">
        <v>936</v>
      </c>
      <c r="AQ157" s="81" t="s">
        <v>936</v>
      </c>
      <c r="AR157" s="1" t="s">
        <v>5423</v>
      </c>
      <c r="AS157" s="1" t="s">
        <v>6035</v>
      </c>
      <c r="AT157" s="1" t="s">
        <v>4033</v>
      </c>
      <c r="AU157" s="1" t="s">
        <v>6036</v>
      </c>
      <c r="AV157" s="1" t="s">
        <v>936</v>
      </c>
      <c r="AW157" s="1" t="s">
        <v>4123</v>
      </c>
      <c r="AX157" s="1" t="s">
        <v>936</v>
      </c>
      <c r="AY157" s="1" t="s">
        <v>4123</v>
      </c>
      <c r="AZ157" s="1" t="s">
        <v>936</v>
      </c>
      <c r="BA157" s="1" t="s">
        <v>4123</v>
      </c>
      <c r="BB157" s="1" t="s">
        <v>936</v>
      </c>
      <c r="BC157" s="1" t="s">
        <v>4123</v>
      </c>
      <c r="BD157" s="1" t="s">
        <v>936</v>
      </c>
      <c r="BE157" s="1" t="s">
        <v>4123</v>
      </c>
      <c r="BF157" s="1" t="s">
        <v>936</v>
      </c>
      <c r="BG157" s="1" t="s">
        <v>4123</v>
      </c>
      <c r="BH157" s="1" t="s">
        <v>936</v>
      </c>
      <c r="BI157" s="1" t="s">
        <v>4123</v>
      </c>
      <c r="BJ157" s="1" t="s">
        <v>9914</v>
      </c>
      <c r="BK157" s="1" t="s">
        <v>4123</v>
      </c>
      <c r="BL157" s="29" t="s">
        <v>780</v>
      </c>
      <c r="BM157" s="85">
        <v>44497</v>
      </c>
      <c r="BN157" s="29" t="s">
        <v>902</v>
      </c>
      <c r="BO157" s="27"/>
      <c r="BP157" s="41"/>
      <c r="BQ157" s="41"/>
      <c r="BR157" s="41"/>
      <c r="BS157" s="41"/>
      <c r="BT157" s="39" t="s">
        <v>955</v>
      </c>
      <c r="BU157" s="89"/>
      <c r="BV157" s="53"/>
    </row>
    <row r="158" spans="1:74" s="54" customFormat="1" ht="90" hidden="1" customHeight="1">
      <c r="B158" s="28" t="s">
        <v>2995</v>
      </c>
      <c r="C158" s="29" t="s">
        <v>3787</v>
      </c>
      <c r="D158" s="13" t="s">
        <v>5420</v>
      </c>
      <c r="E158" s="85">
        <v>44162</v>
      </c>
      <c r="F158" s="13" t="s">
        <v>3146</v>
      </c>
      <c r="G158" s="61" t="s">
        <v>3790</v>
      </c>
      <c r="H158" s="1" t="s">
        <v>6037</v>
      </c>
      <c r="I158" s="1" t="s">
        <v>2996</v>
      </c>
      <c r="J158" s="1" t="s">
        <v>2997</v>
      </c>
      <c r="K158" s="1" t="s">
        <v>2998</v>
      </c>
      <c r="L158" s="13" t="s">
        <v>2999</v>
      </c>
      <c r="M158" s="89">
        <v>530</v>
      </c>
      <c r="N158" s="85">
        <v>44256</v>
      </c>
      <c r="O158" s="42">
        <v>44530</v>
      </c>
      <c r="P158" s="27">
        <f t="shared" si="3"/>
        <v>40</v>
      </c>
      <c r="Q158" s="95">
        <v>332</v>
      </c>
      <c r="R158" s="31" t="s">
        <v>3848</v>
      </c>
      <c r="S158" s="4" t="s">
        <v>3653</v>
      </c>
      <c r="T158" s="81" t="s">
        <v>936</v>
      </c>
      <c r="U158" s="81" t="s">
        <v>936</v>
      </c>
      <c r="V158" s="81" t="s">
        <v>936</v>
      </c>
      <c r="W158" s="81" t="s">
        <v>936</v>
      </c>
      <c r="X158" s="81" t="s">
        <v>936</v>
      </c>
      <c r="Y158" s="81" t="s">
        <v>936</v>
      </c>
      <c r="Z158" s="81" t="s">
        <v>936</v>
      </c>
      <c r="AA158" s="81" t="s">
        <v>936</v>
      </c>
      <c r="AB158" s="81" t="s">
        <v>936</v>
      </c>
      <c r="AC158" s="81" t="s">
        <v>936</v>
      </c>
      <c r="AD158" s="81" t="s">
        <v>936</v>
      </c>
      <c r="AE158" s="81" t="s">
        <v>936</v>
      </c>
      <c r="AF158" s="81" t="s">
        <v>936</v>
      </c>
      <c r="AG158" s="81" t="s">
        <v>936</v>
      </c>
      <c r="AH158" s="81" t="s">
        <v>936</v>
      </c>
      <c r="AI158" s="81" t="s">
        <v>936</v>
      </c>
      <c r="AJ158" s="81" t="s">
        <v>936</v>
      </c>
      <c r="AK158" s="81" t="s">
        <v>936</v>
      </c>
      <c r="AL158" s="81" t="s">
        <v>936</v>
      </c>
      <c r="AM158" s="81" t="s">
        <v>936</v>
      </c>
      <c r="AN158" s="81" t="s">
        <v>936</v>
      </c>
      <c r="AO158" s="81" t="s">
        <v>936</v>
      </c>
      <c r="AP158" s="81" t="s">
        <v>936</v>
      </c>
      <c r="AQ158" s="81" t="s">
        <v>936</v>
      </c>
      <c r="AR158" s="1" t="s">
        <v>3000</v>
      </c>
      <c r="AS158" s="1" t="s">
        <v>6038</v>
      </c>
      <c r="AT158" s="1" t="s">
        <v>5424</v>
      </c>
      <c r="AU158" s="1" t="s">
        <v>6039</v>
      </c>
      <c r="AV158" s="1" t="s">
        <v>936</v>
      </c>
      <c r="AW158" s="1" t="s">
        <v>6040</v>
      </c>
      <c r="AX158" s="1" t="s">
        <v>936</v>
      </c>
      <c r="AY158" s="1" t="s">
        <v>4287</v>
      </c>
      <c r="AZ158" s="1" t="s">
        <v>936</v>
      </c>
      <c r="BA158" s="1" t="s">
        <v>4282</v>
      </c>
      <c r="BB158" s="1" t="s">
        <v>936</v>
      </c>
      <c r="BC158" s="1" t="s">
        <v>4282</v>
      </c>
      <c r="BD158" s="1" t="s">
        <v>936</v>
      </c>
      <c r="BE158" s="1" t="s">
        <v>4282</v>
      </c>
      <c r="BF158" s="1" t="s">
        <v>936</v>
      </c>
      <c r="BG158" s="1" t="s">
        <v>4282</v>
      </c>
      <c r="BH158" s="1" t="s">
        <v>9914</v>
      </c>
      <c r="BI158" s="1" t="s">
        <v>4282</v>
      </c>
      <c r="BJ158" s="1" t="s">
        <v>9914</v>
      </c>
      <c r="BK158" s="1" t="s">
        <v>4282</v>
      </c>
      <c r="BL158" s="29" t="s">
        <v>1326</v>
      </c>
      <c r="BM158" s="85">
        <v>44529</v>
      </c>
      <c r="BN158" s="29" t="s">
        <v>1806</v>
      </c>
      <c r="BO158" s="85">
        <v>44529</v>
      </c>
      <c r="BP158" s="57" t="s">
        <v>4159</v>
      </c>
      <c r="BQ158" s="81" t="s">
        <v>5069</v>
      </c>
      <c r="BR158" s="81" t="s">
        <v>1152</v>
      </c>
      <c r="BS158" s="81" t="s">
        <v>1152</v>
      </c>
      <c r="BT158" s="39" t="s">
        <v>4365</v>
      </c>
      <c r="BU158" s="89" t="s">
        <v>2578</v>
      </c>
      <c r="BV158" s="53" t="s">
        <v>1152</v>
      </c>
    </row>
    <row r="159" spans="1:74" s="54" customFormat="1" ht="90" hidden="1" customHeight="1">
      <c r="B159" s="28" t="s">
        <v>2995</v>
      </c>
      <c r="C159" s="29" t="s">
        <v>3787</v>
      </c>
      <c r="D159" s="13" t="s">
        <v>5420</v>
      </c>
      <c r="E159" s="85">
        <v>44162</v>
      </c>
      <c r="F159" s="13" t="s">
        <v>3146</v>
      </c>
      <c r="G159" s="61" t="s">
        <v>3790</v>
      </c>
      <c r="H159" s="1" t="s">
        <v>6037</v>
      </c>
      <c r="I159" s="33" t="s">
        <v>2996</v>
      </c>
      <c r="J159" s="33" t="s">
        <v>2997</v>
      </c>
      <c r="K159" s="33" t="s">
        <v>2998</v>
      </c>
      <c r="L159" s="31" t="s">
        <v>2999</v>
      </c>
      <c r="M159" s="27">
        <v>530</v>
      </c>
      <c r="N159" s="42">
        <v>44256</v>
      </c>
      <c r="O159" s="42">
        <v>44743</v>
      </c>
      <c r="P159" s="27">
        <f t="shared" ref="P159" si="5">+WEEKNUM(O159-N159)</f>
        <v>18</v>
      </c>
      <c r="Q159" s="95">
        <v>332</v>
      </c>
      <c r="R159" s="31" t="s">
        <v>3848</v>
      </c>
      <c r="S159" s="4" t="s">
        <v>3653</v>
      </c>
      <c r="T159" s="81" t="s">
        <v>936</v>
      </c>
      <c r="U159" s="81" t="s">
        <v>936</v>
      </c>
      <c r="V159" s="81" t="s">
        <v>936</v>
      </c>
      <c r="W159" s="81" t="s">
        <v>936</v>
      </c>
      <c r="X159" s="81" t="s">
        <v>936</v>
      </c>
      <c r="Y159" s="81" t="s">
        <v>936</v>
      </c>
      <c r="Z159" s="81" t="s">
        <v>936</v>
      </c>
      <c r="AA159" s="81" t="s">
        <v>936</v>
      </c>
      <c r="AB159" s="81" t="s">
        <v>936</v>
      </c>
      <c r="AC159" s="81" t="s">
        <v>936</v>
      </c>
      <c r="AD159" s="81" t="s">
        <v>936</v>
      </c>
      <c r="AE159" s="81" t="s">
        <v>936</v>
      </c>
      <c r="AF159" s="81" t="s">
        <v>936</v>
      </c>
      <c r="AG159" s="81" t="s">
        <v>936</v>
      </c>
      <c r="AH159" s="81" t="s">
        <v>936</v>
      </c>
      <c r="AI159" s="81" t="s">
        <v>936</v>
      </c>
      <c r="AJ159" s="81" t="s">
        <v>936</v>
      </c>
      <c r="AK159" s="81" t="s">
        <v>936</v>
      </c>
      <c r="AL159" s="81" t="s">
        <v>936</v>
      </c>
      <c r="AM159" s="81" t="s">
        <v>936</v>
      </c>
      <c r="AN159" s="81" t="s">
        <v>936</v>
      </c>
      <c r="AO159" s="81" t="s">
        <v>936</v>
      </c>
      <c r="AP159" s="81" t="s">
        <v>936</v>
      </c>
      <c r="AQ159" s="81" t="s">
        <v>936</v>
      </c>
      <c r="AR159" s="1" t="s">
        <v>3000</v>
      </c>
      <c r="AS159" s="1" t="s">
        <v>6038</v>
      </c>
      <c r="AT159" s="1" t="s">
        <v>5424</v>
      </c>
      <c r="AU159" s="1" t="s">
        <v>6039</v>
      </c>
      <c r="AV159" s="1" t="s">
        <v>5425</v>
      </c>
      <c r="AW159" s="1" t="s">
        <v>6041</v>
      </c>
      <c r="AX159" s="1" t="s">
        <v>5426</v>
      </c>
      <c r="AY159" s="1" t="s">
        <v>6042</v>
      </c>
      <c r="AZ159" s="1" t="s">
        <v>5427</v>
      </c>
      <c r="BA159" s="1" t="s">
        <v>6043</v>
      </c>
      <c r="BB159" s="1" t="s">
        <v>936</v>
      </c>
      <c r="BC159" s="1" t="s">
        <v>5089</v>
      </c>
      <c r="BD159" s="1" t="s">
        <v>936</v>
      </c>
      <c r="BE159" s="1" t="s">
        <v>5089</v>
      </c>
      <c r="BF159" s="1" t="s">
        <v>936</v>
      </c>
      <c r="BG159" s="1" t="s">
        <v>5089</v>
      </c>
      <c r="BH159" s="1" t="s">
        <v>9914</v>
      </c>
      <c r="BI159" s="1" t="s">
        <v>5089</v>
      </c>
      <c r="BJ159" s="1" t="s">
        <v>9914</v>
      </c>
      <c r="BK159" s="1" t="s">
        <v>5089</v>
      </c>
      <c r="BL159" s="29" t="s">
        <v>1326</v>
      </c>
      <c r="BM159" s="85">
        <v>44760</v>
      </c>
      <c r="BN159" s="29" t="s">
        <v>1806</v>
      </c>
      <c r="BO159" s="85">
        <v>44760</v>
      </c>
      <c r="BP159" s="57" t="s">
        <v>5428</v>
      </c>
      <c r="BQ159" s="81" t="s">
        <v>5429</v>
      </c>
      <c r="BR159" s="81" t="s">
        <v>1152</v>
      </c>
      <c r="BS159" s="81" t="s">
        <v>1152</v>
      </c>
      <c r="BT159" s="39" t="s">
        <v>4365</v>
      </c>
      <c r="BU159" s="89"/>
      <c r="BV159" s="53"/>
    </row>
    <row r="160" spans="1:74" s="43" customFormat="1" ht="90" customHeight="1">
      <c r="A160" s="54"/>
      <c r="B160" s="28" t="s">
        <v>2995</v>
      </c>
      <c r="C160" s="29" t="s">
        <v>3787</v>
      </c>
      <c r="D160" s="31" t="s">
        <v>5420</v>
      </c>
      <c r="E160" s="42">
        <v>44162</v>
      </c>
      <c r="F160" s="31" t="s">
        <v>3146</v>
      </c>
      <c r="G160" s="32" t="s">
        <v>3790</v>
      </c>
      <c r="H160" s="33" t="s">
        <v>9508</v>
      </c>
      <c r="I160" s="33" t="s">
        <v>2996</v>
      </c>
      <c r="J160" s="33" t="s">
        <v>2997</v>
      </c>
      <c r="K160" s="33" t="s">
        <v>2998</v>
      </c>
      <c r="L160" s="31" t="s">
        <v>2999</v>
      </c>
      <c r="M160" s="27">
        <v>530</v>
      </c>
      <c r="N160" s="42">
        <v>44256</v>
      </c>
      <c r="O160" s="42">
        <v>45107</v>
      </c>
      <c r="P160" s="27">
        <f t="shared" ref="P160" si="6">+WEEKNUM(O160-N160)</f>
        <v>18</v>
      </c>
      <c r="Q160" s="96">
        <v>398</v>
      </c>
      <c r="R160" s="31" t="s">
        <v>3848</v>
      </c>
      <c r="S160" s="39" t="s">
        <v>3653</v>
      </c>
      <c r="T160" s="81" t="s">
        <v>936</v>
      </c>
      <c r="U160" s="81" t="s">
        <v>936</v>
      </c>
      <c r="V160" s="81" t="s">
        <v>936</v>
      </c>
      <c r="W160" s="81" t="s">
        <v>936</v>
      </c>
      <c r="X160" s="81" t="s">
        <v>936</v>
      </c>
      <c r="Y160" s="81" t="s">
        <v>936</v>
      </c>
      <c r="Z160" s="81" t="s">
        <v>936</v>
      </c>
      <c r="AA160" s="81" t="s">
        <v>936</v>
      </c>
      <c r="AB160" s="81" t="s">
        <v>936</v>
      </c>
      <c r="AC160" s="81" t="s">
        <v>936</v>
      </c>
      <c r="AD160" s="81" t="s">
        <v>936</v>
      </c>
      <c r="AE160" s="81" t="s">
        <v>936</v>
      </c>
      <c r="AF160" s="81" t="s">
        <v>936</v>
      </c>
      <c r="AG160" s="81" t="s">
        <v>936</v>
      </c>
      <c r="AH160" s="81" t="s">
        <v>936</v>
      </c>
      <c r="AI160" s="81" t="s">
        <v>936</v>
      </c>
      <c r="AJ160" s="81" t="s">
        <v>936</v>
      </c>
      <c r="AK160" s="81" t="s">
        <v>936</v>
      </c>
      <c r="AL160" s="81" t="s">
        <v>936</v>
      </c>
      <c r="AM160" s="81" t="s">
        <v>936</v>
      </c>
      <c r="AN160" s="81" t="s">
        <v>936</v>
      </c>
      <c r="AO160" s="81" t="s">
        <v>936</v>
      </c>
      <c r="AP160" s="81" t="s">
        <v>936</v>
      </c>
      <c r="AQ160" s="81" t="s">
        <v>936</v>
      </c>
      <c r="AR160" s="1" t="s">
        <v>3000</v>
      </c>
      <c r="AS160" s="1" t="s">
        <v>6038</v>
      </c>
      <c r="AT160" s="1" t="s">
        <v>5424</v>
      </c>
      <c r="AU160" s="1" t="s">
        <v>6039</v>
      </c>
      <c r="AV160" s="1" t="s">
        <v>5425</v>
      </c>
      <c r="AW160" s="1" t="s">
        <v>6041</v>
      </c>
      <c r="AX160" s="1" t="s">
        <v>5426</v>
      </c>
      <c r="AY160" s="1" t="s">
        <v>6042</v>
      </c>
      <c r="AZ160" s="1" t="s">
        <v>5427</v>
      </c>
      <c r="BA160" s="1" t="s">
        <v>6044</v>
      </c>
      <c r="BB160" s="1" t="s">
        <v>5430</v>
      </c>
      <c r="BC160" s="1" t="s">
        <v>6045</v>
      </c>
      <c r="BD160" s="1" t="s">
        <v>6158</v>
      </c>
      <c r="BE160" s="1" t="s">
        <v>8462</v>
      </c>
      <c r="BF160" s="33" t="s">
        <v>9419</v>
      </c>
      <c r="BG160" s="33" t="s">
        <v>9509</v>
      </c>
      <c r="BH160" s="33" t="s">
        <v>9609</v>
      </c>
      <c r="BI160" s="33" t="s">
        <v>9649</v>
      </c>
      <c r="BJ160" s="123" t="s">
        <v>10246</v>
      </c>
      <c r="BK160" s="33" t="s">
        <v>10250</v>
      </c>
      <c r="BL160" s="29" t="s">
        <v>781</v>
      </c>
      <c r="BM160" s="42">
        <v>45217</v>
      </c>
      <c r="BN160" s="29" t="s">
        <v>781</v>
      </c>
      <c r="BO160" s="27"/>
      <c r="BP160" s="41"/>
      <c r="BQ160" s="41"/>
      <c r="BR160" s="41"/>
      <c r="BS160" s="41"/>
      <c r="BT160" s="39" t="s">
        <v>955</v>
      </c>
      <c r="BU160" s="27"/>
      <c r="BV160" s="41"/>
    </row>
    <row r="161" spans="1:74" s="54" customFormat="1" ht="90" hidden="1" customHeight="1">
      <c r="B161" s="28" t="s">
        <v>3001</v>
      </c>
      <c r="C161" s="29" t="s">
        <v>3787</v>
      </c>
      <c r="D161" s="13" t="s">
        <v>5420</v>
      </c>
      <c r="E161" s="85">
        <v>44162</v>
      </c>
      <c r="F161" s="13" t="s">
        <v>3146</v>
      </c>
      <c r="G161" s="61" t="s">
        <v>3790</v>
      </c>
      <c r="H161" s="1" t="s">
        <v>6037</v>
      </c>
      <c r="I161" s="1" t="s">
        <v>2996</v>
      </c>
      <c r="J161" s="1" t="s">
        <v>2997</v>
      </c>
      <c r="K161" s="1" t="s">
        <v>3002</v>
      </c>
      <c r="L161" s="13" t="s">
        <v>3003</v>
      </c>
      <c r="M161" s="89">
        <v>1</v>
      </c>
      <c r="N161" s="85">
        <v>44259</v>
      </c>
      <c r="O161" s="42">
        <v>44266</v>
      </c>
      <c r="P161" s="27">
        <f t="shared" si="3"/>
        <v>1</v>
      </c>
      <c r="Q161" s="92">
        <v>1</v>
      </c>
      <c r="R161" s="31" t="s">
        <v>3848</v>
      </c>
      <c r="S161" s="4" t="s">
        <v>3653</v>
      </c>
      <c r="T161" s="81" t="s">
        <v>936</v>
      </c>
      <c r="U161" s="81" t="s">
        <v>936</v>
      </c>
      <c r="V161" s="81" t="s">
        <v>936</v>
      </c>
      <c r="W161" s="81" t="s">
        <v>936</v>
      </c>
      <c r="X161" s="81" t="s">
        <v>936</v>
      </c>
      <c r="Y161" s="81" t="s">
        <v>936</v>
      </c>
      <c r="Z161" s="81" t="s">
        <v>936</v>
      </c>
      <c r="AA161" s="81" t="s">
        <v>936</v>
      </c>
      <c r="AB161" s="81" t="s">
        <v>936</v>
      </c>
      <c r="AC161" s="81" t="s">
        <v>936</v>
      </c>
      <c r="AD161" s="81" t="s">
        <v>936</v>
      </c>
      <c r="AE161" s="81" t="s">
        <v>936</v>
      </c>
      <c r="AF161" s="81" t="s">
        <v>936</v>
      </c>
      <c r="AG161" s="81" t="s">
        <v>936</v>
      </c>
      <c r="AH161" s="81" t="s">
        <v>936</v>
      </c>
      <c r="AI161" s="81" t="s">
        <v>936</v>
      </c>
      <c r="AJ161" s="81" t="s">
        <v>936</v>
      </c>
      <c r="AK161" s="81" t="s">
        <v>936</v>
      </c>
      <c r="AL161" s="81" t="s">
        <v>936</v>
      </c>
      <c r="AM161" s="81" t="s">
        <v>936</v>
      </c>
      <c r="AN161" s="81" t="s">
        <v>936</v>
      </c>
      <c r="AO161" s="81" t="s">
        <v>936</v>
      </c>
      <c r="AP161" s="81" t="s">
        <v>936</v>
      </c>
      <c r="AQ161" s="81" t="s">
        <v>936</v>
      </c>
      <c r="AR161" s="1" t="s">
        <v>3004</v>
      </c>
      <c r="AS161" s="1" t="s">
        <v>6046</v>
      </c>
      <c r="AT161" s="33" t="s">
        <v>936</v>
      </c>
      <c r="AU161" s="33" t="s">
        <v>3786</v>
      </c>
      <c r="AV161" s="1" t="s">
        <v>936</v>
      </c>
      <c r="AW161" s="1" t="s">
        <v>3786</v>
      </c>
      <c r="AX161" s="1" t="s">
        <v>936</v>
      </c>
      <c r="AY161" s="1" t="s">
        <v>3786</v>
      </c>
      <c r="AZ161" s="1" t="s">
        <v>936</v>
      </c>
      <c r="BA161" s="1" t="s">
        <v>3786</v>
      </c>
      <c r="BB161" s="1" t="s">
        <v>936</v>
      </c>
      <c r="BC161" s="1" t="s">
        <v>3786</v>
      </c>
      <c r="BD161" s="1" t="s">
        <v>936</v>
      </c>
      <c r="BE161" s="1" t="s">
        <v>3786</v>
      </c>
      <c r="BF161" s="1" t="s">
        <v>936</v>
      </c>
      <c r="BG161" s="1" t="s">
        <v>3786</v>
      </c>
      <c r="BH161" s="1" t="s">
        <v>936</v>
      </c>
      <c r="BI161" s="1" t="s">
        <v>3786</v>
      </c>
      <c r="BJ161" s="1" t="s">
        <v>936</v>
      </c>
      <c r="BK161" s="1" t="s">
        <v>3786</v>
      </c>
      <c r="BL161" s="29" t="s">
        <v>780</v>
      </c>
      <c r="BM161" s="85">
        <v>44404</v>
      </c>
      <c r="BN161" s="29" t="s">
        <v>902</v>
      </c>
      <c r="BO161" s="27"/>
      <c r="BP161" s="41"/>
      <c r="BQ161" s="41"/>
      <c r="BR161" s="41"/>
      <c r="BS161" s="41"/>
      <c r="BT161" s="39" t="s">
        <v>955</v>
      </c>
      <c r="BU161" s="89"/>
      <c r="BV161" s="53"/>
    </row>
    <row r="162" spans="1:74" s="54" customFormat="1" ht="90" hidden="1" customHeight="1">
      <c r="B162" s="28" t="s">
        <v>3005</v>
      </c>
      <c r="C162" s="29" t="s">
        <v>3787</v>
      </c>
      <c r="D162" s="13" t="s">
        <v>5420</v>
      </c>
      <c r="E162" s="85">
        <v>44162</v>
      </c>
      <c r="F162" s="13" t="s">
        <v>3146</v>
      </c>
      <c r="G162" s="61" t="s">
        <v>3790</v>
      </c>
      <c r="H162" s="1" t="s">
        <v>6037</v>
      </c>
      <c r="I162" s="1" t="s">
        <v>2996</v>
      </c>
      <c r="J162" s="1" t="s">
        <v>2997</v>
      </c>
      <c r="K162" s="1" t="s">
        <v>3006</v>
      </c>
      <c r="L162" s="13" t="s">
        <v>2991</v>
      </c>
      <c r="M162" s="89">
        <v>1</v>
      </c>
      <c r="N162" s="85">
        <v>44287</v>
      </c>
      <c r="O162" s="42">
        <v>44316</v>
      </c>
      <c r="P162" s="27">
        <f t="shared" si="3"/>
        <v>5</v>
      </c>
      <c r="Q162" s="92">
        <v>1</v>
      </c>
      <c r="R162" s="31" t="s">
        <v>3848</v>
      </c>
      <c r="S162" s="4" t="s">
        <v>3654</v>
      </c>
      <c r="T162" s="81" t="s">
        <v>936</v>
      </c>
      <c r="U162" s="81" t="s">
        <v>936</v>
      </c>
      <c r="V162" s="81" t="s">
        <v>936</v>
      </c>
      <c r="W162" s="81" t="s">
        <v>936</v>
      </c>
      <c r="X162" s="81" t="s">
        <v>936</v>
      </c>
      <c r="Y162" s="81" t="s">
        <v>936</v>
      </c>
      <c r="Z162" s="81" t="s">
        <v>936</v>
      </c>
      <c r="AA162" s="81" t="s">
        <v>936</v>
      </c>
      <c r="AB162" s="81" t="s">
        <v>936</v>
      </c>
      <c r="AC162" s="81" t="s">
        <v>936</v>
      </c>
      <c r="AD162" s="81" t="s">
        <v>936</v>
      </c>
      <c r="AE162" s="81" t="s">
        <v>936</v>
      </c>
      <c r="AF162" s="81" t="s">
        <v>936</v>
      </c>
      <c r="AG162" s="81" t="s">
        <v>936</v>
      </c>
      <c r="AH162" s="81" t="s">
        <v>936</v>
      </c>
      <c r="AI162" s="81" t="s">
        <v>936</v>
      </c>
      <c r="AJ162" s="81" t="s">
        <v>936</v>
      </c>
      <c r="AK162" s="81" t="s">
        <v>936</v>
      </c>
      <c r="AL162" s="81" t="s">
        <v>936</v>
      </c>
      <c r="AM162" s="81" t="s">
        <v>936</v>
      </c>
      <c r="AN162" s="81" t="s">
        <v>936</v>
      </c>
      <c r="AO162" s="81" t="s">
        <v>936</v>
      </c>
      <c r="AP162" s="81" t="s">
        <v>936</v>
      </c>
      <c r="AQ162" s="81" t="s">
        <v>936</v>
      </c>
      <c r="AR162" s="1" t="s">
        <v>5431</v>
      </c>
      <c r="AS162" s="1" t="s">
        <v>6047</v>
      </c>
      <c r="AT162" s="33" t="s">
        <v>936</v>
      </c>
      <c r="AU162" s="33" t="s">
        <v>3786</v>
      </c>
      <c r="AV162" s="1" t="s">
        <v>936</v>
      </c>
      <c r="AW162" s="1" t="s">
        <v>3786</v>
      </c>
      <c r="AX162" s="1" t="s">
        <v>936</v>
      </c>
      <c r="AY162" s="1" t="s">
        <v>3786</v>
      </c>
      <c r="AZ162" s="1" t="s">
        <v>936</v>
      </c>
      <c r="BA162" s="1" t="s">
        <v>3786</v>
      </c>
      <c r="BB162" s="1" t="s">
        <v>936</v>
      </c>
      <c r="BC162" s="1" t="s">
        <v>3786</v>
      </c>
      <c r="BD162" s="1" t="s">
        <v>936</v>
      </c>
      <c r="BE162" s="1" t="s">
        <v>3786</v>
      </c>
      <c r="BF162" s="1" t="s">
        <v>936</v>
      </c>
      <c r="BG162" s="1" t="s">
        <v>3786</v>
      </c>
      <c r="BH162" s="1" t="s">
        <v>936</v>
      </c>
      <c r="BI162" s="1" t="s">
        <v>3786</v>
      </c>
      <c r="BJ162" s="1" t="s">
        <v>936</v>
      </c>
      <c r="BK162" s="1" t="s">
        <v>3786</v>
      </c>
      <c r="BL162" s="29" t="s">
        <v>780</v>
      </c>
      <c r="BM162" s="85">
        <v>44404</v>
      </c>
      <c r="BN162" s="29" t="s">
        <v>902</v>
      </c>
      <c r="BO162" s="27"/>
      <c r="BP162" s="41"/>
      <c r="BQ162" s="41"/>
      <c r="BR162" s="41"/>
      <c r="BS162" s="41"/>
      <c r="BT162" s="39" t="s">
        <v>955</v>
      </c>
      <c r="BU162" s="89"/>
      <c r="BV162" s="53"/>
    </row>
    <row r="163" spans="1:74" s="54" customFormat="1" ht="90" hidden="1" customHeight="1">
      <c r="B163" s="28" t="s">
        <v>3007</v>
      </c>
      <c r="C163" s="29" t="s">
        <v>3787</v>
      </c>
      <c r="D163" s="13" t="s">
        <v>5420</v>
      </c>
      <c r="E163" s="85">
        <v>44162</v>
      </c>
      <c r="F163" s="13" t="s">
        <v>3146</v>
      </c>
      <c r="G163" s="61" t="s">
        <v>3791</v>
      </c>
      <c r="H163" s="1" t="s">
        <v>6048</v>
      </c>
      <c r="I163" s="1" t="s">
        <v>3008</v>
      </c>
      <c r="J163" s="1" t="s">
        <v>3009</v>
      </c>
      <c r="K163" s="1" t="s">
        <v>5432</v>
      </c>
      <c r="L163" s="13" t="s">
        <v>3010</v>
      </c>
      <c r="M163" s="89">
        <v>1</v>
      </c>
      <c r="N163" s="85">
        <v>44242</v>
      </c>
      <c r="O163" s="42">
        <v>44344</v>
      </c>
      <c r="P163" s="27">
        <f t="shared" si="3"/>
        <v>15</v>
      </c>
      <c r="Q163" s="92">
        <v>1</v>
      </c>
      <c r="R163" s="31" t="s">
        <v>3848</v>
      </c>
      <c r="S163" s="4" t="s">
        <v>3653</v>
      </c>
      <c r="T163" s="81" t="s">
        <v>936</v>
      </c>
      <c r="U163" s="81" t="s">
        <v>936</v>
      </c>
      <c r="V163" s="81" t="s">
        <v>936</v>
      </c>
      <c r="W163" s="81" t="s">
        <v>936</v>
      </c>
      <c r="X163" s="81" t="s">
        <v>936</v>
      </c>
      <c r="Y163" s="81" t="s">
        <v>936</v>
      </c>
      <c r="Z163" s="81" t="s">
        <v>936</v>
      </c>
      <c r="AA163" s="81" t="s">
        <v>936</v>
      </c>
      <c r="AB163" s="81" t="s">
        <v>936</v>
      </c>
      <c r="AC163" s="81" t="s">
        <v>936</v>
      </c>
      <c r="AD163" s="81" t="s">
        <v>936</v>
      </c>
      <c r="AE163" s="81" t="s">
        <v>936</v>
      </c>
      <c r="AF163" s="81" t="s">
        <v>936</v>
      </c>
      <c r="AG163" s="81" t="s">
        <v>936</v>
      </c>
      <c r="AH163" s="81" t="s">
        <v>936</v>
      </c>
      <c r="AI163" s="81" t="s">
        <v>936</v>
      </c>
      <c r="AJ163" s="81" t="s">
        <v>936</v>
      </c>
      <c r="AK163" s="81" t="s">
        <v>936</v>
      </c>
      <c r="AL163" s="81" t="s">
        <v>936</v>
      </c>
      <c r="AM163" s="81" t="s">
        <v>936</v>
      </c>
      <c r="AN163" s="81" t="s">
        <v>936</v>
      </c>
      <c r="AO163" s="81" t="s">
        <v>936</v>
      </c>
      <c r="AP163" s="81" t="s">
        <v>936</v>
      </c>
      <c r="AQ163" s="81" t="s">
        <v>936</v>
      </c>
      <c r="AR163" s="1" t="s">
        <v>5433</v>
      </c>
      <c r="AS163" s="1" t="s">
        <v>6049</v>
      </c>
      <c r="AT163" s="1" t="s">
        <v>4034</v>
      </c>
      <c r="AU163" s="1" t="s">
        <v>6050</v>
      </c>
      <c r="AV163" s="1"/>
      <c r="AW163" s="1" t="s">
        <v>6051</v>
      </c>
      <c r="AX163" s="1" t="s">
        <v>5434</v>
      </c>
      <c r="AY163" s="1" t="s">
        <v>6052</v>
      </c>
      <c r="AZ163" s="1" t="s">
        <v>9914</v>
      </c>
      <c r="BA163" s="1" t="s">
        <v>9905</v>
      </c>
      <c r="BB163" s="1" t="s">
        <v>9914</v>
      </c>
      <c r="BC163" s="1" t="s">
        <v>9905</v>
      </c>
      <c r="BD163" s="1" t="s">
        <v>9914</v>
      </c>
      <c r="BE163" s="1" t="s">
        <v>9905</v>
      </c>
      <c r="BF163" s="1" t="s">
        <v>9914</v>
      </c>
      <c r="BG163" s="1" t="s">
        <v>9905</v>
      </c>
      <c r="BH163" s="1" t="s">
        <v>9914</v>
      </c>
      <c r="BI163" s="1" t="s">
        <v>9905</v>
      </c>
      <c r="BJ163" s="1" t="s">
        <v>9914</v>
      </c>
      <c r="BK163" s="1" t="s">
        <v>9905</v>
      </c>
      <c r="BL163" s="29" t="s">
        <v>901</v>
      </c>
      <c r="BM163" s="85">
        <v>44664</v>
      </c>
      <c r="BN163" s="29" t="s">
        <v>902</v>
      </c>
      <c r="BO163" s="27"/>
      <c r="BP163" s="41"/>
      <c r="BQ163" s="41"/>
      <c r="BR163" s="41"/>
      <c r="BS163" s="41"/>
      <c r="BT163" s="39" t="s">
        <v>955</v>
      </c>
      <c r="BU163" s="89"/>
      <c r="BV163" s="53"/>
    </row>
    <row r="164" spans="1:74" s="54" customFormat="1" ht="90" hidden="1" customHeight="1">
      <c r="B164" s="28" t="s">
        <v>3011</v>
      </c>
      <c r="C164" s="29" t="s">
        <v>3787</v>
      </c>
      <c r="D164" s="13" t="s">
        <v>5420</v>
      </c>
      <c r="E164" s="85">
        <v>44162</v>
      </c>
      <c r="F164" s="13" t="s">
        <v>3146</v>
      </c>
      <c r="G164" s="61" t="s">
        <v>3791</v>
      </c>
      <c r="H164" s="1" t="s">
        <v>6048</v>
      </c>
      <c r="I164" s="1" t="s">
        <v>3008</v>
      </c>
      <c r="J164" s="1" t="s">
        <v>3009</v>
      </c>
      <c r="K164" s="1" t="s">
        <v>3012</v>
      </c>
      <c r="L164" s="13" t="s">
        <v>3013</v>
      </c>
      <c r="M164" s="89">
        <v>4</v>
      </c>
      <c r="N164" s="85">
        <v>44319</v>
      </c>
      <c r="O164" s="42">
        <v>44683</v>
      </c>
      <c r="P164" s="27">
        <f t="shared" si="3"/>
        <v>52</v>
      </c>
      <c r="Q164" s="92">
        <v>4</v>
      </c>
      <c r="R164" s="13" t="s">
        <v>29</v>
      </c>
      <c r="S164" s="4" t="s">
        <v>76</v>
      </c>
      <c r="T164" s="81" t="s">
        <v>936</v>
      </c>
      <c r="U164" s="81" t="s">
        <v>936</v>
      </c>
      <c r="V164" s="81" t="s">
        <v>936</v>
      </c>
      <c r="W164" s="81" t="s">
        <v>936</v>
      </c>
      <c r="X164" s="81" t="s">
        <v>936</v>
      </c>
      <c r="Y164" s="81" t="s">
        <v>936</v>
      </c>
      <c r="Z164" s="81" t="s">
        <v>936</v>
      </c>
      <c r="AA164" s="81" t="s">
        <v>936</v>
      </c>
      <c r="AB164" s="81" t="s">
        <v>936</v>
      </c>
      <c r="AC164" s="81" t="s">
        <v>936</v>
      </c>
      <c r="AD164" s="81" t="s">
        <v>936</v>
      </c>
      <c r="AE164" s="81" t="s">
        <v>936</v>
      </c>
      <c r="AF164" s="81" t="s">
        <v>936</v>
      </c>
      <c r="AG164" s="81" t="s">
        <v>936</v>
      </c>
      <c r="AH164" s="81" t="s">
        <v>936</v>
      </c>
      <c r="AI164" s="81" t="s">
        <v>936</v>
      </c>
      <c r="AJ164" s="81" t="s">
        <v>936</v>
      </c>
      <c r="AK164" s="81" t="s">
        <v>936</v>
      </c>
      <c r="AL164" s="81" t="s">
        <v>936</v>
      </c>
      <c r="AM164" s="81" t="s">
        <v>936</v>
      </c>
      <c r="AN164" s="81" t="s">
        <v>936</v>
      </c>
      <c r="AO164" s="81" t="s">
        <v>936</v>
      </c>
      <c r="AP164" s="81" t="s">
        <v>936</v>
      </c>
      <c r="AQ164" s="81" t="s">
        <v>936</v>
      </c>
      <c r="AR164" s="1" t="s">
        <v>5435</v>
      </c>
      <c r="AS164" s="1" t="s">
        <v>6053</v>
      </c>
      <c r="AT164" s="123" t="s">
        <v>4051</v>
      </c>
      <c r="AU164" s="1" t="s">
        <v>6054</v>
      </c>
      <c r="AV164" s="1" t="s">
        <v>5436</v>
      </c>
      <c r="AW164" s="1" t="s">
        <v>6055</v>
      </c>
      <c r="AX164" s="1"/>
      <c r="AY164" s="1" t="s">
        <v>6056</v>
      </c>
      <c r="AZ164" s="1" t="s">
        <v>5059</v>
      </c>
      <c r="BA164" s="1" t="s">
        <v>6057</v>
      </c>
      <c r="BB164" s="1" t="s">
        <v>9914</v>
      </c>
      <c r="BC164" s="1" t="s">
        <v>5088</v>
      </c>
      <c r="BD164" s="1" t="s">
        <v>9914</v>
      </c>
      <c r="BE164" s="1" t="s">
        <v>5088</v>
      </c>
      <c r="BF164" s="1" t="s">
        <v>9914</v>
      </c>
      <c r="BG164" s="1" t="s">
        <v>5088</v>
      </c>
      <c r="BH164" s="1" t="s">
        <v>9914</v>
      </c>
      <c r="BI164" s="1" t="s">
        <v>5088</v>
      </c>
      <c r="BJ164" s="1" t="s">
        <v>9914</v>
      </c>
      <c r="BK164" s="1" t="s">
        <v>5088</v>
      </c>
      <c r="BL164" s="29" t="s">
        <v>780</v>
      </c>
      <c r="BM164" s="85">
        <v>44764</v>
      </c>
      <c r="BN164" s="29" t="s">
        <v>902</v>
      </c>
      <c r="BO164" s="27"/>
      <c r="BP164" s="41"/>
      <c r="BQ164" s="41"/>
      <c r="BR164" s="41"/>
      <c r="BS164" s="41"/>
      <c r="BT164" s="39" t="s">
        <v>955</v>
      </c>
      <c r="BU164" s="89"/>
      <c r="BV164" s="53"/>
    </row>
    <row r="165" spans="1:74" s="54" customFormat="1" ht="90" hidden="1" customHeight="1">
      <c r="B165" s="28" t="s">
        <v>3014</v>
      </c>
      <c r="C165" s="29" t="s">
        <v>3787</v>
      </c>
      <c r="D165" s="13" t="s">
        <v>5420</v>
      </c>
      <c r="E165" s="85">
        <v>44162</v>
      </c>
      <c r="F165" s="13" t="s">
        <v>3146</v>
      </c>
      <c r="G165" s="61" t="s">
        <v>3792</v>
      </c>
      <c r="H165" s="1" t="s">
        <v>6058</v>
      </c>
      <c r="I165" s="1" t="s">
        <v>5437</v>
      </c>
      <c r="J165" s="1" t="s">
        <v>3015</v>
      </c>
      <c r="K165" s="1" t="s">
        <v>3016</v>
      </c>
      <c r="L165" s="13" t="s">
        <v>3013</v>
      </c>
      <c r="M165" s="89">
        <v>2</v>
      </c>
      <c r="N165" s="85">
        <v>44287</v>
      </c>
      <c r="O165" s="42">
        <v>44439</v>
      </c>
      <c r="P165" s="27">
        <f t="shared" si="3"/>
        <v>22</v>
      </c>
      <c r="Q165" s="92">
        <v>2</v>
      </c>
      <c r="R165" s="31" t="s">
        <v>3848</v>
      </c>
      <c r="S165" s="4" t="s">
        <v>3653</v>
      </c>
      <c r="T165" s="81" t="s">
        <v>936</v>
      </c>
      <c r="U165" s="81" t="s">
        <v>936</v>
      </c>
      <c r="V165" s="81" t="s">
        <v>936</v>
      </c>
      <c r="W165" s="81" t="s">
        <v>936</v>
      </c>
      <c r="X165" s="81" t="s">
        <v>936</v>
      </c>
      <c r="Y165" s="81" t="s">
        <v>936</v>
      </c>
      <c r="Z165" s="81" t="s">
        <v>936</v>
      </c>
      <c r="AA165" s="81" t="s">
        <v>936</v>
      </c>
      <c r="AB165" s="81" t="s">
        <v>936</v>
      </c>
      <c r="AC165" s="81" t="s">
        <v>936</v>
      </c>
      <c r="AD165" s="81" t="s">
        <v>936</v>
      </c>
      <c r="AE165" s="81" t="s">
        <v>936</v>
      </c>
      <c r="AF165" s="81" t="s">
        <v>936</v>
      </c>
      <c r="AG165" s="81" t="s">
        <v>936</v>
      </c>
      <c r="AH165" s="81" t="s">
        <v>936</v>
      </c>
      <c r="AI165" s="81" t="s">
        <v>936</v>
      </c>
      <c r="AJ165" s="81" t="s">
        <v>936</v>
      </c>
      <c r="AK165" s="81" t="s">
        <v>936</v>
      </c>
      <c r="AL165" s="81" t="s">
        <v>936</v>
      </c>
      <c r="AM165" s="81" t="s">
        <v>936</v>
      </c>
      <c r="AN165" s="81" t="s">
        <v>936</v>
      </c>
      <c r="AO165" s="81" t="s">
        <v>936</v>
      </c>
      <c r="AP165" s="81" t="s">
        <v>936</v>
      </c>
      <c r="AQ165" s="81" t="s">
        <v>936</v>
      </c>
      <c r="AR165" s="1" t="s">
        <v>5438</v>
      </c>
      <c r="AS165" s="1" t="s">
        <v>6053</v>
      </c>
      <c r="AT165" s="402" t="s">
        <v>4052</v>
      </c>
      <c r="AU165" s="1" t="s">
        <v>6059</v>
      </c>
      <c r="AV165" s="1"/>
      <c r="AW165" s="1" t="s">
        <v>6060</v>
      </c>
      <c r="AX165" s="1" t="s">
        <v>5439</v>
      </c>
      <c r="AY165" s="1" t="s">
        <v>6061</v>
      </c>
      <c r="AZ165" s="1" t="s">
        <v>9914</v>
      </c>
      <c r="BA165" s="1" t="s">
        <v>9905</v>
      </c>
      <c r="BB165" s="1" t="s">
        <v>9914</v>
      </c>
      <c r="BC165" s="1" t="s">
        <v>9905</v>
      </c>
      <c r="BD165" s="1" t="s">
        <v>9914</v>
      </c>
      <c r="BE165" s="1" t="s">
        <v>9905</v>
      </c>
      <c r="BF165" s="1" t="s">
        <v>9914</v>
      </c>
      <c r="BG165" s="1" t="s">
        <v>9905</v>
      </c>
      <c r="BH165" s="1" t="s">
        <v>9914</v>
      </c>
      <c r="BI165" s="1" t="s">
        <v>9905</v>
      </c>
      <c r="BJ165" s="1" t="s">
        <v>9914</v>
      </c>
      <c r="BK165" s="1" t="s">
        <v>9905</v>
      </c>
      <c r="BL165" s="29" t="s">
        <v>901</v>
      </c>
      <c r="BM165" s="85">
        <v>44664</v>
      </c>
      <c r="BN165" s="29" t="s">
        <v>902</v>
      </c>
      <c r="BO165" s="27"/>
      <c r="BP165" s="41"/>
      <c r="BQ165" s="41"/>
      <c r="BR165" s="41"/>
      <c r="BS165" s="41"/>
      <c r="BT165" s="39" t="s">
        <v>955</v>
      </c>
      <c r="BU165" s="89"/>
      <c r="BV165" s="53"/>
    </row>
    <row r="166" spans="1:74" s="54" customFormat="1" ht="90" hidden="1" customHeight="1">
      <c r="B166" s="28" t="s">
        <v>3017</v>
      </c>
      <c r="C166" s="29" t="s">
        <v>3787</v>
      </c>
      <c r="D166" s="13" t="s">
        <v>5420</v>
      </c>
      <c r="E166" s="85">
        <v>44162</v>
      </c>
      <c r="F166" s="13" t="s">
        <v>3146</v>
      </c>
      <c r="G166" s="61" t="s">
        <v>3792</v>
      </c>
      <c r="H166" s="1" t="s">
        <v>6058</v>
      </c>
      <c r="I166" s="1" t="s">
        <v>3018</v>
      </c>
      <c r="J166" s="1" t="s">
        <v>3019</v>
      </c>
      <c r="K166" s="1" t="s">
        <v>6062</v>
      </c>
      <c r="L166" s="13" t="s">
        <v>6063</v>
      </c>
      <c r="M166" s="94" t="s">
        <v>6064</v>
      </c>
      <c r="N166" s="85">
        <v>44287</v>
      </c>
      <c r="O166" s="42">
        <v>44561</v>
      </c>
      <c r="P166" s="27">
        <f t="shared" si="3"/>
        <v>40</v>
      </c>
      <c r="Q166" s="92"/>
      <c r="R166" s="31" t="s">
        <v>3839</v>
      </c>
      <c r="S166" s="4" t="s">
        <v>3020</v>
      </c>
      <c r="T166" s="81" t="s">
        <v>936</v>
      </c>
      <c r="U166" s="81" t="s">
        <v>936</v>
      </c>
      <c r="V166" s="81" t="s">
        <v>936</v>
      </c>
      <c r="W166" s="81" t="s">
        <v>936</v>
      </c>
      <c r="X166" s="81" t="s">
        <v>936</v>
      </c>
      <c r="Y166" s="81" t="s">
        <v>936</v>
      </c>
      <c r="Z166" s="81" t="s">
        <v>936</v>
      </c>
      <c r="AA166" s="81" t="s">
        <v>936</v>
      </c>
      <c r="AB166" s="81" t="s">
        <v>936</v>
      </c>
      <c r="AC166" s="81" t="s">
        <v>936</v>
      </c>
      <c r="AD166" s="81" t="s">
        <v>936</v>
      </c>
      <c r="AE166" s="81" t="s">
        <v>936</v>
      </c>
      <c r="AF166" s="81" t="s">
        <v>936</v>
      </c>
      <c r="AG166" s="81" t="s">
        <v>936</v>
      </c>
      <c r="AH166" s="81" t="s">
        <v>936</v>
      </c>
      <c r="AI166" s="81" t="s">
        <v>936</v>
      </c>
      <c r="AJ166" s="81" t="s">
        <v>936</v>
      </c>
      <c r="AK166" s="81" t="s">
        <v>936</v>
      </c>
      <c r="AL166" s="81" t="s">
        <v>936</v>
      </c>
      <c r="AM166" s="81" t="s">
        <v>936</v>
      </c>
      <c r="AN166" s="81" t="s">
        <v>936</v>
      </c>
      <c r="AO166" s="81" t="s">
        <v>936</v>
      </c>
      <c r="AP166" s="81" t="s">
        <v>936</v>
      </c>
      <c r="AQ166" s="81" t="s">
        <v>936</v>
      </c>
      <c r="AR166" s="1" t="s">
        <v>5440</v>
      </c>
      <c r="AS166" s="1" t="s">
        <v>6065</v>
      </c>
      <c r="AT166" s="403" t="s">
        <v>5441</v>
      </c>
      <c r="AU166" s="1" t="s">
        <v>6066</v>
      </c>
      <c r="AV166" s="1" t="s">
        <v>4187</v>
      </c>
      <c r="AW166" s="1" t="s">
        <v>6067</v>
      </c>
      <c r="AX166" s="33" t="s">
        <v>936</v>
      </c>
      <c r="AY166" s="33" t="s">
        <v>4274</v>
      </c>
      <c r="AZ166" s="33" t="s">
        <v>936</v>
      </c>
      <c r="BA166" s="33" t="s">
        <v>4274</v>
      </c>
      <c r="BB166" s="33" t="s">
        <v>936</v>
      </c>
      <c r="BC166" s="33" t="s">
        <v>4274</v>
      </c>
      <c r="BD166" s="33" t="s">
        <v>936</v>
      </c>
      <c r="BE166" s="1" t="s">
        <v>4274</v>
      </c>
      <c r="BF166" s="1" t="s">
        <v>936</v>
      </c>
      <c r="BG166" s="33" t="s">
        <v>4274</v>
      </c>
      <c r="BH166" s="33" t="s">
        <v>936</v>
      </c>
      <c r="BI166" s="33" t="s">
        <v>4274</v>
      </c>
      <c r="BJ166" s="33" t="s">
        <v>9914</v>
      </c>
      <c r="BK166" s="33" t="s">
        <v>4274</v>
      </c>
      <c r="BL166" s="29" t="s">
        <v>780</v>
      </c>
      <c r="BM166" s="85">
        <v>44579</v>
      </c>
      <c r="BN166" s="29" t="s">
        <v>902</v>
      </c>
      <c r="BO166" s="27"/>
      <c r="BP166" s="41"/>
      <c r="BQ166" s="41"/>
      <c r="BR166" s="41"/>
      <c r="BS166" s="41"/>
      <c r="BT166" s="39" t="s">
        <v>955</v>
      </c>
      <c r="BU166" s="89"/>
      <c r="BV166" s="53"/>
    </row>
    <row r="167" spans="1:74" s="54" customFormat="1" ht="90" hidden="1" customHeight="1">
      <c r="B167" s="28" t="s">
        <v>3021</v>
      </c>
      <c r="C167" s="29" t="s">
        <v>3787</v>
      </c>
      <c r="D167" s="13" t="s">
        <v>3665</v>
      </c>
      <c r="E167" s="85">
        <v>44099</v>
      </c>
      <c r="F167" s="13" t="s">
        <v>2289</v>
      </c>
      <c r="G167" s="61" t="s">
        <v>3788</v>
      </c>
      <c r="H167" s="1" t="s">
        <v>6068</v>
      </c>
      <c r="I167" s="1" t="s">
        <v>3666</v>
      </c>
      <c r="J167" s="1" t="s">
        <v>3022</v>
      </c>
      <c r="K167" s="1" t="s">
        <v>3670</v>
      </c>
      <c r="L167" s="13" t="s">
        <v>3672</v>
      </c>
      <c r="M167" s="94">
        <v>1</v>
      </c>
      <c r="N167" s="85">
        <v>44287</v>
      </c>
      <c r="O167" s="42">
        <v>44561</v>
      </c>
      <c r="P167" s="27">
        <f t="shared" si="3"/>
        <v>40</v>
      </c>
      <c r="Q167" s="92"/>
      <c r="R167" s="13" t="s">
        <v>112</v>
      </c>
      <c r="S167" s="4" t="s">
        <v>3023</v>
      </c>
      <c r="T167" s="81" t="s">
        <v>936</v>
      </c>
      <c r="U167" s="81" t="s">
        <v>936</v>
      </c>
      <c r="V167" s="81" t="s">
        <v>936</v>
      </c>
      <c r="W167" s="81" t="s">
        <v>936</v>
      </c>
      <c r="X167" s="81" t="s">
        <v>936</v>
      </c>
      <c r="Y167" s="81" t="s">
        <v>936</v>
      </c>
      <c r="Z167" s="81" t="s">
        <v>936</v>
      </c>
      <c r="AA167" s="81" t="s">
        <v>936</v>
      </c>
      <c r="AB167" s="81" t="s">
        <v>936</v>
      </c>
      <c r="AC167" s="81" t="s">
        <v>936</v>
      </c>
      <c r="AD167" s="81" t="s">
        <v>936</v>
      </c>
      <c r="AE167" s="81" t="s">
        <v>936</v>
      </c>
      <c r="AF167" s="81" t="s">
        <v>936</v>
      </c>
      <c r="AG167" s="81" t="s">
        <v>936</v>
      </c>
      <c r="AH167" s="81" t="s">
        <v>936</v>
      </c>
      <c r="AI167" s="81" t="s">
        <v>936</v>
      </c>
      <c r="AJ167" s="81" t="s">
        <v>936</v>
      </c>
      <c r="AK167" s="81" t="s">
        <v>936</v>
      </c>
      <c r="AL167" s="81" t="s">
        <v>936</v>
      </c>
      <c r="AM167" s="81" t="s">
        <v>936</v>
      </c>
      <c r="AN167" s="81" t="s">
        <v>936</v>
      </c>
      <c r="AO167" s="81" t="s">
        <v>936</v>
      </c>
      <c r="AP167" s="81" t="s">
        <v>936</v>
      </c>
      <c r="AQ167" s="81" t="s">
        <v>936</v>
      </c>
      <c r="AR167" s="1" t="s">
        <v>3680</v>
      </c>
      <c r="AS167" s="1" t="s">
        <v>6069</v>
      </c>
      <c r="AT167" s="1" t="s">
        <v>4073</v>
      </c>
      <c r="AU167" s="1" t="s">
        <v>6070</v>
      </c>
      <c r="AV167" s="1" t="s">
        <v>9914</v>
      </c>
      <c r="AW167" s="1" t="s">
        <v>9250</v>
      </c>
      <c r="AX167" s="1" t="s">
        <v>9914</v>
      </c>
      <c r="AY167" s="1" t="s">
        <v>9250</v>
      </c>
      <c r="AZ167" s="1" t="s">
        <v>9914</v>
      </c>
      <c r="BA167" s="1" t="s">
        <v>9250</v>
      </c>
      <c r="BB167" s="1" t="s">
        <v>9914</v>
      </c>
      <c r="BC167" s="1" t="s">
        <v>9250</v>
      </c>
      <c r="BD167" s="1" t="s">
        <v>9914</v>
      </c>
      <c r="BE167" s="1" t="s">
        <v>9250</v>
      </c>
      <c r="BF167" s="1" t="s">
        <v>9914</v>
      </c>
      <c r="BG167" s="1" t="s">
        <v>9250</v>
      </c>
      <c r="BH167" s="1" t="s">
        <v>9914</v>
      </c>
      <c r="BI167" s="1" t="s">
        <v>9250</v>
      </c>
      <c r="BJ167" s="1" t="s">
        <v>9914</v>
      </c>
      <c r="BK167" s="1" t="s">
        <v>9250</v>
      </c>
      <c r="BL167" s="29" t="s">
        <v>3060</v>
      </c>
      <c r="BM167" s="85">
        <v>44490</v>
      </c>
      <c r="BN167" s="29" t="s">
        <v>902</v>
      </c>
      <c r="BO167" s="27"/>
      <c r="BP167" s="41"/>
      <c r="BQ167" s="41"/>
      <c r="BR167" s="41"/>
      <c r="BS167" s="41"/>
      <c r="BT167" s="39" t="s">
        <v>955</v>
      </c>
      <c r="BU167" s="89"/>
      <c r="BV167" s="53"/>
    </row>
    <row r="168" spans="1:74" s="54" customFormat="1" ht="90" hidden="1" customHeight="1">
      <c r="B168" s="28" t="s">
        <v>3025</v>
      </c>
      <c r="C168" s="29" t="s">
        <v>3787</v>
      </c>
      <c r="D168" s="13" t="s">
        <v>3665</v>
      </c>
      <c r="E168" s="85">
        <v>44099</v>
      </c>
      <c r="F168" s="13" t="s">
        <v>2289</v>
      </c>
      <c r="G168" s="61" t="s">
        <v>3788</v>
      </c>
      <c r="H168" s="1" t="s">
        <v>6068</v>
      </c>
      <c r="I168" s="1" t="s">
        <v>3666</v>
      </c>
      <c r="J168" s="1" t="s">
        <v>3022</v>
      </c>
      <c r="K168" s="1" t="s">
        <v>3668</v>
      </c>
      <c r="L168" s="13" t="s">
        <v>3673</v>
      </c>
      <c r="M168" s="94">
        <v>1</v>
      </c>
      <c r="N168" s="85">
        <v>44287</v>
      </c>
      <c r="O168" s="42">
        <v>44742</v>
      </c>
      <c r="P168" s="27">
        <f t="shared" si="3"/>
        <v>13</v>
      </c>
      <c r="Q168" s="95"/>
      <c r="R168" s="13" t="s">
        <v>112</v>
      </c>
      <c r="S168" s="4" t="s">
        <v>3023</v>
      </c>
      <c r="T168" s="81" t="s">
        <v>936</v>
      </c>
      <c r="U168" s="81" t="s">
        <v>936</v>
      </c>
      <c r="V168" s="81" t="s">
        <v>936</v>
      </c>
      <c r="W168" s="81" t="s">
        <v>936</v>
      </c>
      <c r="X168" s="81" t="s">
        <v>936</v>
      </c>
      <c r="Y168" s="81" t="s">
        <v>936</v>
      </c>
      <c r="Z168" s="81" t="s">
        <v>936</v>
      </c>
      <c r="AA168" s="81" t="s">
        <v>936</v>
      </c>
      <c r="AB168" s="81" t="s">
        <v>936</v>
      </c>
      <c r="AC168" s="81" t="s">
        <v>936</v>
      </c>
      <c r="AD168" s="81" t="s">
        <v>936</v>
      </c>
      <c r="AE168" s="81" t="s">
        <v>936</v>
      </c>
      <c r="AF168" s="81" t="s">
        <v>936</v>
      </c>
      <c r="AG168" s="81" t="s">
        <v>936</v>
      </c>
      <c r="AH168" s="81" t="s">
        <v>936</v>
      </c>
      <c r="AI168" s="81" t="s">
        <v>936</v>
      </c>
      <c r="AJ168" s="81" t="s">
        <v>936</v>
      </c>
      <c r="AK168" s="81" t="s">
        <v>936</v>
      </c>
      <c r="AL168" s="81" t="s">
        <v>936</v>
      </c>
      <c r="AM168" s="81" t="s">
        <v>936</v>
      </c>
      <c r="AN168" s="81" t="s">
        <v>936</v>
      </c>
      <c r="AO168" s="81" t="s">
        <v>936</v>
      </c>
      <c r="AP168" s="81" t="s">
        <v>936</v>
      </c>
      <c r="AQ168" s="81" t="s">
        <v>936</v>
      </c>
      <c r="AR168" s="1" t="s">
        <v>3681</v>
      </c>
      <c r="AS168" s="1" t="s">
        <v>6069</v>
      </c>
      <c r="AT168" s="1" t="s">
        <v>4074</v>
      </c>
      <c r="AU168" s="1" t="s">
        <v>6071</v>
      </c>
      <c r="AV168" s="1" t="s">
        <v>4074</v>
      </c>
      <c r="AW168" s="1" t="s">
        <v>6072</v>
      </c>
      <c r="AX168" s="1" t="s">
        <v>5442</v>
      </c>
      <c r="AY168" s="1" t="s">
        <v>6073</v>
      </c>
      <c r="AZ168" s="1" t="s">
        <v>4937</v>
      </c>
      <c r="BA168" s="1" t="s">
        <v>6074</v>
      </c>
      <c r="BB168" s="1" t="s">
        <v>936</v>
      </c>
      <c r="BC168" s="1" t="s">
        <v>5089</v>
      </c>
      <c r="BD168" s="1" t="s">
        <v>936</v>
      </c>
      <c r="BE168" s="1" t="s">
        <v>5089</v>
      </c>
      <c r="BF168" s="1" t="s">
        <v>936</v>
      </c>
      <c r="BG168" s="1" t="s">
        <v>5089</v>
      </c>
      <c r="BH168" s="1" t="s">
        <v>9914</v>
      </c>
      <c r="BI168" s="1" t="s">
        <v>5089</v>
      </c>
      <c r="BJ168" s="1" t="s">
        <v>9914</v>
      </c>
      <c r="BK168" s="1" t="s">
        <v>5089</v>
      </c>
      <c r="BL168" s="29" t="s">
        <v>1326</v>
      </c>
      <c r="BM168" s="85">
        <v>44760</v>
      </c>
      <c r="BN168" s="29" t="s">
        <v>1806</v>
      </c>
      <c r="BO168" s="85">
        <v>44760</v>
      </c>
      <c r="BP168" s="57" t="s">
        <v>5443</v>
      </c>
      <c r="BQ168" s="81" t="s">
        <v>5429</v>
      </c>
      <c r="BR168" s="81" t="s">
        <v>1152</v>
      </c>
      <c r="BS168" s="81" t="s">
        <v>1152</v>
      </c>
      <c r="BT168" s="39" t="s">
        <v>4365</v>
      </c>
      <c r="BU168" s="89"/>
      <c r="BV168" s="53"/>
    </row>
    <row r="169" spans="1:74" s="43" customFormat="1" ht="90" hidden="1" customHeight="1">
      <c r="A169" s="54"/>
      <c r="B169" s="28" t="s">
        <v>3025</v>
      </c>
      <c r="C169" s="29" t="s">
        <v>3787</v>
      </c>
      <c r="D169" s="31" t="s">
        <v>3665</v>
      </c>
      <c r="E169" s="42">
        <v>44099</v>
      </c>
      <c r="F169" s="31" t="s">
        <v>2289</v>
      </c>
      <c r="G169" s="32" t="s">
        <v>3788</v>
      </c>
      <c r="H169" s="33" t="s">
        <v>9510</v>
      </c>
      <c r="I169" s="33" t="s">
        <v>3666</v>
      </c>
      <c r="J169" s="33" t="s">
        <v>3022</v>
      </c>
      <c r="K169" s="33" t="s">
        <v>3668</v>
      </c>
      <c r="L169" s="31" t="s">
        <v>3673</v>
      </c>
      <c r="M169" s="29">
        <v>1</v>
      </c>
      <c r="N169" s="42">
        <v>44287</v>
      </c>
      <c r="O169" s="98">
        <v>45291</v>
      </c>
      <c r="P169" s="27">
        <f t="shared" ref="P169" si="7">+WEEKNUM(O169-N169)</f>
        <v>40</v>
      </c>
      <c r="Q169" s="92"/>
      <c r="R169" s="31" t="s">
        <v>112</v>
      </c>
      <c r="S169" s="39" t="s">
        <v>3023</v>
      </c>
      <c r="T169" s="81" t="s">
        <v>936</v>
      </c>
      <c r="U169" s="81" t="s">
        <v>936</v>
      </c>
      <c r="V169" s="81" t="s">
        <v>936</v>
      </c>
      <c r="W169" s="81" t="s">
        <v>936</v>
      </c>
      <c r="X169" s="81" t="s">
        <v>936</v>
      </c>
      <c r="Y169" s="81" t="s">
        <v>936</v>
      </c>
      <c r="Z169" s="81" t="s">
        <v>936</v>
      </c>
      <c r="AA169" s="81" t="s">
        <v>936</v>
      </c>
      <c r="AB169" s="81" t="s">
        <v>936</v>
      </c>
      <c r="AC169" s="81" t="s">
        <v>936</v>
      </c>
      <c r="AD169" s="81" t="s">
        <v>936</v>
      </c>
      <c r="AE169" s="81" t="s">
        <v>936</v>
      </c>
      <c r="AF169" s="81" t="s">
        <v>936</v>
      </c>
      <c r="AG169" s="81" t="s">
        <v>936</v>
      </c>
      <c r="AH169" s="81" t="s">
        <v>936</v>
      </c>
      <c r="AI169" s="81" t="s">
        <v>936</v>
      </c>
      <c r="AJ169" s="81" t="s">
        <v>936</v>
      </c>
      <c r="AK169" s="81" t="s">
        <v>936</v>
      </c>
      <c r="AL169" s="81" t="s">
        <v>936</v>
      </c>
      <c r="AM169" s="81" t="s">
        <v>936</v>
      </c>
      <c r="AN169" s="81" t="s">
        <v>936</v>
      </c>
      <c r="AO169" s="81" t="s">
        <v>936</v>
      </c>
      <c r="AP169" s="81" t="s">
        <v>936</v>
      </c>
      <c r="AQ169" s="81" t="s">
        <v>936</v>
      </c>
      <c r="AR169" s="1" t="s">
        <v>3681</v>
      </c>
      <c r="AS169" s="1" t="s">
        <v>6069</v>
      </c>
      <c r="AT169" s="1" t="s">
        <v>4074</v>
      </c>
      <c r="AU169" s="1" t="s">
        <v>6071</v>
      </c>
      <c r="AV169" s="1" t="s">
        <v>4074</v>
      </c>
      <c r="AW169" s="1" t="s">
        <v>6072</v>
      </c>
      <c r="AX169" s="1" t="s">
        <v>5442</v>
      </c>
      <c r="AY169" s="1" t="s">
        <v>6073</v>
      </c>
      <c r="AZ169" s="1" t="s">
        <v>4937</v>
      </c>
      <c r="BA169" s="1" t="s">
        <v>6075</v>
      </c>
      <c r="BB169" s="1" t="s">
        <v>5444</v>
      </c>
      <c r="BC169" s="1" t="s">
        <v>6076</v>
      </c>
      <c r="BD169" s="1" t="s">
        <v>6146</v>
      </c>
      <c r="BE169" s="1" t="s">
        <v>8480</v>
      </c>
      <c r="BF169" s="33" t="s">
        <v>6146</v>
      </c>
      <c r="BG169" s="33" t="s">
        <v>9511</v>
      </c>
      <c r="BH169" s="33" t="s">
        <v>9586</v>
      </c>
      <c r="BI169" s="33" t="s">
        <v>9589</v>
      </c>
      <c r="BJ169" s="33" t="s">
        <v>9914</v>
      </c>
      <c r="BK169" s="33" t="s">
        <v>9901</v>
      </c>
      <c r="BL169" s="29" t="s">
        <v>3060</v>
      </c>
      <c r="BM169" s="42">
        <v>45117</v>
      </c>
      <c r="BN169" s="29" t="s">
        <v>902</v>
      </c>
      <c r="BO169" s="27"/>
      <c r="BP169" s="41"/>
      <c r="BQ169" s="41"/>
      <c r="BR169" s="41"/>
      <c r="BS169" s="41"/>
      <c r="BT169" s="39" t="s">
        <v>955</v>
      </c>
      <c r="BU169" s="27"/>
      <c r="BV169" s="41"/>
    </row>
    <row r="170" spans="1:74" s="54" customFormat="1" ht="90" hidden="1" customHeight="1">
      <c r="B170" s="28" t="s">
        <v>3655</v>
      </c>
      <c r="C170" s="29" t="s">
        <v>3787</v>
      </c>
      <c r="D170" s="13" t="s">
        <v>3665</v>
      </c>
      <c r="E170" s="85">
        <v>44099</v>
      </c>
      <c r="F170" s="13" t="s">
        <v>2289</v>
      </c>
      <c r="G170" s="61" t="s">
        <v>3788</v>
      </c>
      <c r="H170" s="1" t="s">
        <v>6068</v>
      </c>
      <c r="I170" s="1" t="s">
        <v>3666</v>
      </c>
      <c r="J170" s="1" t="s">
        <v>3022</v>
      </c>
      <c r="K170" s="1" t="s">
        <v>3669</v>
      </c>
      <c r="L170" s="13" t="s">
        <v>3674</v>
      </c>
      <c r="M170" s="94">
        <v>1</v>
      </c>
      <c r="N170" s="85">
        <v>44287</v>
      </c>
      <c r="O170" s="42">
        <v>44561</v>
      </c>
      <c r="P170" s="27">
        <f t="shared" si="3"/>
        <v>40</v>
      </c>
      <c r="Q170" s="92"/>
      <c r="R170" s="13" t="s">
        <v>112</v>
      </c>
      <c r="S170" s="4" t="s">
        <v>3023</v>
      </c>
      <c r="T170" s="81" t="s">
        <v>936</v>
      </c>
      <c r="U170" s="81" t="s">
        <v>936</v>
      </c>
      <c r="V170" s="81" t="s">
        <v>936</v>
      </c>
      <c r="W170" s="81" t="s">
        <v>936</v>
      </c>
      <c r="X170" s="81" t="s">
        <v>936</v>
      </c>
      <c r="Y170" s="81" t="s">
        <v>936</v>
      </c>
      <c r="Z170" s="81" t="s">
        <v>936</v>
      </c>
      <c r="AA170" s="81" t="s">
        <v>936</v>
      </c>
      <c r="AB170" s="81" t="s">
        <v>936</v>
      </c>
      <c r="AC170" s="81" t="s">
        <v>936</v>
      </c>
      <c r="AD170" s="81" t="s">
        <v>936</v>
      </c>
      <c r="AE170" s="81" t="s">
        <v>936</v>
      </c>
      <c r="AF170" s="81" t="s">
        <v>936</v>
      </c>
      <c r="AG170" s="81" t="s">
        <v>936</v>
      </c>
      <c r="AH170" s="81" t="s">
        <v>936</v>
      </c>
      <c r="AI170" s="81" t="s">
        <v>936</v>
      </c>
      <c r="AJ170" s="81" t="s">
        <v>936</v>
      </c>
      <c r="AK170" s="81" t="s">
        <v>936</v>
      </c>
      <c r="AL170" s="81" t="s">
        <v>936</v>
      </c>
      <c r="AM170" s="81" t="s">
        <v>936</v>
      </c>
      <c r="AN170" s="81" t="s">
        <v>936</v>
      </c>
      <c r="AO170" s="81" t="s">
        <v>936</v>
      </c>
      <c r="AP170" s="81" t="s">
        <v>936</v>
      </c>
      <c r="AQ170" s="81" t="s">
        <v>936</v>
      </c>
      <c r="AR170" s="1" t="s">
        <v>5445</v>
      </c>
      <c r="AS170" s="1" t="s">
        <v>6069</v>
      </c>
      <c r="AT170" s="1" t="s">
        <v>4075</v>
      </c>
      <c r="AU170" s="1" t="s">
        <v>6077</v>
      </c>
      <c r="AV170" s="1" t="s">
        <v>5446</v>
      </c>
      <c r="AW170" s="1" t="s">
        <v>6078</v>
      </c>
      <c r="AX170" s="33" t="s">
        <v>936</v>
      </c>
      <c r="AY170" s="33" t="s">
        <v>4274</v>
      </c>
      <c r="AZ170" s="33" t="s">
        <v>936</v>
      </c>
      <c r="BA170" s="33" t="s">
        <v>4274</v>
      </c>
      <c r="BB170" s="33" t="s">
        <v>936</v>
      </c>
      <c r="BC170" s="33" t="s">
        <v>4274</v>
      </c>
      <c r="BD170" s="33" t="s">
        <v>936</v>
      </c>
      <c r="BE170" s="1" t="s">
        <v>4274</v>
      </c>
      <c r="BF170" s="1" t="s">
        <v>936</v>
      </c>
      <c r="BG170" s="33" t="s">
        <v>4274</v>
      </c>
      <c r="BH170" s="33" t="s">
        <v>936</v>
      </c>
      <c r="BI170" s="33" t="s">
        <v>4274</v>
      </c>
      <c r="BJ170" s="33" t="s">
        <v>9914</v>
      </c>
      <c r="BK170" s="33" t="s">
        <v>4274</v>
      </c>
      <c r="BL170" s="29" t="s">
        <v>780</v>
      </c>
      <c r="BM170" s="85">
        <v>44579</v>
      </c>
      <c r="BN170" s="29" t="s">
        <v>902</v>
      </c>
      <c r="BO170" s="27"/>
      <c r="BP170" s="41"/>
      <c r="BQ170" s="41"/>
      <c r="BR170" s="41"/>
      <c r="BS170" s="41"/>
      <c r="BT170" s="39" t="s">
        <v>955</v>
      </c>
      <c r="BU170" s="89"/>
      <c r="BV170" s="53"/>
    </row>
    <row r="171" spans="1:74" s="54" customFormat="1" ht="90" hidden="1" customHeight="1">
      <c r="B171" s="28" t="s">
        <v>3656</v>
      </c>
      <c r="C171" s="29" t="s">
        <v>3787</v>
      </c>
      <c r="D171" s="13" t="s">
        <v>3665</v>
      </c>
      <c r="E171" s="85">
        <v>44099</v>
      </c>
      <c r="F171" s="13" t="s">
        <v>2289</v>
      </c>
      <c r="G171" s="61" t="s">
        <v>3788</v>
      </c>
      <c r="H171" s="1" t="s">
        <v>6068</v>
      </c>
      <c r="I171" s="1" t="s">
        <v>3666</v>
      </c>
      <c r="J171" s="1" t="s">
        <v>3022</v>
      </c>
      <c r="K171" s="1" t="s">
        <v>3671</v>
      </c>
      <c r="L171" s="13" t="s">
        <v>3675</v>
      </c>
      <c r="M171" s="94">
        <v>2</v>
      </c>
      <c r="N171" s="85">
        <v>44287</v>
      </c>
      <c r="O171" s="42">
        <v>44561</v>
      </c>
      <c r="P171" s="27">
        <f t="shared" si="3"/>
        <v>40</v>
      </c>
      <c r="Q171" s="92"/>
      <c r="R171" s="13" t="s">
        <v>112</v>
      </c>
      <c r="S171" s="4" t="s">
        <v>3023</v>
      </c>
      <c r="T171" s="81" t="s">
        <v>936</v>
      </c>
      <c r="U171" s="81" t="s">
        <v>936</v>
      </c>
      <c r="V171" s="81" t="s">
        <v>936</v>
      </c>
      <c r="W171" s="81" t="s">
        <v>936</v>
      </c>
      <c r="X171" s="81" t="s">
        <v>936</v>
      </c>
      <c r="Y171" s="81" t="s">
        <v>936</v>
      </c>
      <c r="Z171" s="81" t="s">
        <v>936</v>
      </c>
      <c r="AA171" s="81" t="s">
        <v>936</v>
      </c>
      <c r="AB171" s="81" t="s">
        <v>936</v>
      </c>
      <c r="AC171" s="81" t="s">
        <v>936</v>
      </c>
      <c r="AD171" s="81" t="s">
        <v>936</v>
      </c>
      <c r="AE171" s="81" t="s">
        <v>936</v>
      </c>
      <c r="AF171" s="81" t="s">
        <v>936</v>
      </c>
      <c r="AG171" s="81" t="s">
        <v>936</v>
      </c>
      <c r="AH171" s="81" t="s">
        <v>936</v>
      </c>
      <c r="AI171" s="81" t="s">
        <v>936</v>
      </c>
      <c r="AJ171" s="81" t="s">
        <v>936</v>
      </c>
      <c r="AK171" s="81" t="s">
        <v>936</v>
      </c>
      <c r="AL171" s="81" t="s">
        <v>936</v>
      </c>
      <c r="AM171" s="81" t="s">
        <v>936</v>
      </c>
      <c r="AN171" s="81" t="s">
        <v>936</v>
      </c>
      <c r="AO171" s="81" t="s">
        <v>936</v>
      </c>
      <c r="AP171" s="81" t="s">
        <v>936</v>
      </c>
      <c r="AQ171" s="81" t="s">
        <v>936</v>
      </c>
      <c r="AR171" s="1" t="s">
        <v>3682</v>
      </c>
      <c r="AS171" s="1" t="s">
        <v>6069</v>
      </c>
      <c r="AT171" s="1" t="s">
        <v>4076</v>
      </c>
      <c r="AU171" s="1" t="s">
        <v>6077</v>
      </c>
      <c r="AV171" s="1" t="s">
        <v>5447</v>
      </c>
      <c r="AW171" s="1" t="s">
        <v>6079</v>
      </c>
      <c r="AX171" s="33" t="s">
        <v>936</v>
      </c>
      <c r="AY171" s="33" t="s">
        <v>4274</v>
      </c>
      <c r="AZ171" s="33" t="s">
        <v>936</v>
      </c>
      <c r="BA171" s="33" t="s">
        <v>4274</v>
      </c>
      <c r="BB171" s="33" t="s">
        <v>936</v>
      </c>
      <c r="BC171" s="33" t="s">
        <v>4274</v>
      </c>
      <c r="BD171" s="33" t="s">
        <v>936</v>
      </c>
      <c r="BE171" s="1" t="s">
        <v>4274</v>
      </c>
      <c r="BF171" s="1" t="s">
        <v>936</v>
      </c>
      <c r="BG171" s="33" t="s">
        <v>4274</v>
      </c>
      <c r="BH171" s="33" t="s">
        <v>936</v>
      </c>
      <c r="BI171" s="33" t="s">
        <v>4274</v>
      </c>
      <c r="BJ171" s="33" t="s">
        <v>9914</v>
      </c>
      <c r="BK171" s="33" t="s">
        <v>4274</v>
      </c>
      <c r="BL171" s="29" t="s">
        <v>780</v>
      </c>
      <c r="BM171" s="85">
        <v>44579</v>
      </c>
      <c r="BN171" s="29" t="s">
        <v>902</v>
      </c>
      <c r="BO171" s="27"/>
      <c r="BP171" s="41"/>
      <c r="BQ171" s="41"/>
      <c r="BR171" s="41"/>
      <c r="BS171" s="41"/>
      <c r="BT171" s="39" t="s">
        <v>955</v>
      </c>
      <c r="BU171" s="89"/>
      <c r="BV171" s="53"/>
    </row>
    <row r="172" spans="1:74" s="54" customFormat="1" ht="90" hidden="1" customHeight="1">
      <c r="B172" s="28" t="s">
        <v>3657</v>
      </c>
      <c r="C172" s="29" t="s">
        <v>3787</v>
      </c>
      <c r="D172" s="13" t="s">
        <v>3665</v>
      </c>
      <c r="E172" s="85">
        <v>44099</v>
      </c>
      <c r="F172" s="13" t="s">
        <v>2289</v>
      </c>
      <c r="G172" s="61" t="s">
        <v>3790</v>
      </c>
      <c r="H172" s="1" t="s">
        <v>6080</v>
      </c>
      <c r="I172" s="1" t="s">
        <v>3667</v>
      </c>
      <c r="J172" s="1" t="s">
        <v>3026</v>
      </c>
      <c r="K172" s="1" t="s">
        <v>5448</v>
      </c>
      <c r="L172" s="13" t="s">
        <v>3027</v>
      </c>
      <c r="M172" s="94">
        <v>1</v>
      </c>
      <c r="N172" s="85">
        <v>44287</v>
      </c>
      <c r="O172" s="42">
        <v>44742</v>
      </c>
      <c r="P172" s="27">
        <f t="shared" si="3"/>
        <v>13</v>
      </c>
      <c r="Q172" s="95"/>
      <c r="R172" s="13" t="s">
        <v>112</v>
      </c>
      <c r="S172" s="4" t="s">
        <v>15</v>
      </c>
      <c r="T172" s="81" t="s">
        <v>936</v>
      </c>
      <c r="U172" s="81" t="s">
        <v>936</v>
      </c>
      <c r="V172" s="81" t="s">
        <v>936</v>
      </c>
      <c r="W172" s="81" t="s">
        <v>936</v>
      </c>
      <c r="X172" s="81" t="s">
        <v>936</v>
      </c>
      <c r="Y172" s="81" t="s">
        <v>936</v>
      </c>
      <c r="Z172" s="81" t="s">
        <v>936</v>
      </c>
      <c r="AA172" s="81" t="s">
        <v>936</v>
      </c>
      <c r="AB172" s="81" t="s">
        <v>936</v>
      </c>
      <c r="AC172" s="81" t="s">
        <v>936</v>
      </c>
      <c r="AD172" s="81" t="s">
        <v>936</v>
      </c>
      <c r="AE172" s="81" t="s">
        <v>936</v>
      </c>
      <c r="AF172" s="81" t="s">
        <v>936</v>
      </c>
      <c r="AG172" s="81" t="s">
        <v>936</v>
      </c>
      <c r="AH172" s="81" t="s">
        <v>936</v>
      </c>
      <c r="AI172" s="81" t="s">
        <v>936</v>
      </c>
      <c r="AJ172" s="81" t="s">
        <v>936</v>
      </c>
      <c r="AK172" s="81" t="s">
        <v>936</v>
      </c>
      <c r="AL172" s="81" t="s">
        <v>936</v>
      </c>
      <c r="AM172" s="81" t="s">
        <v>936</v>
      </c>
      <c r="AN172" s="81" t="s">
        <v>936</v>
      </c>
      <c r="AO172" s="81" t="s">
        <v>936</v>
      </c>
      <c r="AP172" s="81" t="s">
        <v>936</v>
      </c>
      <c r="AQ172" s="81" t="s">
        <v>936</v>
      </c>
      <c r="AR172" s="1" t="s">
        <v>3024</v>
      </c>
      <c r="AS172" s="1" t="s">
        <v>6069</v>
      </c>
      <c r="AT172" s="1" t="s">
        <v>4074</v>
      </c>
      <c r="AU172" s="1" t="s">
        <v>6071</v>
      </c>
      <c r="AV172" s="1" t="s">
        <v>4188</v>
      </c>
      <c r="AW172" s="1" t="s">
        <v>6072</v>
      </c>
      <c r="AX172" s="1" t="s">
        <v>5442</v>
      </c>
      <c r="AY172" s="1" t="s">
        <v>6073</v>
      </c>
      <c r="AZ172" s="1" t="s">
        <v>4937</v>
      </c>
      <c r="BA172" s="1" t="s">
        <v>6074</v>
      </c>
      <c r="BB172" s="1" t="s">
        <v>936</v>
      </c>
      <c r="BC172" s="1" t="s">
        <v>5089</v>
      </c>
      <c r="BD172" s="1" t="s">
        <v>936</v>
      </c>
      <c r="BE172" s="1" t="s">
        <v>5089</v>
      </c>
      <c r="BF172" s="1" t="s">
        <v>936</v>
      </c>
      <c r="BG172" s="1" t="s">
        <v>5089</v>
      </c>
      <c r="BH172" s="1" t="s">
        <v>9914</v>
      </c>
      <c r="BI172" s="1" t="s">
        <v>5089</v>
      </c>
      <c r="BJ172" s="1" t="s">
        <v>9914</v>
      </c>
      <c r="BK172" s="1" t="s">
        <v>5089</v>
      </c>
      <c r="BL172" s="29" t="s">
        <v>1326</v>
      </c>
      <c r="BM172" s="85">
        <v>44760</v>
      </c>
      <c r="BN172" s="29" t="s">
        <v>1806</v>
      </c>
      <c r="BO172" s="85">
        <v>44760</v>
      </c>
      <c r="BP172" s="57" t="s">
        <v>5443</v>
      </c>
      <c r="BQ172" s="81" t="s">
        <v>5429</v>
      </c>
      <c r="BR172" s="81" t="s">
        <v>1152</v>
      </c>
      <c r="BS172" s="81" t="s">
        <v>1152</v>
      </c>
      <c r="BT172" s="39" t="s">
        <v>4365</v>
      </c>
      <c r="BU172" s="89"/>
      <c r="BV172" s="53"/>
    </row>
    <row r="173" spans="1:74" s="43" customFormat="1" ht="90" hidden="1" customHeight="1">
      <c r="A173" s="54"/>
      <c r="B173" s="28" t="s">
        <v>3657</v>
      </c>
      <c r="C173" s="29" t="s">
        <v>3787</v>
      </c>
      <c r="D173" s="31" t="s">
        <v>3665</v>
      </c>
      <c r="E173" s="42">
        <v>44099</v>
      </c>
      <c r="F173" s="31" t="s">
        <v>2289</v>
      </c>
      <c r="G173" s="32" t="s">
        <v>3790</v>
      </c>
      <c r="H173" s="33" t="s">
        <v>9512</v>
      </c>
      <c r="I173" s="33" t="s">
        <v>3667</v>
      </c>
      <c r="J173" s="33" t="s">
        <v>3026</v>
      </c>
      <c r="K173" s="33" t="s">
        <v>5448</v>
      </c>
      <c r="L173" s="31" t="s">
        <v>3027</v>
      </c>
      <c r="M173" s="29">
        <v>1</v>
      </c>
      <c r="N173" s="42">
        <v>44287</v>
      </c>
      <c r="O173" s="98">
        <v>45291</v>
      </c>
      <c r="P173" s="27">
        <f t="shared" ref="P173" si="8">+WEEKNUM(O173-N173)</f>
        <v>40</v>
      </c>
      <c r="Q173" s="92"/>
      <c r="R173" s="31" t="s">
        <v>112</v>
      </c>
      <c r="S173" s="39" t="s">
        <v>15</v>
      </c>
      <c r="T173" s="81" t="s">
        <v>936</v>
      </c>
      <c r="U173" s="81" t="s">
        <v>936</v>
      </c>
      <c r="V173" s="81" t="s">
        <v>936</v>
      </c>
      <c r="W173" s="81" t="s">
        <v>936</v>
      </c>
      <c r="X173" s="81" t="s">
        <v>936</v>
      </c>
      <c r="Y173" s="81" t="s">
        <v>936</v>
      </c>
      <c r="Z173" s="81" t="s">
        <v>936</v>
      </c>
      <c r="AA173" s="81" t="s">
        <v>936</v>
      </c>
      <c r="AB173" s="81" t="s">
        <v>936</v>
      </c>
      <c r="AC173" s="81" t="s">
        <v>936</v>
      </c>
      <c r="AD173" s="81" t="s">
        <v>936</v>
      </c>
      <c r="AE173" s="81" t="s">
        <v>936</v>
      </c>
      <c r="AF173" s="81" t="s">
        <v>936</v>
      </c>
      <c r="AG173" s="81" t="s">
        <v>936</v>
      </c>
      <c r="AH173" s="81" t="s">
        <v>936</v>
      </c>
      <c r="AI173" s="81" t="s">
        <v>936</v>
      </c>
      <c r="AJ173" s="81" t="s">
        <v>936</v>
      </c>
      <c r="AK173" s="81" t="s">
        <v>936</v>
      </c>
      <c r="AL173" s="81" t="s">
        <v>936</v>
      </c>
      <c r="AM173" s="81" t="s">
        <v>936</v>
      </c>
      <c r="AN173" s="81" t="s">
        <v>936</v>
      </c>
      <c r="AO173" s="81" t="s">
        <v>936</v>
      </c>
      <c r="AP173" s="81" t="s">
        <v>936</v>
      </c>
      <c r="AQ173" s="81" t="s">
        <v>936</v>
      </c>
      <c r="AR173" s="1" t="s">
        <v>3024</v>
      </c>
      <c r="AS173" s="1" t="s">
        <v>6069</v>
      </c>
      <c r="AT173" s="1" t="s">
        <v>4074</v>
      </c>
      <c r="AU173" s="1" t="s">
        <v>6071</v>
      </c>
      <c r="AV173" s="1" t="s">
        <v>4188</v>
      </c>
      <c r="AW173" s="1" t="s">
        <v>6072</v>
      </c>
      <c r="AX173" s="1" t="s">
        <v>5442</v>
      </c>
      <c r="AY173" s="1" t="s">
        <v>6073</v>
      </c>
      <c r="AZ173" s="1" t="s">
        <v>4937</v>
      </c>
      <c r="BA173" s="1" t="s">
        <v>6075</v>
      </c>
      <c r="BB173" s="1" t="s">
        <v>5444</v>
      </c>
      <c r="BC173" s="1" t="s">
        <v>6076</v>
      </c>
      <c r="BD173" s="1" t="s">
        <v>6146</v>
      </c>
      <c r="BE173" s="1" t="s">
        <v>8480</v>
      </c>
      <c r="BF173" s="33" t="s">
        <v>6146</v>
      </c>
      <c r="BG173" s="33" t="s">
        <v>9511</v>
      </c>
      <c r="BH173" s="33" t="s">
        <v>9587</v>
      </c>
      <c r="BI173" s="33" t="s">
        <v>9589</v>
      </c>
      <c r="BJ173" s="33" t="s">
        <v>9914</v>
      </c>
      <c r="BK173" s="33" t="s">
        <v>9901</v>
      </c>
      <c r="BL173" s="29" t="s">
        <v>3060</v>
      </c>
      <c r="BM173" s="42">
        <v>45117</v>
      </c>
      <c r="BN173" s="29" t="s">
        <v>902</v>
      </c>
      <c r="BO173" s="27"/>
      <c r="BP173" s="41"/>
      <c r="BQ173" s="41"/>
      <c r="BR173" s="41"/>
      <c r="BS173" s="41"/>
      <c r="BT173" s="39" t="s">
        <v>955</v>
      </c>
      <c r="BU173" s="27"/>
      <c r="BV173" s="41"/>
    </row>
    <row r="174" spans="1:74" s="54" customFormat="1" ht="90" hidden="1" customHeight="1">
      <c r="B174" s="28" t="s">
        <v>3658</v>
      </c>
      <c r="C174" s="29" t="s">
        <v>3821</v>
      </c>
      <c r="D174" s="13" t="s">
        <v>3679</v>
      </c>
      <c r="E174" s="85">
        <v>44253</v>
      </c>
      <c r="F174" s="13" t="s">
        <v>2287</v>
      </c>
      <c r="G174" s="61" t="s">
        <v>3822</v>
      </c>
      <c r="H174" s="1" t="s">
        <v>3029</v>
      </c>
      <c r="I174" s="33" t="s">
        <v>3030</v>
      </c>
      <c r="J174" s="33" t="s">
        <v>5449</v>
      </c>
      <c r="K174" s="33" t="s">
        <v>3031</v>
      </c>
      <c r="L174" s="51" t="s">
        <v>3032</v>
      </c>
      <c r="M174" s="29">
        <v>2</v>
      </c>
      <c r="N174" s="30">
        <v>44348</v>
      </c>
      <c r="O174" s="30">
        <v>44438</v>
      </c>
      <c r="P174" s="27">
        <f t="shared" si="3"/>
        <v>13</v>
      </c>
      <c r="Q174" s="92">
        <v>2</v>
      </c>
      <c r="R174" s="44" t="s">
        <v>116</v>
      </c>
      <c r="S174" s="94"/>
      <c r="T174" s="81" t="s">
        <v>936</v>
      </c>
      <c r="U174" s="81" t="s">
        <v>936</v>
      </c>
      <c r="V174" s="81" t="s">
        <v>936</v>
      </c>
      <c r="W174" s="81" t="s">
        <v>936</v>
      </c>
      <c r="X174" s="81" t="s">
        <v>936</v>
      </c>
      <c r="Y174" s="81" t="s">
        <v>936</v>
      </c>
      <c r="Z174" s="81" t="s">
        <v>936</v>
      </c>
      <c r="AA174" s="81" t="s">
        <v>936</v>
      </c>
      <c r="AB174" s="81" t="s">
        <v>936</v>
      </c>
      <c r="AC174" s="81" t="s">
        <v>936</v>
      </c>
      <c r="AD174" s="81" t="s">
        <v>936</v>
      </c>
      <c r="AE174" s="81" t="s">
        <v>936</v>
      </c>
      <c r="AF174" s="81" t="s">
        <v>936</v>
      </c>
      <c r="AG174" s="81" t="s">
        <v>936</v>
      </c>
      <c r="AH174" s="81" t="s">
        <v>936</v>
      </c>
      <c r="AI174" s="81" t="s">
        <v>936</v>
      </c>
      <c r="AJ174" s="81" t="s">
        <v>936</v>
      </c>
      <c r="AK174" s="81" t="s">
        <v>936</v>
      </c>
      <c r="AL174" s="81" t="s">
        <v>936</v>
      </c>
      <c r="AM174" s="81" t="s">
        <v>936</v>
      </c>
      <c r="AN174" s="81" t="s">
        <v>936</v>
      </c>
      <c r="AO174" s="81" t="s">
        <v>936</v>
      </c>
      <c r="AP174" s="81" t="s">
        <v>936</v>
      </c>
      <c r="AQ174" s="81" t="s">
        <v>936</v>
      </c>
      <c r="AR174" s="1" t="s">
        <v>3028</v>
      </c>
      <c r="AS174" s="1" t="s">
        <v>6069</v>
      </c>
      <c r="AT174" s="1" t="s">
        <v>5450</v>
      </c>
      <c r="AU174" s="1" t="s">
        <v>6081</v>
      </c>
      <c r="AV174" s="1" t="s">
        <v>936</v>
      </c>
      <c r="AW174" s="1" t="s">
        <v>4123</v>
      </c>
      <c r="AX174" s="1" t="s">
        <v>936</v>
      </c>
      <c r="AY174" s="1" t="s">
        <v>4123</v>
      </c>
      <c r="AZ174" s="1" t="s">
        <v>936</v>
      </c>
      <c r="BA174" s="1" t="s">
        <v>4123</v>
      </c>
      <c r="BB174" s="1" t="s">
        <v>936</v>
      </c>
      <c r="BC174" s="1" t="s">
        <v>4123</v>
      </c>
      <c r="BD174" s="1" t="s">
        <v>936</v>
      </c>
      <c r="BE174" s="1" t="s">
        <v>4123</v>
      </c>
      <c r="BF174" s="1" t="s">
        <v>936</v>
      </c>
      <c r="BG174" s="1" t="s">
        <v>4123</v>
      </c>
      <c r="BH174" s="1" t="s">
        <v>936</v>
      </c>
      <c r="BI174" s="1" t="s">
        <v>4123</v>
      </c>
      <c r="BJ174" s="1" t="s">
        <v>9914</v>
      </c>
      <c r="BK174" s="1" t="s">
        <v>4123</v>
      </c>
      <c r="BL174" s="29" t="s">
        <v>780</v>
      </c>
      <c r="BM174" s="42">
        <v>44494</v>
      </c>
      <c r="BN174" s="29" t="s">
        <v>902</v>
      </c>
      <c r="BO174" s="27"/>
      <c r="BP174" s="41"/>
      <c r="BQ174" s="41"/>
      <c r="BR174" s="41"/>
      <c r="BS174" s="41"/>
      <c r="BT174" s="39" t="s">
        <v>955</v>
      </c>
      <c r="BU174" s="89"/>
      <c r="BV174" s="53"/>
    </row>
    <row r="175" spans="1:74" s="54" customFormat="1" ht="90" hidden="1" customHeight="1">
      <c r="B175" s="28" t="s">
        <v>3659</v>
      </c>
      <c r="C175" s="29" t="s">
        <v>3821</v>
      </c>
      <c r="D175" s="13" t="s">
        <v>3679</v>
      </c>
      <c r="E175" s="85">
        <v>44253</v>
      </c>
      <c r="F175" s="13" t="s">
        <v>2287</v>
      </c>
      <c r="G175" s="61" t="s">
        <v>3822</v>
      </c>
      <c r="H175" s="1" t="s">
        <v>3029</v>
      </c>
      <c r="I175" s="33" t="s">
        <v>3030</v>
      </c>
      <c r="J175" s="33" t="s">
        <v>5449</v>
      </c>
      <c r="K175" s="33" t="s">
        <v>3033</v>
      </c>
      <c r="L175" s="51" t="s">
        <v>3034</v>
      </c>
      <c r="M175" s="29">
        <v>1</v>
      </c>
      <c r="N175" s="30">
        <v>44440</v>
      </c>
      <c r="O175" s="30">
        <v>44530</v>
      </c>
      <c r="P175" s="27">
        <f t="shared" si="3"/>
        <v>13</v>
      </c>
      <c r="Q175" s="92">
        <v>1</v>
      </c>
      <c r="R175" s="44" t="s">
        <v>116</v>
      </c>
      <c r="S175" s="94"/>
      <c r="T175" s="81" t="s">
        <v>936</v>
      </c>
      <c r="U175" s="81" t="s">
        <v>936</v>
      </c>
      <c r="V175" s="81" t="s">
        <v>936</v>
      </c>
      <c r="W175" s="81" t="s">
        <v>936</v>
      </c>
      <c r="X175" s="81" t="s">
        <v>936</v>
      </c>
      <c r="Y175" s="81" t="s">
        <v>936</v>
      </c>
      <c r="Z175" s="81" t="s">
        <v>936</v>
      </c>
      <c r="AA175" s="81" t="s">
        <v>936</v>
      </c>
      <c r="AB175" s="81" t="s">
        <v>936</v>
      </c>
      <c r="AC175" s="81" t="s">
        <v>936</v>
      </c>
      <c r="AD175" s="81" t="s">
        <v>936</v>
      </c>
      <c r="AE175" s="81" t="s">
        <v>936</v>
      </c>
      <c r="AF175" s="81" t="s">
        <v>936</v>
      </c>
      <c r="AG175" s="81" t="s">
        <v>936</v>
      </c>
      <c r="AH175" s="81" t="s">
        <v>936</v>
      </c>
      <c r="AI175" s="81" t="s">
        <v>936</v>
      </c>
      <c r="AJ175" s="81" t="s">
        <v>936</v>
      </c>
      <c r="AK175" s="81" t="s">
        <v>936</v>
      </c>
      <c r="AL175" s="81" t="s">
        <v>936</v>
      </c>
      <c r="AM175" s="81" t="s">
        <v>936</v>
      </c>
      <c r="AN175" s="81" t="s">
        <v>936</v>
      </c>
      <c r="AO175" s="81" t="s">
        <v>936</v>
      </c>
      <c r="AP175" s="81" t="s">
        <v>936</v>
      </c>
      <c r="AQ175" s="81" t="s">
        <v>936</v>
      </c>
      <c r="AR175" s="1" t="s">
        <v>1157</v>
      </c>
      <c r="AS175" s="1" t="s">
        <v>6069</v>
      </c>
      <c r="AT175" s="1" t="s">
        <v>5450</v>
      </c>
      <c r="AU175" s="1" t="s">
        <v>6082</v>
      </c>
      <c r="AV175" s="1" t="s">
        <v>4198</v>
      </c>
      <c r="AW175" s="1" t="s">
        <v>6083</v>
      </c>
      <c r="AX175" s="33" t="s">
        <v>936</v>
      </c>
      <c r="AY175" s="33" t="s">
        <v>4274</v>
      </c>
      <c r="AZ175" s="33" t="s">
        <v>936</v>
      </c>
      <c r="BA175" s="33" t="s">
        <v>4274</v>
      </c>
      <c r="BB175" s="33" t="s">
        <v>936</v>
      </c>
      <c r="BC175" s="33" t="s">
        <v>4274</v>
      </c>
      <c r="BD175" s="33" t="s">
        <v>936</v>
      </c>
      <c r="BE175" s="1" t="s">
        <v>4274</v>
      </c>
      <c r="BF175" s="1" t="s">
        <v>936</v>
      </c>
      <c r="BG175" s="33" t="s">
        <v>4274</v>
      </c>
      <c r="BH175" s="33" t="s">
        <v>936</v>
      </c>
      <c r="BI175" s="33" t="s">
        <v>4274</v>
      </c>
      <c r="BJ175" s="33" t="s">
        <v>9914</v>
      </c>
      <c r="BK175" s="33" t="s">
        <v>4274</v>
      </c>
      <c r="BL175" s="29" t="s">
        <v>780</v>
      </c>
      <c r="BM175" s="85">
        <v>44589</v>
      </c>
      <c r="BN175" s="29" t="s">
        <v>902</v>
      </c>
      <c r="BO175" s="27"/>
      <c r="BP175" s="41"/>
      <c r="BQ175" s="41"/>
      <c r="BR175" s="41"/>
      <c r="BS175" s="41"/>
      <c r="BT175" s="39" t="s">
        <v>955</v>
      </c>
      <c r="BU175" s="89"/>
      <c r="BV175" s="53"/>
    </row>
    <row r="176" spans="1:74" s="54" customFormat="1" ht="90" hidden="1" customHeight="1">
      <c r="B176" s="28" t="s">
        <v>3660</v>
      </c>
      <c r="C176" s="29" t="s">
        <v>3821</v>
      </c>
      <c r="D176" s="13" t="s">
        <v>3679</v>
      </c>
      <c r="E176" s="85">
        <v>44253</v>
      </c>
      <c r="F176" s="13" t="s">
        <v>2287</v>
      </c>
      <c r="G176" s="61" t="s">
        <v>3822</v>
      </c>
      <c r="H176" s="1" t="s">
        <v>3029</v>
      </c>
      <c r="I176" s="33" t="s">
        <v>3030</v>
      </c>
      <c r="J176" s="33" t="s">
        <v>5449</v>
      </c>
      <c r="K176" s="33" t="s">
        <v>3035</v>
      </c>
      <c r="L176" s="51" t="s">
        <v>122</v>
      </c>
      <c r="M176" s="29">
        <v>4</v>
      </c>
      <c r="N176" s="30">
        <v>44562</v>
      </c>
      <c r="O176" s="30">
        <v>44925</v>
      </c>
      <c r="P176" s="27">
        <f t="shared" si="3"/>
        <v>52</v>
      </c>
      <c r="Q176" s="92">
        <v>4</v>
      </c>
      <c r="R176" s="44" t="s">
        <v>116</v>
      </c>
      <c r="S176" s="94"/>
      <c r="T176" s="81" t="s">
        <v>936</v>
      </c>
      <c r="U176" s="81" t="s">
        <v>936</v>
      </c>
      <c r="V176" s="81" t="s">
        <v>936</v>
      </c>
      <c r="W176" s="81" t="s">
        <v>936</v>
      </c>
      <c r="X176" s="81" t="s">
        <v>936</v>
      </c>
      <c r="Y176" s="81" t="s">
        <v>936</v>
      </c>
      <c r="Z176" s="81" t="s">
        <v>936</v>
      </c>
      <c r="AA176" s="81" t="s">
        <v>936</v>
      </c>
      <c r="AB176" s="81" t="s">
        <v>936</v>
      </c>
      <c r="AC176" s="81" t="s">
        <v>936</v>
      </c>
      <c r="AD176" s="81" t="s">
        <v>936</v>
      </c>
      <c r="AE176" s="81" t="s">
        <v>936</v>
      </c>
      <c r="AF176" s="81" t="s">
        <v>936</v>
      </c>
      <c r="AG176" s="81" t="s">
        <v>936</v>
      </c>
      <c r="AH176" s="81" t="s">
        <v>936</v>
      </c>
      <c r="AI176" s="81" t="s">
        <v>936</v>
      </c>
      <c r="AJ176" s="81" t="s">
        <v>936</v>
      </c>
      <c r="AK176" s="81" t="s">
        <v>936</v>
      </c>
      <c r="AL176" s="81" t="s">
        <v>936</v>
      </c>
      <c r="AM176" s="81" t="s">
        <v>936</v>
      </c>
      <c r="AN176" s="81" t="s">
        <v>936</v>
      </c>
      <c r="AO176" s="81" t="s">
        <v>936</v>
      </c>
      <c r="AP176" s="81" t="s">
        <v>936</v>
      </c>
      <c r="AQ176" s="81" t="s">
        <v>936</v>
      </c>
      <c r="AR176" s="1" t="s">
        <v>1157</v>
      </c>
      <c r="AS176" s="1" t="s">
        <v>6069</v>
      </c>
      <c r="AT176" s="1" t="s">
        <v>3997</v>
      </c>
      <c r="AU176" s="1" t="s">
        <v>6084</v>
      </c>
      <c r="AV176" s="1" t="s">
        <v>4199</v>
      </c>
      <c r="AW176" s="1" t="s">
        <v>6085</v>
      </c>
      <c r="AX176" s="1" t="s">
        <v>5451</v>
      </c>
      <c r="AY176" s="78" t="s">
        <v>6086</v>
      </c>
      <c r="AZ176" s="78" t="s">
        <v>5452</v>
      </c>
      <c r="BA176" s="78" t="s">
        <v>6087</v>
      </c>
      <c r="BB176" s="1" t="s">
        <v>9914</v>
      </c>
      <c r="BC176" s="1" t="s">
        <v>9248</v>
      </c>
      <c r="BD176" s="1" t="s">
        <v>9914</v>
      </c>
      <c r="BE176" s="1" t="s">
        <v>9248</v>
      </c>
      <c r="BF176" s="1" t="s">
        <v>9914</v>
      </c>
      <c r="BG176" s="1" t="s">
        <v>9248</v>
      </c>
      <c r="BH176" s="1" t="s">
        <v>9914</v>
      </c>
      <c r="BI176" s="1" t="s">
        <v>9248</v>
      </c>
      <c r="BJ176" s="1" t="s">
        <v>9914</v>
      </c>
      <c r="BK176" s="1" t="s">
        <v>9248</v>
      </c>
      <c r="BL176" s="29" t="s">
        <v>3060</v>
      </c>
      <c r="BM176" s="42">
        <v>44761</v>
      </c>
      <c r="BN176" s="29" t="s">
        <v>902</v>
      </c>
      <c r="BO176" s="27"/>
      <c r="BP176" s="41"/>
      <c r="BQ176" s="41"/>
      <c r="BR176" s="41"/>
      <c r="BS176" s="41"/>
      <c r="BT176" s="39" t="s">
        <v>955</v>
      </c>
      <c r="BU176" s="89"/>
      <c r="BV176" s="53"/>
    </row>
    <row r="177" spans="2:74" s="54" customFormat="1" ht="90" hidden="1" customHeight="1">
      <c r="B177" s="28" t="s">
        <v>3661</v>
      </c>
      <c r="C177" s="29" t="s">
        <v>3821</v>
      </c>
      <c r="D177" s="13" t="s">
        <v>3679</v>
      </c>
      <c r="E177" s="85">
        <v>44253</v>
      </c>
      <c r="F177" s="13" t="s">
        <v>2287</v>
      </c>
      <c r="G177" s="61" t="s">
        <v>3808</v>
      </c>
      <c r="H177" s="1" t="s">
        <v>3036</v>
      </c>
      <c r="I177" s="33" t="s">
        <v>3037</v>
      </c>
      <c r="J177" s="33" t="s">
        <v>3038</v>
      </c>
      <c r="K177" s="33" t="s">
        <v>3039</v>
      </c>
      <c r="L177" s="51" t="s">
        <v>3040</v>
      </c>
      <c r="M177" s="29">
        <v>1</v>
      </c>
      <c r="N177" s="30">
        <v>44348</v>
      </c>
      <c r="O177" s="30">
        <v>44469</v>
      </c>
      <c r="P177" s="27">
        <f t="shared" si="3"/>
        <v>18</v>
      </c>
      <c r="Q177" s="92">
        <v>0</v>
      </c>
      <c r="R177" s="44" t="s">
        <v>116</v>
      </c>
      <c r="S177" s="94"/>
      <c r="T177" s="81" t="s">
        <v>936</v>
      </c>
      <c r="U177" s="81" t="s">
        <v>936</v>
      </c>
      <c r="V177" s="81" t="s">
        <v>936</v>
      </c>
      <c r="W177" s="81" t="s">
        <v>936</v>
      </c>
      <c r="X177" s="81" t="s">
        <v>936</v>
      </c>
      <c r="Y177" s="81" t="s">
        <v>936</v>
      </c>
      <c r="Z177" s="81" t="s">
        <v>936</v>
      </c>
      <c r="AA177" s="81" t="s">
        <v>936</v>
      </c>
      <c r="AB177" s="81" t="s">
        <v>936</v>
      </c>
      <c r="AC177" s="81" t="s">
        <v>936</v>
      </c>
      <c r="AD177" s="81" t="s">
        <v>936</v>
      </c>
      <c r="AE177" s="81" t="s">
        <v>936</v>
      </c>
      <c r="AF177" s="81" t="s">
        <v>936</v>
      </c>
      <c r="AG177" s="81" t="s">
        <v>936</v>
      </c>
      <c r="AH177" s="81" t="s">
        <v>936</v>
      </c>
      <c r="AI177" s="81" t="s">
        <v>936</v>
      </c>
      <c r="AJ177" s="81" t="s">
        <v>936</v>
      </c>
      <c r="AK177" s="81" t="s">
        <v>936</v>
      </c>
      <c r="AL177" s="81" t="s">
        <v>936</v>
      </c>
      <c r="AM177" s="81" t="s">
        <v>936</v>
      </c>
      <c r="AN177" s="81" t="s">
        <v>936</v>
      </c>
      <c r="AO177" s="81" t="s">
        <v>936</v>
      </c>
      <c r="AP177" s="81" t="s">
        <v>936</v>
      </c>
      <c r="AQ177" s="81" t="s">
        <v>936</v>
      </c>
      <c r="AR177" s="1" t="s">
        <v>1157</v>
      </c>
      <c r="AS177" s="1" t="s">
        <v>6069</v>
      </c>
      <c r="AT177" s="1" t="s">
        <v>3998</v>
      </c>
      <c r="AU177" s="1" t="s">
        <v>6088</v>
      </c>
      <c r="AV177" s="1" t="s">
        <v>4200</v>
      </c>
      <c r="AW177" s="1" t="s">
        <v>6089</v>
      </c>
      <c r="AX177" s="1" t="s">
        <v>4332</v>
      </c>
      <c r="AY177" s="83" t="s">
        <v>6090</v>
      </c>
      <c r="AZ177" s="1" t="s">
        <v>4932</v>
      </c>
      <c r="BA177" s="1" t="s">
        <v>6091</v>
      </c>
      <c r="BB177" s="1" t="s">
        <v>9914</v>
      </c>
      <c r="BC177" s="1" t="s">
        <v>9907</v>
      </c>
      <c r="BD177" s="1" t="s">
        <v>9914</v>
      </c>
      <c r="BE177" s="1" t="s">
        <v>9907</v>
      </c>
      <c r="BF177" s="1" t="s">
        <v>9914</v>
      </c>
      <c r="BG177" s="1" t="s">
        <v>9907</v>
      </c>
      <c r="BH177" s="1" t="s">
        <v>9914</v>
      </c>
      <c r="BI177" s="1" t="s">
        <v>9907</v>
      </c>
      <c r="BJ177" s="1" t="s">
        <v>9914</v>
      </c>
      <c r="BK177" s="1" t="s">
        <v>9907</v>
      </c>
      <c r="BL177" s="29" t="s">
        <v>901</v>
      </c>
      <c r="BM177" s="42">
        <v>44768</v>
      </c>
      <c r="BN177" s="29" t="s">
        <v>902</v>
      </c>
      <c r="BO177" s="27"/>
      <c r="BP177" s="41"/>
      <c r="BQ177" s="41"/>
      <c r="BR177" s="41"/>
      <c r="BS177" s="41"/>
      <c r="BT177" s="39" t="s">
        <v>955</v>
      </c>
      <c r="BU177" s="89"/>
      <c r="BV177" s="53"/>
    </row>
    <row r="178" spans="2:74" s="54" customFormat="1" ht="90" hidden="1" customHeight="1">
      <c r="B178" s="28" t="s">
        <v>3662</v>
      </c>
      <c r="C178" s="29" t="s">
        <v>3821</v>
      </c>
      <c r="D178" s="13" t="s">
        <v>3679</v>
      </c>
      <c r="E178" s="85">
        <v>44253</v>
      </c>
      <c r="F178" s="13" t="s">
        <v>2287</v>
      </c>
      <c r="G178" s="61" t="s">
        <v>3808</v>
      </c>
      <c r="H178" s="1" t="s">
        <v>3036</v>
      </c>
      <c r="I178" s="33" t="s">
        <v>3037</v>
      </c>
      <c r="J178" s="33" t="s">
        <v>3038</v>
      </c>
      <c r="K178" s="33" t="s">
        <v>3041</v>
      </c>
      <c r="L178" s="51" t="s">
        <v>3042</v>
      </c>
      <c r="M178" s="29">
        <v>1</v>
      </c>
      <c r="N178" s="30">
        <v>44348</v>
      </c>
      <c r="O178" s="30">
        <v>44561</v>
      </c>
      <c r="P178" s="27">
        <f t="shared" si="3"/>
        <v>31</v>
      </c>
      <c r="Q178" s="92">
        <v>0</v>
      </c>
      <c r="R178" s="44" t="s">
        <v>116</v>
      </c>
      <c r="S178" s="94"/>
      <c r="T178" s="81" t="s">
        <v>936</v>
      </c>
      <c r="U178" s="81" t="s">
        <v>936</v>
      </c>
      <c r="V178" s="81" t="s">
        <v>936</v>
      </c>
      <c r="W178" s="81" t="s">
        <v>936</v>
      </c>
      <c r="X178" s="81" t="s">
        <v>936</v>
      </c>
      <c r="Y178" s="81" t="s">
        <v>936</v>
      </c>
      <c r="Z178" s="81" t="s">
        <v>936</v>
      </c>
      <c r="AA178" s="81" t="s">
        <v>936</v>
      </c>
      <c r="AB178" s="81" t="s">
        <v>936</v>
      </c>
      <c r="AC178" s="81" t="s">
        <v>936</v>
      </c>
      <c r="AD178" s="81" t="s">
        <v>936</v>
      </c>
      <c r="AE178" s="81" t="s">
        <v>936</v>
      </c>
      <c r="AF178" s="81" t="s">
        <v>936</v>
      </c>
      <c r="AG178" s="81" t="s">
        <v>936</v>
      </c>
      <c r="AH178" s="81" t="s">
        <v>936</v>
      </c>
      <c r="AI178" s="81" t="s">
        <v>936</v>
      </c>
      <c r="AJ178" s="81" t="s">
        <v>936</v>
      </c>
      <c r="AK178" s="81" t="s">
        <v>936</v>
      </c>
      <c r="AL178" s="81" t="s">
        <v>936</v>
      </c>
      <c r="AM178" s="81" t="s">
        <v>936</v>
      </c>
      <c r="AN178" s="81" t="s">
        <v>936</v>
      </c>
      <c r="AO178" s="81" t="s">
        <v>936</v>
      </c>
      <c r="AP178" s="81" t="s">
        <v>936</v>
      </c>
      <c r="AQ178" s="81" t="s">
        <v>936</v>
      </c>
      <c r="AR178" s="1" t="s">
        <v>1157</v>
      </c>
      <c r="AS178" s="1" t="s">
        <v>6069</v>
      </c>
      <c r="AT178" s="1" t="s">
        <v>3999</v>
      </c>
      <c r="AU178" s="1" t="s">
        <v>6092</v>
      </c>
      <c r="AV178" s="1" t="s">
        <v>4201</v>
      </c>
      <c r="AW178" s="1" t="s">
        <v>5987</v>
      </c>
      <c r="AX178" s="1" t="s">
        <v>4332</v>
      </c>
      <c r="AY178" s="83" t="s">
        <v>6090</v>
      </c>
      <c r="AZ178" s="1" t="s">
        <v>4932</v>
      </c>
      <c r="BA178" s="1" t="s">
        <v>6093</v>
      </c>
      <c r="BB178" s="1" t="s">
        <v>9914</v>
      </c>
      <c r="BC178" s="1" t="s">
        <v>9907</v>
      </c>
      <c r="BD178" s="1" t="s">
        <v>9914</v>
      </c>
      <c r="BE178" s="1" t="s">
        <v>9907</v>
      </c>
      <c r="BF178" s="1" t="s">
        <v>9914</v>
      </c>
      <c r="BG178" s="1" t="s">
        <v>9907</v>
      </c>
      <c r="BH178" s="1" t="s">
        <v>9914</v>
      </c>
      <c r="BI178" s="1" t="s">
        <v>9907</v>
      </c>
      <c r="BJ178" s="1" t="s">
        <v>9914</v>
      </c>
      <c r="BK178" s="1" t="s">
        <v>9907</v>
      </c>
      <c r="BL178" s="29" t="s">
        <v>901</v>
      </c>
      <c r="BM178" s="42">
        <v>44768</v>
      </c>
      <c r="BN178" s="29" t="s">
        <v>902</v>
      </c>
      <c r="BO178" s="27"/>
      <c r="BP178" s="41"/>
      <c r="BQ178" s="41"/>
      <c r="BR178" s="41"/>
      <c r="BS178" s="41"/>
      <c r="BT178" s="39" t="s">
        <v>955</v>
      </c>
      <c r="BU178" s="89"/>
      <c r="BV178" s="53"/>
    </row>
    <row r="179" spans="2:74" s="54" customFormat="1" ht="90" hidden="1" customHeight="1">
      <c r="B179" s="28" t="s">
        <v>3663</v>
      </c>
      <c r="C179" s="29" t="s">
        <v>3821</v>
      </c>
      <c r="D179" s="13" t="s">
        <v>3679</v>
      </c>
      <c r="E179" s="85">
        <v>44253</v>
      </c>
      <c r="F179" s="13" t="s">
        <v>2287</v>
      </c>
      <c r="G179" s="61" t="s">
        <v>3823</v>
      </c>
      <c r="H179" s="1" t="s">
        <v>3043</v>
      </c>
      <c r="I179" s="33" t="s">
        <v>3044</v>
      </c>
      <c r="J179" s="33" t="s">
        <v>3045</v>
      </c>
      <c r="K179" s="33" t="s">
        <v>3046</v>
      </c>
      <c r="L179" s="51" t="s">
        <v>3047</v>
      </c>
      <c r="M179" s="29">
        <v>11</v>
      </c>
      <c r="N179" s="30">
        <v>44348</v>
      </c>
      <c r="O179" s="30">
        <v>44438</v>
      </c>
      <c r="P179" s="27">
        <f t="shared" si="3"/>
        <v>13</v>
      </c>
      <c r="Q179" s="92">
        <v>11</v>
      </c>
      <c r="R179" s="44" t="s">
        <v>116</v>
      </c>
      <c r="S179" s="94"/>
      <c r="T179" s="81" t="s">
        <v>936</v>
      </c>
      <c r="U179" s="81" t="s">
        <v>936</v>
      </c>
      <c r="V179" s="81" t="s">
        <v>936</v>
      </c>
      <c r="W179" s="81" t="s">
        <v>936</v>
      </c>
      <c r="X179" s="81" t="s">
        <v>936</v>
      </c>
      <c r="Y179" s="81" t="s">
        <v>936</v>
      </c>
      <c r="Z179" s="81" t="s">
        <v>936</v>
      </c>
      <c r="AA179" s="81" t="s">
        <v>936</v>
      </c>
      <c r="AB179" s="81" t="s">
        <v>936</v>
      </c>
      <c r="AC179" s="81" t="s">
        <v>936</v>
      </c>
      <c r="AD179" s="81" t="s">
        <v>936</v>
      </c>
      <c r="AE179" s="81" t="s">
        <v>936</v>
      </c>
      <c r="AF179" s="81" t="s">
        <v>936</v>
      </c>
      <c r="AG179" s="81" t="s">
        <v>936</v>
      </c>
      <c r="AH179" s="81" t="s">
        <v>936</v>
      </c>
      <c r="AI179" s="81" t="s">
        <v>936</v>
      </c>
      <c r="AJ179" s="81" t="s">
        <v>936</v>
      </c>
      <c r="AK179" s="81" t="s">
        <v>936</v>
      </c>
      <c r="AL179" s="81" t="s">
        <v>936</v>
      </c>
      <c r="AM179" s="81" t="s">
        <v>936</v>
      </c>
      <c r="AN179" s="81" t="s">
        <v>936</v>
      </c>
      <c r="AO179" s="81" t="s">
        <v>936</v>
      </c>
      <c r="AP179" s="81" t="s">
        <v>936</v>
      </c>
      <c r="AQ179" s="81" t="s">
        <v>936</v>
      </c>
      <c r="AR179" s="1" t="s">
        <v>1157</v>
      </c>
      <c r="AS179" s="1" t="s">
        <v>6069</v>
      </c>
      <c r="AT179" s="1" t="s">
        <v>4000</v>
      </c>
      <c r="AU179" s="1" t="s">
        <v>6094</v>
      </c>
      <c r="AV179" s="1" t="s">
        <v>936</v>
      </c>
      <c r="AW179" s="1" t="s">
        <v>4123</v>
      </c>
      <c r="AX179" s="1" t="s">
        <v>936</v>
      </c>
      <c r="AY179" s="1" t="s">
        <v>4123</v>
      </c>
      <c r="AZ179" s="1" t="s">
        <v>936</v>
      </c>
      <c r="BA179" s="1" t="s">
        <v>4123</v>
      </c>
      <c r="BB179" s="1" t="s">
        <v>936</v>
      </c>
      <c r="BC179" s="1" t="s">
        <v>4123</v>
      </c>
      <c r="BD179" s="1" t="s">
        <v>936</v>
      </c>
      <c r="BE179" s="1" t="s">
        <v>4123</v>
      </c>
      <c r="BF179" s="1" t="s">
        <v>936</v>
      </c>
      <c r="BG179" s="1" t="s">
        <v>4123</v>
      </c>
      <c r="BH179" s="1" t="s">
        <v>936</v>
      </c>
      <c r="BI179" s="1" t="s">
        <v>4123</v>
      </c>
      <c r="BJ179" s="1" t="s">
        <v>9914</v>
      </c>
      <c r="BK179" s="1" t="s">
        <v>4123</v>
      </c>
      <c r="BL179" s="29" t="s">
        <v>780</v>
      </c>
      <c r="BM179" s="42">
        <v>44494</v>
      </c>
      <c r="BN179" s="29" t="s">
        <v>902</v>
      </c>
      <c r="BO179" s="27"/>
      <c r="BP179" s="41"/>
      <c r="BQ179" s="41"/>
      <c r="BR179" s="41"/>
      <c r="BS179" s="41"/>
      <c r="BT179" s="39" t="s">
        <v>955</v>
      </c>
      <c r="BU179" s="89"/>
      <c r="BV179" s="53"/>
    </row>
    <row r="180" spans="2:74" s="54" customFormat="1" ht="90" hidden="1" customHeight="1">
      <c r="B180" s="28" t="s">
        <v>3664</v>
      </c>
      <c r="C180" s="29" t="s">
        <v>3821</v>
      </c>
      <c r="D180" s="13" t="s">
        <v>3679</v>
      </c>
      <c r="E180" s="85">
        <v>44253</v>
      </c>
      <c r="F180" s="13" t="s">
        <v>2287</v>
      </c>
      <c r="G180" s="61" t="s">
        <v>3823</v>
      </c>
      <c r="H180" s="1" t="s">
        <v>3043</v>
      </c>
      <c r="I180" s="33" t="s">
        <v>3044</v>
      </c>
      <c r="J180" s="33" t="s">
        <v>3045</v>
      </c>
      <c r="K180" s="33" t="s">
        <v>3048</v>
      </c>
      <c r="L180" s="51" t="s">
        <v>473</v>
      </c>
      <c r="M180" s="29">
        <v>1</v>
      </c>
      <c r="N180" s="30">
        <v>44348</v>
      </c>
      <c r="O180" s="30">
        <v>44469</v>
      </c>
      <c r="P180" s="27">
        <f t="shared" si="3"/>
        <v>18</v>
      </c>
      <c r="Q180" s="92">
        <v>1</v>
      </c>
      <c r="R180" s="44" t="s">
        <v>116</v>
      </c>
      <c r="S180" s="94"/>
      <c r="T180" s="81" t="s">
        <v>936</v>
      </c>
      <c r="U180" s="81" t="s">
        <v>936</v>
      </c>
      <c r="V180" s="81" t="s">
        <v>936</v>
      </c>
      <c r="W180" s="81" t="s">
        <v>936</v>
      </c>
      <c r="X180" s="81" t="s">
        <v>936</v>
      </c>
      <c r="Y180" s="81" t="s">
        <v>936</v>
      </c>
      <c r="Z180" s="81" t="s">
        <v>936</v>
      </c>
      <c r="AA180" s="81" t="s">
        <v>936</v>
      </c>
      <c r="AB180" s="81" t="s">
        <v>936</v>
      </c>
      <c r="AC180" s="81" t="s">
        <v>936</v>
      </c>
      <c r="AD180" s="81" t="s">
        <v>936</v>
      </c>
      <c r="AE180" s="81" t="s">
        <v>936</v>
      </c>
      <c r="AF180" s="81" t="s">
        <v>936</v>
      </c>
      <c r="AG180" s="81" t="s">
        <v>936</v>
      </c>
      <c r="AH180" s="81" t="s">
        <v>936</v>
      </c>
      <c r="AI180" s="81" t="s">
        <v>936</v>
      </c>
      <c r="AJ180" s="81" t="s">
        <v>936</v>
      </c>
      <c r="AK180" s="81" t="s">
        <v>936</v>
      </c>
      <c r="AL180" s="81" t="s">
        <v>936</v>
      </c>
      <c r="AM180" s="81" t="s">
        <v>936</v>
      </c>
      <c r="AN180" s="81" t="s">
        <v>936</v>
      </c>
      <c r="AO180" s="81" t="s">
        <v>936</v>
      </c>
      <c r="AP180" s="81" t="s">
        <v>936</v>
      </c>
      <c r="AQ180" s="81" t="s">
        <v>936</v>
      </c>
      <c r="AR180" s="1" t="s">
        <v>1157</v>
      </c>
      <c r="AS180" s="1" t="s">
        <v>6069</v>
      </c>
      <c r="AT180" s="1" t="s">
        <v>4001</v>
      </c>
      <c r="AU180" s="1" t="s">
        <v>6095</v>
      </c>
      <c r="AV180" s="1" t="s">
        <v>4202</v>
      </c>
      <c r="AW180" s="1" t="s">
        <v>6096</v>
      </c>
      <c r="AX180" s="33" t="s">
        <v>936</v>
      </c>
      <c r="AY180" s="33" t="s">
        <v>4274</v>
      </c>
      <c r="AZ180" s="33" t="s">
        <v>936</v>
      </c>
      <c r="BA180" s="33" t="s">
        <v>4274</v>
      </c>
      <c r="BB180" s="33" t="s">
        <v>936</v>
      </c>
      <c r="BC180" s="33" t="s">
        <v>4274</v>
      </c>
      <c r="BD180" s="33" t="s">
        <v>936</v>
      </c>
      <c r="BE180" s="1" t="s">
        <v>4274</v>
      </c>
      <c r="BF180" s="1" t="s">
        <v>936</v>
      </c>
      <c r="BG180" s="33" t="s">
        <v>4274</v>
      </c>
      <c r="BH180" s="33" t="s">
        <v>936</v>
      </c>
      <c r="BI180" s="33" t="s">
        <v>4274</v>
      </c>
      <c r="BJ180" s="33" t="s">
        <v>9914</v>
      </c>
      <c r="BK180" s="33" t="s">
        <v>4274</v>
      </c>
      <c r="BL180" s="29" t="s">
        <v>780</v>
      </c>
      <c r="BM180" s="85">
        <v>44589</v>
      </c>
      <c r="BN180" s="29" t="s">
        <v>902</v>
      </c>
      <c r="BO180" s="27"/>
      <c r="BP180" s="41"/>
      <c r="BQ180" s="41"/>
      <c r="BR180" s="41"/>
      <c r="BS180" s="41"/>
      <c r="BT180" s="39" t="s">
        <v>955</v>
      </c>
      <c r="BU180" s="89"/>
      <c r="BV180" s="53"/>
    </row>
    <row r="181" spans="2:74" s="54" customFormat="1" ht="90" hidden="1" customHeight="1">
      <c r="B181" s="28" t="s">
        <v>3676</v>
      </c>
      <c r="C181" s="29" t="s">
        <v>3821</v>
      </c>
      <c r="D181" s="13" t="s">
        <v>3679</v>
      </c>
      <c r="E181" s="85">
        <v>44253</v>
      </c>
      <c r="F181" s="13" t="s">
        <v>2287</v>
      </c>
      <c r="G181" s="61" t="s">
        <v>3809</v>
      </c>
      <c r="H181" s="1" t="s">
        <v>3049</v>
      </c>
      <c r="I181" s="33" t="s">
        <v>3050</v>
      </c>
      <c r="J181" s="33" t="s">
        <v>3051</v>
      </c>
      <c r="K181" s="33" t="s">
        <v>3052</v>
      </c>
      <c r="L181" s="51" t="s">
        <v>3053</v>
      </c>
      <c r="M181" s="29">
        <v>1</v>
      </c>
      <c r="N181" s="30">
        <v>44348</v>
      </c>
      <c r="O181" s="30">
        <v>44408</v>
      </c>
      <c r="P181" s="27">
        <f t="shared" si="3"/>
        <v>9</v>
      </c>
      <c r="Q181" s="92">
        <v>1</v>
      </c>
      <c r="R181" s="44" t="s">
        <v>116</v>
      </c>
      <c r="S181" s="94"/>
      <c r="T181" s="81" t="s">
        <v>936</v>
      </c>
      <c r="U181" s="81" t="s">
        <v>936</v>
      </c>
      <c r="V181" s="81" t="s">
        <v>936</v>
      </c>
      <c r="W181" s="81" t="s">
        <v>936</v>
      </c>
      <c r="X181" s="81" t="s">
        <v>936</v>
      </c>
      <c r="Y181" s="81" t="s">
        <v>936</v>
      </c>
      <c r="Z181" s="81" t="s">
        <v>936</v>
      </c>
      <c r="AA181" s="81" t="s">
        <v>936</v>
      </c>
      <c r="AB181" s="81" t="s">
        <v>936</v>
      </c>
      <c r="AC181" s="81" t="s">
        <v>936</v>
      </c>
      <c r="AD181" s="81" t="s">
        <v>936</v>
      </c>
      <c r="AE181" s="81" t="s">
        <v>936</v>
      </c>
      <c r="AF181" s="81" t="s">
        <v>936</v>
      </c>
      <c r="AG181" s="81" t="s">
        <v>936</v>
      </c>
      <c r="AH181" s="81" t="s">
        <v>936</v>
      </c>
      <c r="AI181" s="81" t="s">
        <v>936</v>
      </c>
      <c r="AJ181" s="81" t="s">
        <v>936</v>
      </c>
      <c r="AK181" s="81" t="s">
        <v>936</v>
      </c>
      <c r="AL181" s="81" t="s">
        <v>936</v>
      </c>
      <c r="AM181" s="81" t="s">
        <v>936</v>
      </c>
      <c r="AN181" s="81" t="s">
        <v>936</v>
      </c>
      <c r="AO181" s="81" t="s">
        <v>936</v>
      </c>
      <c r="AP181" s="81" t="s">
        <v>936</v>
      </c>
      <c r="AQ181" s="81" t="s">
        <v>936</v>
      </c>
      <c r="AR181" s="1" t="s">
        <v>1157</v>
      </c>
      <c r="AS181" s="1" t="s">
        <v>6069</v>
      </c>
      <c r="AT181" s="1" t="s">
        <v>4002</v>
      </c>
      <c r="AU181" s="1" t="s">
        <v>6097</v>
      </c>
      <c r="AV181" s="1" t="s">
        <v>936</v>
      </c>
      <c r="AW181" s="1" t="s">
        <v>4123</v>
      </c>
      <c r="AX181" s="1" t="s">
        <v>936</v>
      </c>
      <c r="AY181" s="1" t="s">
        <v>4123</v>
      </c>
      <c r="AZ181" s="1" t="s">
        <v>936</v>
      </c>
      <c r="BA181" s="1" t="s">
        <v>4123</v>
      </c>
      <c r="BB181" s="1" t="s">
        <v>936</v>
      </c>
      <c r="BC181" s="1" t="s">
        <v>4123</v>
      </c>
      <c r="BD181" s="1" t="s">
        <v>936</v>
      </c>
      <c r="BE181" s="1" t="s">
        <v>4123</v>
      </c>
      <c r="BF181" s="1" t="s">
        <v>936</v>
      </c>
      <c r="BG181" s="1" t="s">
        <v>4123</v>
      </c>
      <c r="BH181" s="1" t="s">
        <v>936</v>
      </c>
      <c r="BI181" s="1" t="s">
        <v>4123</v>
      </c>
      <c r="BJ181" s="1" t="s">
        <v>9914</v>
      </c>
      <c r="BK181" s="1" t="s">
        <v>4123</v>
      </c>
      <c r="BL181" s="29" t="s">
        <v>780</v>
      </c>
      <c r="BM181" s="42">
        <v>44494</v>
      </c>
      <c r="BN181" s="29" t="s">
        <v>902</v>
      </c>
      <c r="BO181" s="27"/>
      <c r="BP181" s="41"/>
      <c r="BQ181" s="41"/>
      <c r="BR181" s="41"/>
      <c r="BS181" s="41"/>
      <c r="BT181" s="39" t="s">
        <v>955</v>
      </c>
      <c r="BU181" s="89"/>
      <c r="BV181" s="53"/>
    </row>
    <row r="182" spans="2:74" s="54" customFormat="1" ht="90" hidden="1" customHeight="1">
      <c r="B182" s="28" t="s">
        <v>3677</v>
      </c>
      <c r="C182" s="29" t="s">
        <v>3821</v>
      </c>
      <c r="D182" s="13" t="s">
        <v>3679</v>
      </c>
      <c r="E182" s="85">
        <v>44253</v>
      </c>
      <c r="F182" s="13" t="s">
        <v>2287</v>
      </c>
      <c r="G182" s="61" t="s">
        <v>3810</v>
      </c>
      <c r="H182" s="1" t="s">
        <v>3054</v>
      </c>
      <c r="I182" s="33" t="s">
        <v>3055</v>
      </c>
      <c r="J182" s="33" t="s">
        <v>3056</v>
      </c>
      <c r="K182" s="33" t="s">
        <v>3057</v>
      </c>
      <c r="L182" s="51" t="s">
        <v>3058</v>
      </c>
      <c r="M182" s="100">
        <v>1</v>
      </c>
      <c r="N182" s="30">
        <v>44348</v>
      </c>
      <c r="O182" s="30">
        <v>44469</v>
      </c>
      <c r="P182" s="27">
        <f t="shared" si="3"/>
        <v>18</v>
      </c>
      <c r="Q182" s="101">
        <v>1</v>
      </c>
      <c r="R182" s="44" t="s">
        <v>116</v>
      </c>
      <c r="S182" s="94"/>
      <c r="T182" s="81" t="s">
        <v>936</v>
      </c>
      <c r="U182" s="81" t="s">
        <v>936</v>
      </c>
      <c r="V182" s="81" t="s">
        <v>936</v>
      </c>
      <c r="W182" s="81" t="s">
        <v>936</v>
      </c>
      <c r="X182" s="81" t="s">
        <v>936</v>
      </c>
      <c r="Y182" s="81" t="s">
        <v>936</v>
      </c>
      <c r="Z182" s="81" t="s">
        <v>936</v>
      </c>
      <c r="AA182" s="81" t="s">
        <v>936</v>
      </c>
      <c r="AB182" s="81" t="s">
        <v>936</v>
      </c>
      <c r="AC182" s="81" t="s">
        <v>936</v>
      </c>
      <c r="AD182" s="81" t="s">
        <v>936</v>
      </c>
      <c r="AE182" s="81" t="s">
        <v>936</v>
      </c>
      <c r="AF182" s="81" t="s">
        <v>936</v>
      </c>
      <c r="AG182" s="81" t="s">
        <v>936</v>
      </c>
      <c r="AH182" s="81" t="s">
        <v>936</v>
      </c>
      <c r="AI182" s="81" t="s">
        <v>936</v>
      </c>
      <c r="AJ182" s="81" t="s">
        <v>936</v>
      </c>
      <c r="AK182" s="81" t="s">
        <v>936</v>
      </c>
      <c r="AL182" s="81" t="s">
        <v>936</v>
      </c>
      <c r="AM182" s="81" t="s">
        <v>936</v>
      </c>
      <c r="AN182" s="81" t="s">
        <v>936</v>
      </c>
      <c r="AO182" s="81" t="s">
        <v>936</v>
      </c>
      <c r="AP182" s="81" t="s">
        <v>936</v>
      </c>
      <c r="AQ182" s="81" t="s">
        <v>936</v>
      </c>
      <c r="AR182" s="1" t="s">
        <v>1157</v>
      </c>
      <c r="AS182" s="1" t="s">
        <v>6069</v>
      </c>
      <c r="AT182" s="1" t="s">
        <v>4003</v>
      </c>
      <c r="AU182" s="1" t="s">
        <v>6098</v>
      </c>
      <c r="AV182" s="1" t="s">
        <v>936</v>
      </c>
      <c r="AW182" s="1" t="s">
        <v>4123</v>
      </c>
      <c r="AX182" s="1" t="s">
        <v>936</v>
      </c>
      <c r="AY182" s="1" t="s">
        <v>4123</v>
      </c>
      <c r="AZ182" s="1" t="s">
        <v>936</v>
      </c>
      <c r="BA182" s="1" t="s">
        <v>4123</v>
      </c>
      <c r="BB182" s="1" t="s">
        <v>936</v>
      </c>
      <c r="BC182" s="1" t="s">
        <v>4123</v>
      </c>
      <c r="BD182" s="1" t="s">
        <v>936</v>
      </c>
      <c r="BE182" s="1" t="s">
        <v>4123</v>
      </c>
      <c r="BF182" s="1" t="s">
        <v>936</v>
      </c>
      <c r="BG182" s="1" t="s">
        <v>4123</v>
      </c>
      <c r="BH182" s="1" t="s">
        <v>936</v>
      </c>
      <c r="BI182" s="1" t="s">
        <v>4123</v>
      </c>
      <c r="BJ182" s="1" t="s">
        <v>9914</v>
      </c>
      <c r="BK182" s="1" t="s">
        <v>4123</v>
      </c>
      <c r="BL182" s="29" t="s">
        <v>780</v>
      </c>
      <c r="BM182" s="85">
        <v>44483</v>
      </c>
      <c r="BN182" s="29" t="s">
        <v>4370</v>
      </c>
      <c r="BO182" s="85">
        <v>44820</v>
      </c>
      <c r="BP182" s="39" t="s">
        <v>5410</v>
      </c>
      <c r="BQ182" s="39" t="s">
        <v>5453</v>
      </c>
      <c r="BR182" s="41" t="s">
        <v>5467</v>
      </c>
      <c r="BS182" s="39" t="s">
        <v>5411</v>
      </c>
      <c r="BT182" s="39" t="s">
        <v>1884</v>
      </c>
      <c r="BU182" s="89" t="s">
        <v>2578</v>
      </c>
      <c r="BV182" s="53"/>
    </row>
    <row r="183" spans="2:74" s="54" customFormat="1" ht="90" hidden="1" customHeight="1">
      <c r="B183" s="28" t="s">
        <v>3678</v>
      </c>
      <c r="C183" s="29" t="s">
        <v>3821</v>
      </c>
      <c r="D183" s="13" t="s">
        <v>3679</v>
      </c>
      <c r="E183" s="85">
        <v>44253</v>
      </c>
      <c r="F183" s="13" t="s">
        <v>2287</v>
      </c>
      <c r="G183" s="61" t="s">
        <v>3810</v>
      </c>
      <c r="H183" s="1" t="s">
        <v>3054</v>
      </c>
      <c r="I183" s="33" t="s">
        <v>3055</v>
      </c>
      <c r="J183" s="33" t="s">
        <v>3056</v>
      </c>
      <c r="K183" s="33" t="s">
        <v>3059</v>
      </c>
      <c r="L183" s="51" t="s">
        <v>3058</v>
      </c>
      <c r="M183" s="100">
        <v>1</v>
      </c>
      <c r="N183" s="30">
        <v>44470</v>
      </c>
      <c r="O183" s="30">
        <v>44561</v>
      </c>
      <c r="P183" s="27">
        <f t="shared" si="3"/>
        <v>13</v>
      </c>
      <c r="Q183" s="117">
        <v>0</v>
      </c>
      <c r="R183" s="44" t="s">
        <v>116</v>
      </c>
      <c r="S183" s="94"/>
      <c r="T183" s="81" t="s">
        <v>936</v>
      </c>
      <c r="U183" s="81" t="s">
        <v>936</v>
      </c>
      <c r="V183" s="81" t="s">
        <v>936</v>
      </c>
      <c r="W183" s="81" t="s">
        <v>936</v>
      </c>
      <c r="X183" s="81" t="s">
        <v>936</v>
      </c>
      <c r="Y183" s="81" t="s">
        <v>936</v>
      </c>
      <c r="Z183" s="81" t="s">
        <v>936</v>
      </c>
      <c r="AA183" s="81" t="s">
        <v>936</v>
      </c>
      <c r="AB183" s="81" t="s">
        <v>936</v>
      </c>
      <c r="AC183" s="81" t="s">
        <v>936</v>
      </c>
      <c r="AD183" s="81" t="s">
        <v>936</v>
      </c>
      <c r="AE183" s="81" t="s">
        <v>936</v>
      </c>
      <c r="AF183" s="81" t="s">
        <v>936</v>
      </c>
      <c r="AG183" s="81" t="s">
        <v>936</v>
      </c>
      <c r="AH183" s="81" t="s">
        <v>936</v>
      </c>
      <c r="AI183" s="81" t="s">
        <v>936</v>
      </c>
      <c r="AJ183" s="81" t="s">
        <v>936</v>
      </c>
      <c r="AK183" s="81" t="s">
        <v>936</v>
      </c>
      <c r="AL183" s="81" t="s">
        <v>936</v>
      </c>
      <c r="AM183" s="81" t="s">
        <v>936</v>
      </c>
      <c r="AN183" s="81" t="s">
        <v>936</v>
      </c>
      <c r="AO183" s="81" t="s">
        <v>936</v>
      </c>
      <c r="AP183" s="81" t="s">
        <v>936</v>
      </c>
      <c r="AQ183" s="81" t="s">
        <v>936</v>
      </c>
      <c r="AR183" s="1" t="s">
        <v>1157</v>
      </c>
      <c r="AS183" s="1" t="s">
        <v>6069</v>
      </c>
      <c r="AT183" s="1" t="s">
        <v>4004</v>
      </c>
      <c r="AU183" s="1" t="s">
        <v>6099</v>
      </c>
      <c r="AV183" s="1" t="s">
        <v>4203</v>
      </c>
      <c r="AW183" s="1" t="s">
        <v>6100</v>
      </c>
      <c r="AX183" s="1" t="s">
        <v>5454</v>
      </c>
      <c r="AY183" s="1" t="s">
        <v>6101</v>
      </c>
      <c r="AZ183" s="1" t="s">
        <v>5455</v>
      </c>
      <c r="BA183" s="1" t="s">
        <v>6102</v>
      </c>
      <c r="BB183" s="1" t="s">
        <v>5398</v>
      </c>
      <c r="BC183" s="1" t="s">
        <v>6103</v>
      </c>
      <c r="BD183" s="1" t="s">
        <v>936</v>
      </c>
      <c r="BE183" s="1" t="s">
        <v>8469</v>
      </c>
      <c r="BF183" s="1" t="s">
        <v>9914</v>
      </c>
      <c r="BG183" s="1" t="s">
        <v>9251</v>
      </c>
      <c r="BH183" s="1" t="s">
        <v>9914</v>
      </c>
      <c r="BI183" s="1" t="s">
        <v>9251</v>
      </c>
      <c r="BJ183" s="1" t="s">
        <v>9914</v>
      </c>
      <c r="BK183" s="1" t="s">
        <v>9251</v>
      </c>
      <c r="BL183" s="29" t="s">
        <v>956</v>
      </c>
      <c r="BM183" s="42">
        <v>44908</v>
      </c>
      <c r="BN183" s="29" t="s">
        <v>1806</v>
      </c>
      <c r="BO183" s="42">
        <v>44908</v>
      </c>
      <c r="BP183" s="57" t="s">
        <v>6249</v>
      </c>
      <c r="BQ183" s="81" t="s">
        <v>6250</v>
      </c>
      <c r="BR183" s="81" t="s">
        <v>1152</v>
      </c>
      <c r="BS183" s="81" t="s">
        <v>1152</v>
      </c>
      <c r="BT183" s="39" t="s">
        <v>4365</v>
      </c>
      <c r="BU183" s="89" t="s">
        <v>2579</v>
      </c>
      <c r="BV183" s="4" t="s">
        <v>6248</v>
      </c>
    </row>
    <row r="184" spans="2:74" ht="90" hidden="1" customHeight="1">
      <c r="B184" s="28" t="s">
        <v>3766</v>
      </c>
      <c r="C184" s="29" t="s">
        <v>3787</v>
      </c>
      <c r="D184" s="13" t="s">
        <v>3762</v>
      </c>
      <c r="E184" s="30">
        <v>44347</v>
      </c>
      <c r="F184" s="31" t="s">
        <v>3694</v>
      </c>
      <c r="G184" s="32" t="s">
        <v>3808</v>
      </c>
      <c r="H184" s="33" t="s">
        <v>3683</v>
      </c>
      <c r="I184" s="33" t="s">
        <v>3695</v>
      </c>
      <c r="J184" s="33" t="s">
        <v>3714</v>
      </c>
      <c r="K184" s="33" t="s">
        <v>3715</v>
      </c>
      <c r="L184" s="51" t="s">
        <v>3748</v>
      </c>
      <c r="M184" s="102">
        <v>1</v>
      </c>
      <c r="N184" s="30">
        <v>44378</v>
      </c>
      <c r="O184" s="30">
        <v>44407</v>
      </c>
      <c r="P184" s="27">
        <f t="shared" si="3"/>
        <v>5</v>
      </c>
      <c r="Q184" s="92">
        <v>1</v>
      </c>
      <c r="R184" s="31" t="s">
        <v>158</v>
      </c>
      <c r="S184" s="30" t="s">
        <v>3761</v>
      </c>
      <c r="T184" s="81" t="s">
        <v>936</v>
      </c>
      <c r="U184" s="81" t="s">
        <v>936</v>
      </c>
      <c r="V184" s="81" t="s">
        <v>936</v>
      </c>
      <c r="W184" s="81" t="s">
        <v>936</v>
      </c>
      <c r="X184" s="81" t="s">
        <v>936</v>
      </c>
      <c r="Y184" s="81" t="s">
        <v>936</v>
      </c>
      <c r="Z184" s="81" t="s">
        <v>936</v>
      </c>
      <c r="AA184" s="81" t="s">
        <v>936</v>
      </c>
      <c r="AB184" s="81" t="s">
        <v>936</v>
      </c>
      <c r="AC184" s="81" t="s">
        <v>936</v>
      </c>
      <c r="AD184" s="81" t="s">
        <v>936</v>
      </c>
      <c r="AE184" s="81" t="s">
        <v>936</v>
      </c>
      <c r="AF184" s="81" t="s">
        <v>936</v>
      </c>
      <c r="AG184" s="81" t="s">
        <v>936</v>
      </c>
      <c r="AH184" s="81" t="s">
        <v>936</v>
      </c>
      <c r="AI184" s="81" t="s">
        <v>936</v>
      </c>
      <c r="AJ184" s="81" t="s">
        <v>936</v>
      </c>
      <c r="AK184" s="81" t="s">
        <v>936</v>
      </c>
      <c r="AL184" s="81" t="s">
        <v>936</v>
      </c>
      <c r="AM184" s="81" t="s">
        <v>936</v>
      </c>
      <c r="AN184" s="81" t="s">
        <v>936</v>
      </c>
      <c r="AO184" s="81" t="s">
        <v>936</v>
      </c>
      <c r="AP184" s="81" t="s">
        <v>936</v>
      </c>
      <c r="AQ184" s="81" t="s">
        <v>936</v>
      </c>
      <c r="AR184" s="81" t="s">
        <v>936</v>
      </c>
      <c r="AS184" s="81" t="s">
        <v>936</v>
      </c>
      <c r="AT184" s="1" t="s">
        <v>4005</v>
      </c>
      <c r="AU184" s="1" t="s">
        <v>6104</v>
      </c>
      <c r="AV184" s="1" t="s">
        <v>936</v>
      </c>
      <c r="AW184" s="1" t="s">
        <v>4123</v>
      </c>
      <c r="AX184" s="1" t="s">
        <v>936</v>
      </c>
      <c r="AY184" s="1" t="s">
        <v>4123</v>
      </c>
      <c r="AZ184" s="1" t="s">
        <v>936</v>
      </c>
      <c r="BA184" s="1" t="s">
        <v>4123</v>
      </c>
      <c r="BB184" s="1" t="s">
        <v>936</v>
      </c>
      <c r="BC184" s="1" t="s">
        <v>4123</v>
      </c>
      <c r="BD184" s="1" t="s">
        <v>936</v>
      </c>
      <c r="BE184" s="1" t="s">
        <v>4123</v>
      </c>
      <c r="BF184" s="1" t="s">
        <v>936</v>
      </c>
      <c r="BG184" s="1" t="s">
        <v>4123</v>
      </c>
      <c r="BH184" s="1" t="s">
        <v>936</v>
      </c>
      <c r="BI184" s="1" t="s">
        <v>4123</v>
      </c>
      <c r="BJ184" s="1" t="s">
        <v>9914</v>
      </c>
      <c r="BK184" s="1" t="s">
        <v>4123</v>
      </c>
      <c r="BL184" s="29" t="s">
        <v>780</v>
      </c>
      <c r="BM184" s="42">
        <v>44494</v>
      </c>
      <c r="BN184" s="29" t="s">
        <v>953</v>
      </c>
      <c r="BO184" s="42">
        <v>44888</v>
      </c>
      <c r="BP184" s="39" t="s">
        <v>9179</v>
      </c>
      <c r="BQ184" s="39" t="s">
        <v>9180</v>
      </c>
      <c r="BR184" s="39" t="s">
        <v>3762</v>
      </c>
      <c r="BS184" s="39" t="s">
        <v>9175</v>
      </c>
      <c r="BT184" s="39" t="s">
        <v>1883</v>
      </c>
      <c r="BU184" s="89"/>
      <c r="BV184" s="53"/>
    </row>
    <row r="185" spans="2:74" ht="90" hidden="1" customHeight="1">
      <c r="B185" s="28" t="s">
        <v>3767</v>
      </c>
      <c r="C185" s="29" t="s">
        <v>3787</v>
      </c>
      <c r="D185" s="13" t="s">
        <v>3762</v>
      </c>
      <c r="E185" s="30">
        <v>44347</v>
      </c>
      <c r="F185" s="31" t="s">
        <v>3694</v>
      </c>
      <c r="G185" s="32" t="s">
        <v>3809</v>
      </c>
      <c r="H185" s="33" t="s">
        <v>6105</v>
      </c>
      <c r="I185" s="33" t="s">
        <v>3696</v>
      </c>
      <c r="J185" s="33" t="s">
        <v>3716</v>
      </c>
      <c r="K185" s="33" t="s">
        <v>3717</v>
      </c>
      <c r="L185" s="51" t="s">
        <v>3749</v>
      </c>
      <c r="M185" s="102">
        <v>1</v>
      </c>
      <c r="N185" s="30">
        <v>44376</v>
      </c>
      <c r="O185" s="30">
        <v>44463</v>
      </c>
      <c r="P185" s="27">
        <f t="shared" si="3"/>
        <v>13</v>
      </c>
      <c r="Q185" s="92">
        <v>1</v>
      </c>
      <c r="R185" s="31" t="s">
        <v>158</v>
      </c>
      <c r="S185" s="30"/>
      <c r="T185" s="81" t="s">
        <v>936</v>
      </c>
      <c r="U185" s="81" t="s">
        <v>936</v>
      </c>
      <c r="V185" s="81" t="s">
        <v>936</v>
      </c>
      <c r="W185" s="81" t="s">
        <v>936</v>
      </c>
      <c r="X185" s="81" t="s">
        <v>936</v>
      </c>
      <c r="Y185" s="81" t="s">
        <v>936</v>
      </c>
      <c r="Z185" s="81" t="s">
        <v>936</v>
      </c>
      <c r="AA185" s="81" t="s">
        <v>936</v>
      </c>
      <c r="AB185" s="81" t="s">
        <v>936</v>
      </c>
      <c r="AC185" s="81" t="s">
        <v>936</v>
      </c>
      <c r="AD185" s="81" t="s">
        <v>936</v>
      </c>
      <c r="AE185" s="81" t="s">
        <v>936</v>
      </c>
      <c r="AF185" s="81" t="s">
        <v>936</v>
      </c>
      <c r="AG185" s="81" t="s">
        <v>936</v>
      </c>
      <c r="AH185" s="81" t="s">
        <v>936</v>
      </c>
      <c r="AI185" s="81" t="s">
        <v>936</v>
      </c>
      <c r="AJ185" s="81" t="s">
        <v>936</v>
      </c>
      <c r="AK185" s="81" t="s">
        <v>936</v>
      </c>
      <c r="AL185" s="81" t="s">
        <v>936</v>
      </c>
      <c r="AM185" s="81" t="s">
        <v>936</v>
      </c>
      <c r="AN185" s="81" t="s">
        <v>936</v>
      </c>
      <c r="AO185" s="81" t="s">
        <v>936</v>
      </c>
      <c r="AP185" s="81" t="s">
        <v>936</v>
      </c>
      <c r="AQ185" s="81" t="s">
        <v>936</v>
      </c>
      <c r="AR185" s="81" t="s">
        <v>936</v>
      </c>
      <c r="AS185" s="81" t="s">
        <v>936</v>
      </c>
      <c r="AT185" s="1" t="s">
        <v>6106</v>
      </c>
      <c r="AU185" s="1" t="s">
        <v>6107</v>
      </c>
      <c r="AV185" s="1" t="s">
        <v>936</v>
      </c>
      <c r="AW185" s="1" t="s">
        <v>4123</v>
      </c>
      <c r="AX185" s="1" t="s">
        <v>936</v>
      </c>
      <c r="AY185" s="1" t="s">
        <v>4123</v>
      </c>
      <c r="AZ185" s="1" t="s">
        <v>936</v>
      </c>
      <c r="BA185" s="1" t="s">
        <v>4123</v>
      </c>
      <c r="BB185" s="1" t="s">
        <v>936</v>
      </c>
      <c r="BC185" s="1" t="s">
        <v>4123</v>
      </c>
      <c r="BD185" s="1" t="s">
        <v>936</v>
      </c>
      <c r="BE185" s="1" t="s">
        <v>4123</v>
      </c>
      <c r="BF185" s="1" t="s">
        <v>936</v>
      </c>
      <c r="BG185" s="1" t="s">
        <v>4123</v>
      </c>
      <c r="BH185" s="1" t="s">
        <v>936</v>
      </c>
      <c r="BI185" s="1" t="s">
        <v>4123</v>
      </c>
      <c r="BJ185" s="1" t="s">
        <v>9914</v>
      </c>
      <c r="BK185" s="1" t="s">
        <v>4123</v>
      </c>
      <c r="BL185" s="29" t="s">
        <v>780</v>
      </c>
      <c r="BM185" s="42">
        <v>44495</v>
      </c>
      <c r="BN185" s="29" t="s">
        <v>953</v>
      </c>
      <c r="BO185" s="42">
        <v>44888</v>
      </c>
      <c r="BP185" s="39" t="s">
        <v>9181</v>
      </c>
      <c r="BQ185" s="39" t="s">
        <v>9182</v>
      </c>
      <c r="BR185" s="39" t="s">
        <v>3762</v>
      </c>
      <c r="BS185" s="39" t="s">
        <v>9175</v>
      </c>
      <c r="BT185" s="39" t="s">
        <v>1883</v>
      </c>
      <c r="BU185" s="103"/>
      <c r="BV185" s="104"/>
    </row>
    <row r="186" spans="2:74" ht="90" hidden="1" customHeight="1">
      <c r="B186" s="28" t="s">
        <v>3768</v>
      </c>
      <c r="C186" s="29" t="s">
        <v>3787</v>
      </c>
      <c r="D186" s="13" t="s">
        <v>3762</v>
      </c>
      <c r="E186" s="30">
        <v>44347</v>
      </c>
      <c r="F186" s="31" t="s">
        <v>3694</v>
      </c>
      <c r="G186" s="32" t="s">
        <v>3809</v>
      </c>
      <c r="H186" s="33" t="s">
        <v>6105</v>
      </c>
      <c r="I186" s="33" t="s">
        <v>3697</v>
      </c>
      <c r="J186" s="33" t="s">
        <v>3718</v>
      </c>
      <c r="K186" s="33" t="s">
        <v>3719</v>
      </c>
      <c r="L186" s="31" t="s">
        <v>3750</v>
      </c>
      <c r="M186" s="102">
        <v>1</v>
      </c>
      <c r="N186" s="30">
        <v>44376</v>
      </c>
      <c r="O186" s="42">
        <v>44439</v>
      </c>
      <c r="P186" s="27">
        <f t="shared" si="3"/>
        <v>9</v>
      </c>
      <c r="Q186" s="92">
        <v>1</v>
      </c>
      <c r="R186" s="31" t="s">
        <v>158</v>
      </c>
      <c r="S186" s="30"/>
      <c r="T186" s="81" t="s">
        <v>936</v>
      </c>
      <c r="U186" s="81" t="s">
        <v>936</v>
      </c>
      <c r="V186" s="81" t="s">
        <v>936</v>
      </c>
      <c r="W186" s="81" t="s">
        <v>936</v>
      </c>
      <c r="X186" s="81" t="s">
        <v>936</v>
      </c>
      <c r="Y186" s="81" t="s">
        <v>936</v>
      </c>
      <c r="Z186" s="81" t="s">
        <v>936</v>
      </c>
      <c r="AA186" s="81" t="s">
        <v>936</v>
      </c>
      <c r="AB186" s="81" t="s">
        <v>936</v>
      </c>
      <c r="AC186" s="81" t="s">
        <v>936</v>
      </c>
      <c r="AD186" s="81" t="s">
        <v>936</v>
      </c>
      <c r="AE186" s="81" t="s">
        <v>936</v>
      </c>
      <c r="AF186" s="81" t="s">
        <v>936</v>
      </c>
      <c r="AG186" s="81" t="s">
        <v>936</v>
      </c>
      <c r="AH186" s="81" t="s">
        <v>936</v>
      </c>
      <c r="AI186" s="81" t="s">
        <v>936</v>
      </c>
      <c r="AJ186" s="81" t="s">
        <v>936</v>
      </c>
      <c r="AK186" s="81" t="s">
        <v>936</v>
      </c>
      <c r="AL186" s="81" t="s">
        <v>936</v>
      </c>
      <c r="AM186" s="81" t="s">
        <v>936</v>
      </c>
      <c r="AN186" s="81" t="s">
        <v>936</v>
      </c>
      <c r="AO186" s="81" t="s">
        <v>936</v>
      </c>
      <c r="AP186" s="81" t="s">
        <v>936</v>
      </c>
      <c r="AQ186" s="81" t="s">
        <v>936</v>
      </c>
      <c r="AR186" s="81" t="s">
        <v>936</v>
      </c>
      <c r="AS186" s="81" t="s">
        <v>936</v>
      </c>
      <c r="AT186" s="1" t="s">
        <v>4006</v>
      </c>
      <c r="AU186" s="1" t="s">
        <v>6108</v>
      </c>
      <c r="AV186" s="1" t="s">
        <v>936</v>
      </c>
      <c r="AW186" s="1" t="s">
        <v>4123</v>
      </c>
      <c r="AX186" s="1" t="s">
        <v>936</v>
      </c>
      <c r="AY186" s="1" t="s">
        <v>4123</v>
      </c>
      <c r="AZ186" s="1" t="s">
        <v>936</v>
      </c>
      <c r="BA186" s="1" t="s">
        <v>4123</v>
      </c>
      <c r="BB186" s="1" t="s">
        <v>936</v>
      </c>
      <c r="BC186" s="1" t="s">
        <v>4123</v>
      </c>
      <c r="BD186" s="1" t="s">
        <v>936</v>
      </c>
      <c r="BE186" s="1" t="s">
        <v>4123</v>
      </c>
      <c r="BF186" s="1" t="s">
        <v>936</v>
      </c>
      <c r="BG186" s="1" t="s">
        <v>4123</v>
      </c>
      <c r="BH186" s="1" t="s">
        <v>936</v>
      </c>
      <c r="BI186" s="1" t="s">
        <v>4123</v>
      </c>
      <c r="BJ186" s="1" t="s">
        <v>9914</v>
      </c>
      <c r="BK186" s="1" t="s">
        <v>4123</v>
      </c>
      <c r="BL186" s="29" t="s">
        <v>780</v>
      </c>
      <c r="BM186" s="42">
        <v>44495</v>
      </c>
      <c r="BN186" s="29" t="s">
        <v>953</v>
      </c>
      <c r="BO186" s="42">
        <v>44888</v>
      </c>
      <c r="BP186" s="39" t="s">
        <v>9181</v>
      </c>
      <c r="BQ186" s="39" t="s">
        <v>9182</v>
      </c>
      <c r="BR186" s="39" t="s">
        <v>3762</v>
      </c>
      <c r="BS186" s="39" t="s">
        <v>9175</v>
      </c>
      <c r="BT186" s="39" t="s">
        <v>1883</v>
      </c>
      <c r="BU186" s="103"/>
      <c r="BV186" s="104"/>
    </row>
    <row r="187" spans="2:74" ht="90" hidden="1" customHeight="1">
      <c r="B187" s="28" t="s">
        <v>3769</v>
      </c>
      <c r="C187" s="29" t="s">
        <v>3787</v>
      </c>
      <c r="D187" s="13" t="s">
        <v>3762</v>
      </c>
      <c r="E187" s="30">
        <v>44347</v>
      </c>
      <c r="F187" s="31" t="s">
        <v>3694</v>
      </c>
      <c r="G187" s="32" t="s">
        <v>3810</v>
      </c>
      <c r="H187" s="33" t="s">
        <v>3684</v>
      </c>
      <c r="I187" s="33" t="s">
        <v>3698</v>
      </c>
      <c r="J187" s="33" t="s">
        <v>3720</v>
      </c>
      <c r="K187" s="33" t="s">
        <v>3721</v>
      </c>
      <c r="L187" s="51" t="s">
        <v>3751</v>
      </c>
      <c r="M187" s="102">
        <v>1</v>
      </c>
      <c r="N187" s="30">
        <v>44411</v>
      </c>
      <c r="O187" s="30">
        <v>44455</v>
      </c>
      <c r="P187" s="27">
        <f t="shared" si="3"/>
        <v>7</v>
      </c>
      <c r="Q187" s="92">
        <v>1</v>
      </c>
      <c r="R187" s="31" t="s">
        <v>158</v>
      </c>
      <c r="S187" s="30" t="s">
        <v>15</v>
      </c>
      <c r="T187" s="81" t="s">
        <v>936</v>
      </c>
      <c r="U187" s="81" t="s">
        <v>936</v>
      </c>
      <c r="V187" s="81" t="s">
        <v>936</v>
      </c>
      <c r="W187" s="81" t="s">
        <v>936</v>
      </c>
      <c r="X187" s="81" t="s">
        <v>936</v>
      </c>
      <c r="Y187" s="81" t="s">
        <v>936</v>
      </c>
      <c r="Z187" s="81" t="s">
        <v>936</v>
      </c>
      <c r="AA187" s="81" t="s">
        <v>936</v>
      </c>
      <c r="AB187" s="81" t="s">
        <v>936</v>
      </c>
      <c r="AC187" s="81" t="s">
        <v>936</v>
      </c>
      <c r="AD187" s="81" t="s">
        <v>936</v>
      </c>
      <c r="AE187" s="81" t="s">
        <v>936</v>
      </c>
      <c r="AF187" s="81" t="s">
        <v>936</v>
      </c>
      <c r="AG187" s="81" t="s">
        <v>936</v>
      </c>
      <c r="AH187" s="81" t="s">
        <v>936</v>
      </c>
      <c r="AI187" s="81" t="s">
        <v>936</v>
      </c>
      <c r="AJ187" s="81" t="s">
        <v>936</v>
      </c>
      <c r="AK187" s="81" t="s">
        <v>936</v>
      </c>
      <c r="AL187" s="81" t="s">
        <v>936</v>
      </c>
      <c r="AM187" s="81" t="s">
        <v>936</v>
      </c>
      <c r="AN187" s="81" t="s">
        <v>936</v>
      </c>
      <c r="AO187" s="81" t="s">
        <v>936</v>
      </c>
      <c r="AP187" s="81" t="s">
        <v>936</v>
      </c>
      <c r="AQ187" s="81" t="s">
        <v>936</v>
      </c>
      <c r="AR187" s="81" t="s">
        <v>936</v>
      </c>
      <c r="AS187" s="81" t="s">
        <v>936</v>
      </c>
      <c r="AT187" s="1" t="s">
        <v>4006</v>
      </c>
      <c r="AU187" s="1" t="s">
        <v>6109</v>
      </c>
      <c r="AV187" s="1" t="s">
        <v>936</v>
      </c>
      <c r="AW187" s="1" t="s">
        <v>4123</v>
      </c>
      <c r="AX187" s="1" t="s">
        <v>936</v>
      </c>
      <c r="AY187" s="1" t="s">
        <v>4123</v>
      </c>
      <c r="AZ187" s="1" t="s">
        <v>936</v>
      </c>
      <c r="BA187" s="1" t="s">
        <v>4123</v>
      </c>
      <c r="BB187" s="1" t="s">
        <v>936</v>
      </c>
      <c r="BC187" s="1" t="s">
        <v>4123</v>
      </c>
      <c r="BD187" s="1" t="s">
        <v>936</v>
      </c>
      <c r="BE187" s="1" t="s">
        <v>4123</v>
      </c>
      <c r="BF187" s="1" t="s">
        <v>936</v>
      </c>
      <c r="BG187" s="1" t="s">
        <v>4123</v>
      </c>
      <c r="BH187" s="1" t="s">
        <v>936</v>
      </c>
      <c r="BI187" s="1" t="s">
        <v>4123</v>
      </c>
      <c r="BJ187" s="1" t="s">
        <v>9914</v>
      </c>
      <c r="BK187" s="1" t="s">
        <v>4123</v>
      </c>
      <c r="BL187" s="29" t="s">
        <v>780</v>
      </c>
      <c r="BM187" s="42">
        <v>44494</v>
      </c>
      <c r="BN187" s="29" t="s">
        <v>953</v>
      </c>
      <c r="BO187" s="42">
        <v>44888</v>
      </c>
      <c r="BP187" s="39" t="s">
        <v>9183</v>
      </c>
      <c r="BQ187" s="39" t="s">
        <v>9182</v>
      </c>
      <c r="BR187" s="39" t="s">
        <v>3762</v>
      </c>
      <c r="BS187" s="39" t="s">
        <v>9175</v>
      </c>
      <c r="BT187" s="39" t="s">
        <v>1883</v>
      </c>
      <c r="BU187" s="103"/>
      <c r="BV187" s="104"/>
    </row>
    <row r="188" spans="2:74" ht="90" hidden="1" customHeight="1">
      <c r="B188" s="28" t="s">
        <v>3770</v>
      </c>
      <c r="C188" s="29" t="s">
        <v>3787</v>
      </c>
      <c r="D188" s="13" t="s">
        <v>3762</v>
      </c>
      <c r="E188" s="30">
        <v>44347</v>
      </c>
      <c r="F188" s="31" t="s">
        <v>3694</v>
      </c>
      <c r="G188" s="32" t="s">
        <v>3811</v>
      </c>
      <c r="H188" s="33" t="s">
        <v>3685</v>
      </c>
      <c r="I188" s="33" t="s">
        <v>3699</v>
      </c>
      <c r="J188" s="33" t="s">
        <v>3722</v>
      </c>
      <c r="K188" s="33" t="s">
        <v>3723</v>
      </c>
      <c r="L188" s="51" t="s">
        <v>93</v>
      </c>
      <c r="M188" s="102">
        <v>1</v>
      </c>
      <c r="N188" s="45">
        <v>44622</v>
      </c>
      <c r="O188" s="45">
        <v>44651</v>
      </c>
      <c r="P188" s="27">
        <f t="shared" si="3"/>
        <v>5</v>
      </c>
      <c r="Q188" s="92">
        <v>1</v>
      </c>
      <c r="R188" s="31" t="s">
        <v>158</v>
      </c>
      <c r="S188" s="51"/>
      <c r="T188" s="81" t="s">
        <v>936</v>
      </c>
      <c r="U188" s="81" t="s">
        <v>936</v>
      </c>
      <c r="V188" s="81" t="s">
        <v>936</v>
      </c>
      <c r="W188" s="81" t="s">
        <v>936</v>
      </c>
      <c r="X188" s="81" t="s">
        <v>936</v>
      </c>
      <c r="Y188" s="81" t="s">
        <v>936</v>
      </c>
      <c r="Z188" s="81" t="s">
        <v>936</v>
      </c>
      <c r="AA188" s="81" t="s">
        <v>936</v>
      </c>
      <c r="AB188" s="81" t="s">
        <v>936</v>
      </c>
      <c r="AC188" s="81" t="s">
        <v>936</v>
      </c>
      <c r="AD188" s="81" t="s">
        <v>936</v>
      </c>
      <c r="AE188" s="81" t="s">
        <v>936</v>
      </c>
      <c r="AF188" s="81" t="s">
        <v>936</v>
      </c>
      <c r="AG188" s="81" t="s">
        <v>936</v>
      </c>
      <c r="AH188" s="81" t="s">
        <v>936</v>
      </c>
      <c r="AI188" s="81" t="s">
        <v>936</v>
      </c>
      <c r="AJ188" s="81" t="s">
        <v>936</v>
      </c>
      <c r="AK188" s="81" t="s">
        <v>936</v>
      </c>
      <c r="AL188" s="81" t="s">
        <v>936</v>
      </c>
      <c r="AM188" s="81" t="s">
        <v>936</v>
      </c>
      <c r="AN188" s="81" t="s">
        <v>936</v>
      </c>
      <c r="AO188" s="81" t="s">
        <v>936</v>
      </c>
      <c r="AP188" s="81" t="s">
        <v>936</v>
      </c>
      <c r="AQ188" s="81" t="s">
        <v>936</v>
      </c>
      <c r="AR188" s="81" t="s">
        <v>936</v>
      </c>
      <c r="AS188" s="81" t="s">
        <v>936</v>
      </c>
      <c r="AT188" s="1" t="s">
        <v>4007</v>
      </c>
      <c r="AU188" s="1" t="s">
        <v>6110</v>
      </c>
      <c r="AV188" s="1" t="s">
        <v>4007</v>
      </c>
      <c r="AW188" s="1" t="s">
        <v>6111</v>
      </c>
      <c r="AX188" s="404" t="s">
        <v>5399</v>
      </c>
      <c r="AY188" s="1" t="s">
        <v>6112</v>
      </c>
      <c r="AZ188" s="1" t="s">
        <v>936</v>
      </c>
      <c r="BA188" s="1" t="s">
        <v>4798</v>
      </c>
      <c r="BB188" s="1" t="s">
        <v>936</v>
      </c>
      <c r="BC188" s="1" t="s">
        <v>4798</v>
      </c>
      <c r="BD188" s="1" t="s">
        <v>936</v>
      </c>
      <c r="BE188" s="1" t="s">
        <v>4798</v>
      </c>
      <c r="BF188" s="1" t="s">
        <v>936</v>
      </c>
      <c r="BG188" s="1" t="s">
        <v>4798</v>
      </c>
      <c r="BH188" s="1" t="s">
        <v>936</v>
      </c>
      <c r="BI188" s="1" t="s">
        <v>4798</v>
      </c>
      <c r="BJ188" s="1" t="s">
        <v>9914</v>
      </c>
      <c r="BK188" s="1" t="s">
        <v>4798</v>
      </c>
      <c r="BL188" s="29" t="s">
        <v>780</v>
      </c>
      <c r="BM188" s="42">
        <v>44676</v>
      </c>
      <c r="BN188" s="29" t="s">
        <v>953</v>
      </c>
      <c r="BO188" s="42">
        <v>44888</v>
      </c>
      <c r="BP188" s="39" t="s">
        <v>9184</v>
      </c>
      <c r="BQ188" s="39" t="s">
        <v>9182</v>
      </c>
      <c r="BR188" s="39" t="s">
        <v>3762</v>
      </c>
      <c r="BS188" s="39" t="s">
        <v>9175</v>
      </c>
      <c r="BT188" s="39" t="s">
        <v>1883</v>
      </c>
      <c r="BU188" s="103"/>
      <c r="BV188" s="104"/>
    </row>
    <row r="189" spans="2:74" ht="90" hidden="1" customHeight="1">
      <c r="B189" s="28" t="s">
        <v>3771</v>
      </c>
      <c r="C189" s="29" t="s">
        <v>3787</v>
      </c>
      <c r="D189" s="13" t="s">
        <v>3762</v>
      </c>
      <c r="E189" s="30">
        <v>44347</v>
      </c>
      <c r="F189" s="31" t="s">
        <v>3694</v>
      </c>
      <c r="G189" s="32" t="s">
        <v>3811</v>
      </c>
      <c r="H189" s="33" t="s">
        <v>3685</v>
      </c>
      <c r="I189" s="33" t="s">
        <v>3700</v>
      </c>
      <c r="J189" s="33" t="s">
        <v>3722</v>
      </c>
      <c r="K189" s="33" t="s">
        <v>3724</v>
      </c>
      <c r="L189" s="51" t="s">
        <v>3748</v>
      </c>
      <c r="M189" s="102">
        <v>1</v>
      </c>
      <c r="N189" s="45">
        <v>44622</v>
      </c>
      <c r="O189" s="45">
        <v>44651</v>
      </c>
      <c r="P189" s="27">
        <f t="shared" si="3"/>
        <v>5</v>
      </c>
      <c r="Q189" s="92">
        <v>1</v>
      </c>
      <c r="R189" s="31" t="s">
        <v>158</v>
      </c>
      <c r="S189" s="51"/>
      <c r="T189" s="81" t="s">
        <v>936</v>
      </c>
      <c r="U189" s="81" t="s">
        <v>936</v>
      </c>
      <c r="V189" s="81" t="s">
        <v>936</v>
      </c>
      <c r="W189" s="81" t="s">
        <v>936</v>
      </c>
      <c r="X189" s="81" t="s">
        <v>936</v>
      </c>
      <c r="Y189" s="81" t="s">
        <v>936</v>
      </c>
      <c r="Z189" s="81" t="s">
        <v>936</v>
      </c>
      <c r="AA189" s="81" t="s">
        <v>936</v>
      </c>
      <c r="AB189" s="81" t="s">
        <v>936</v>
      </c>
      <c r="AC189" s="81" t="s">
        <v>936</v>
      </c>
      <c r="AD189" s="81" t="s">
        <v>936</v>
      </c>
      <c r="AE189" s="81" t="s">
        <v>936</v>
      </c>
      <c r="AF189" s="81" t="s">
        <v>936</v>
      </c>
      <c r="AG189" s="81" t="s">
        <v>936</v>
      </c>
      <c r="AH189" s="81" t="s">
        <v>936</v>
      </c>
      <c r="AI189" s="81" t="s">
        <v>936</v>
      </c>
      <c r="AJ189" s="81" t="s">
        <v>936</v>
      </c>
      <c r="AK189" s="81" t="s">
        <v>936</v>
      </c>
      <c r="AL189" s="81" t="s">
        <v>936</v>
      </c>
      <c r="AM189" s="81" t="s">
        <v>936</v>
      </c>
      <c r="AN189" s="81" t="s">
        <v>936</v>
      </c>
      <c r="AO189" s="81" t="s">
        <v>936</v>
      </c>
      <c r="AP189" s="81" t="s">
        <v>936</v>
      </c>
      <c r="AQ189" s="81" t="s">
        <v>936</v>
      </c>
      <c r="AR189" s="81" t="s">
        <v>936</v>
      </c>
      <c r="AS189" s="81" t="s">
        <v>936</v>
      </c>
      <c r="AT189" s="1" t="s">
        <v>4007</v>
      </c>
      <c r="AU189" s="1" t="s">
        <v>6110</v>
      </c>
      <c r="AV189" s="1" t="s">
        <v>4007</v>
      </c>
      <c r="AW189" s="1" t="s">
        <v>6111</v>
      </c>
      <c r="AX189" s="1" t="s">
        <v>4333</v>
      </c>
      <c r="AY189" s="1" t="s">
        <v>6113</v>
      </c>
      <c r="AZ189" s="1" t="s">
        <v>936</v>
      </c>
      <c r="BA189" s="1" t="s">
        <v>4798</v>
      </c>
      <c r="BB189" s="1" t="s">
        <v>936</v>
      </c>
      <c r="BC189" s="1" t="s">
        <v>4798</v>
      </c>
      <c r="BD189" s="1" t="s">
        <v>936</v>
      </c>
      <c r="BE189" s="1" t="s">
        <v>4798</v>
      </c>
      <c r="BF189" s="1" t="s">
        <v>936</v>
      </c>
      <c r="BG189" s="1" t="s">
        <v>4798</v>
      </c>
      <c r="BH189" s="1" t="s">
        <v>936</v>
      </c>
      <c r="BI189" s="1" t="s">
        <v>4798</v>
      </c>
      <c r="BJ189" s="1" t="s">
        <v>9914</v>
      </c>
      <c r="BK189" s="1" t="s">
        <v>4798</v>
      </c>
      <c r="BL189" s="29" t="s">
        <v>780</v>
      </c>
      <c r="BM189" s="42">
        <v>44676</v>
      </c>
      <c r="BN189" s="29" t="s">
        <v>953</v>
      </c>
      <c r="BO189" s="42">
        <v>44888</v>
      </c>
      <c r="BP189" s="39" t="s">
        <v>9184</v>
      </c>
      <c r="BQ189" s="39" t="s">
        <v>9182</v>
      </c>
      <c r="BR189" s="39" t="s">
        <v>3762</v>
      </c>
      <c r="BS189" s="39" t="s">
        <v>9175</v>
      </c>
      <c r="BT189" s="39" t="s">
        <v>1883</v>
      </c>
      <c r="BU189" s="103"/>
      <c r="BV189" s="104"/>
    </row>
    <row r="190" spans="2:74" ht="90" hidden="1" customHeight="1">
      <c r="B190" s="28" t="s">
        <v>3772</v>
      </c>
      <c r="C190" s="29" t="s">
        <v>3787</v>
      </c>
      <c r="D190" s="13" t="s">
        <v>3762</v>
      </c>
      <c r="E190" s="30">
        <v>44347</v>
      </c>
      <c r="F190" s="31" t="s">
        <v>3694</v>
      </c>
      <c r="G190" s="32" t="s">
        <v>3811</v>
      </c>
      <c r="H190" s="33" t="s">
        <v>3685</v>
      </c>
      <c r="I190" s="33" t="s">
        <v>3701</v>
      </c>
      <c r="J190" s="33" t="s">
        <v>3722</v>
      </c>
      <c r="K190" s="33" t="s">
        <v>3725</v>
      </c>
      <c r="L190" s="51" t="s">
        <v>3752</v>
      </c>
      <c r="M190" s="102">
        <v>1</v>
      </c>
      <c r="N190" s="45">
        <v>44655</v>
      </c>
      <c r="O190" s="45">
        <v>44684</v>
      </c>
      <c r="P190" s="27">
        <f t="shared" si="3"/>
        <v>5</v>
      </c>
      <c r="Q190" s="92">
        <v>1</v>
      </c>
      <c r="R190" s="31" t="s">
        <v>158</v>
      </c>
      <c r="S190" s="51"/>
      <c r="T190" s="81" t="s">
        <v>936</v>
      </c>
      <c r="U190" s="81" t="s">
        <v>936</v>
      </c>
      <c r="V190" s="81" t="s">
        <v>936</v>
      </c>
      <c r="W190" s="81" t="s">
        <v>936</v>
      </c>
      <c r="X190" s="81" t="s">
        <v>936</v>
      </c>
      <c r="Y190" s="81" t="s">
        <v>936</v>
      </c>
      <c r="Z190" s="81" t="s">
        <v>936</v>
      </c>
      <c r="AA190" s="81" t="s">
        <v>936</v>
      </c>
      <c r="AB190" s="81" t="s">
        <v>936</v>
      </c>
      <c r="AC190" s="81" t="s">
        <v>936</v>
      </c>
      <c r="AD190" s="81" t="s">
        <v>936</v>
      </c>
      <c r="AE190" s="81" t="s">
        <v>936</v>
      </c>
      <c r="AF190" s="81" t="s">
        <v>936</v>
      </c>
      <c r="AG190" s="81" t="s">
        <v>936</v>
      </c>
      <c r="AH190" s="81" t="s">
        <v>936</v>
      </c>
      <c r="AI190" s="81" t="s">
        <v>936</v>
      </c>
      <c r="AJ190" s="81" t="s">
        <v>936</v>
      </c>
      <c r="AK190" s="81" t="s">
        <v>936</v>
      </c>
      <c r="AL190" s="81" t="s">
        <v>936</v>
      </c>
      <c r="AM190" s="81" t="s">
        <v>936</v>
      </c>
      <c r="AN190" s="81" t="s">
        <v>936</v>
      </c>
      <c r="AO190" s="81" t="s">
        <v>936</v>
      </c>
      <c r="AP190" s="81" t="s">
        <v>936</v>
      </c>
      <c r="AQ190" s="81" t="s">
        <v>936</v>
      </c>
      <c r="AR190" s="81" t="s">
        <v>936</v>
      </c>
      <c r="AS190" s="81" t="s">
        <v>936</v>
      </c>
      <c r="AT190" s="1" t="s">
        <v>4007</v>
      </c>
      <c r="AU190" s="1" t="s">
        <v>6110</v>
      </c>
      <c r="AV190" s="1" t="s">
        <v>4007</v>
      </c>
      <c r="AW190" s="1" t="s">
        <v>6114</v>
      </c>
      <c r="AX190" s="1" t="s">
        <v>4334</v>
      </c>
      <c r="AY190" s="1" t="s">
        <v>6115</v>
      </c>
      <c r="AZ190" s="1" t="s">
        <v>5400</v>
      </c>
      <c r="BA190" s="1" t="s">
        <v>6116</v>
      </c>
      <c r="BB190" s="1" t="s">
        <v>9914</v>
      </c>
      <c r="BC190" s="1" t="s">
        <v>5088</v>
      </c>
      <c r="BD190" s="1" t="s">
        <v>9914</v>
      </c>
      <c r="BE190" s="1" t="s">
        <v>5088</v>
      </c>
      <c r="BF190" s="1" t="s">
        <v>9914</v>
      </c>
      <c r="BG190" s="1" t="s">
        <v>5088</v>
      </c>
      <c r="BH190" s="1" t="s">
        <v>9914</v>
      </c>
      <c r="BI190" s="1" t="s">
        <v>5088</v>
      </c>
      <c r="BJ190" s="1" t="s">
        <v>9914</v>
      </c>
      <c r="BK190" s="1" t="s">
        <v>5088</v>
      </c>
      <c r="BL190" s="29" t="s">
        <v>780</v>
      </c>
      <c r="BM190" s="42">
        <v>44761</v>
      </c>
      <c r="BN190" s="29" t="s">
        <v>953</v>
      </c>
      <c r="BO190" s="42">
        <v>44888</v>
      </c>
      <c r="BP190" s="39" t="s">
        <v>9184</v>
      </c>
      <c r="BQ190" s="39" t="s">
        <v>9182</v>
      </c>
      <c r="BR190" s="39" t="s">
        <v>3762</v>
      </c>
      <c r="BS190" s="41"/>
      <c r="BT190" s="39" t="s">
        <v>1883</v>
      </c>
      <c r="BU190" s="103"/>
      <c r="BV190" s="104"/>
    </row>
    <row r="191" spans="2:74" ht="90" hidden="1" customHeight="1">
      <c r="B191" s="28" t="s">
        <v>3773</v>
      </c>
      <c r="C191" s="29" t="s">
        <v>3787</v>
      </c>
      <c r="D191" s="13" t="s">
        <v>3762</v>
      </c>
      <c r="E191" s="30">
        <v>44347</v>
      </c>
      <c r="F191" s="31" t="s">
        <v>3694</v>
      </c>
      <c r="G191" s="32" t="s">
        <v>3812</v>
      </c>
      <c r="H191" s="33" t="s">
        <v>3686</v>
      </c>
      <c r="I191" s="33" t="s">
        <v>3702</v>
      </c>
      <c r="J191" s="33" t="s">
        <v>3726</v>
      </c>
      <c r="K191" s="33" t="s">
        <v>4012</v>
      </c>
      <c r="L191" s="51" t="s">
        <v>3753</v>
      </c>
      <c r="M191" s="102">
        <v>1</v>
      </c>
      <c r="N191" s="30">
        <v>44409</v>
      </c>
      <c r="O191" s="30">
        <v>44651</v>
      </c>
      <c r="P191" s="27">
        <f t="shared" si="3"/>
        <v>35</v>
      </c>
      <c r="Q191" s="92"/>
      <c r="R191" s="31" t="s">
        <v>158</v>
      </c>
      <c r="S191" s="51"/>
      <c r="T191" s="81" t="s">
        <v>936</v>
      </c>
      <c r="U191" s="81" t="s">
        <v>936</v>
      </c>
      <c r="V191" s="81" t="s">
        <v>936</v>
      </c>
      <c r="W191" s="81" t="s">
        <v>936</v>
      </c>
      <c r="X191" s="81" t="s">
        <v>936</v>
      </c>
      <c r="Y191" s="81" t="s">
        <v>936</v>
      </c>
      <c r="Z191" s="81" t="s">
        <v>936</v>
      </c>
      <c r="AA191" s="81" t="s">
        <v>936</v>
      </c>
      <c r="AB191" s="81" t="s">
        <v>936</v>
      </c>
      <c r="AC191" s="81" t="s">
        <v>936</v>
      </c>
      <c r="AD191" s="81" t="s">
        <v>936</v>
      </c>
      <c r="AE191" s="81" t="s">
        <v>936</v>
      </c>
      <c r="AF191" s="81" t="s">
        <v>936</v>
      </c>
      <c r="AG191" s="81" t="s">
        <v>936</v>
      </c>
      <c r="AH191" s="81" t="s">
        <v>936</v>
      </c>
      <c r="AI191" s="81" t="s">
        <v>936</v>
      </c>
      <c r="AJ191" s="81" t="s">
        <v>936</v>
      </c>
      <c r="AK191" s="81" t="s">
        <v>936</v>
      </c>
      <c r="AL191" s="81" t="s">
        <v>936</v>
      </c>
      <c r="AM191" s="81" t="s">
        <v>936</v>
      </c>
      <c r="AN191" s="81" t="s">
        <v>936</v>
      </c>
      <c r="AO191" s="81" t="s">
        <v>936</v>
      </c>
      <c r="AP191" s="81" t="s">
        <v>936</v>
      </c>
      <c r="AQ191" s="81" t="s">
        <v>936</v>
      </c>
      <c r="AR191" s="81" t="s">
        <v>936</v>
      </c>
      <c r="AS191" s="81" t="s">
        <v>936</v>
      </c>
      <c r="AT191" s="1" t="s">
        <v>4007</v>
      </c>
      <c r="AU191" s="1" t="s">
        <v>6110</v>
      </c>
      <c r="AV191" s="1" t="s">
        <v>4007</v>
      </c>
      <c r="AW191" s="1" t="s">
        <v>6111</v>
      </c>
      <c r="AX191" s="1" t="s">
        <v>4335</v>
      </c>
      <c r="AY191" s="1" t="s">
        <v>6117</v>
      </c>
      <c r="AZ191" s="1" t="s">
        <v>936</v>
      </c>
      <c r="BA191" s="1" t="s">
        <v>4798</v>
      </c>
      <c r="BB191" s="1" t="s">
        <v>936</v>
      </c>
      <c r="BC191" s="1" t="s">
        <v>4798</v>
      </c>
      <c r="BD191" s="1" t="s">
        <v>936</v>
      </c>
      <c r="BE191" s="1" t="s">
        <v>4798</v>
      </c>
      <c r="BF191" s="1" t="s">
        <v>936</v>
      </c>
      <c r="BG191" s="1" t="s">
        <v>4798</v>
      </c>
      <c r="BH191" s="1" t="s">
        <v>936</v>
      </c>
      <c r="BI191" s="1" t="s">
        <v>4798</v>
      </c>
      <c r="BJ191" s="1" t="s">
        <v>9914</v>
      </c>
      <c r="BK191" s="1" t="s">
        <v>4798</v>
      </c>
      <c r="BL191" s="29" t="s">
        <v>780</v>
      </c>
      <c r="BM191" s="42">
        <v>44676</v>
      </c>
      <c r="BN191" s="29" t="s">
        <v>902</v>
      </c>
      <c r="BO191" s="27"/>
      <c r="BP191" s="41"/>
      <c r="BQ191" s="41"/>
      <c r="BR191" s="41"/>
      <c r="BS191" s="41"/>
      <c r="BT191" s="39" t="s">
        <v>955</v>
      </c>
      <c r="BU191" s="103"/>
      <c r="BV191" s="104"/>
    </row>
    <row r="192" spans="2:74" ht="90" hidden="1" customHeight="1">
      <c r="B192" s="28" t="s">
        <v>3774</v>
      </c>
      <c r="C192" s="29" t="s">
        <v>3787</v>
      </c>
      <c r="D192" s="13" t="s">
        <v>3762</v>
      </c>
      <c r="E192" s="30">
        <v>44347</v>
      </c>
      <c r="F192" s="31" t="s">
        <v>3694</v>
      </c>
      <c r="G192" s="32" t="s">
        <v>3813</v>
      </c>
      <c r="H192" s="33" t="s">
        <v>3687</v>
      </c>
      <c r="I192" s="33" t="s">
        <v>3703</v>
      </c>
      <c r="J192" s="33" t="s">
        <v>3727</v>
      </c>
      <c r="K192" s="33" t="s">
        <v>3728</v>
      </c>
      <c r="L192" s="44" t="s">
        <v>3053</v>
      </c>
      <c r="M192" s="105">
        <v>1</v>
      </c>
      <c r="N192" s="45">
        <v>44384</v>
      </c>
      <c r="O192" s="45">
        <v>44439</v>
      </c>
      <c r="P192" s="27">
        <f t="shared" si="3"/>
        <v>8</v>
      </c>
      <c r="Q192" s="92">
        <v>1</v>
      </c>
      <c r="R192" s="31" t="s">
        <v>158</v>
      </c>
      <c r="S192" s="29"/>
      <c r="T192" s="81" t="s">
        <v>936</v>
      </c>
      <c r="U192" s="81" t="s">
        <v>936</v>
      </c>
      <c r="V192" s="81" t="s">
        <v>936</v>
      </c>
      <c r="W192" s="81" t="s">
        <v>936</v>
      </c>
      <c r="X192" s="81" t="s">
        <v>936</v>
      </c>
      <c r="Y192" s="81" t="s">
        <v>936</v>
      </c>
      <c r="Z192" s="81" t="s">
        <v>936</v>
      </c>
      <c r="AA192" s="81" t="s">
        <v>936</v>
      </c>
      <c r="AB192" s="81" t="s">
        <v>936</v>
      </c>
      <c r="AC192" s="81" t="s">
        <v>936</v>
      </c>
      <c r="AD192" s="81" t="s">
        <v>936</v>
      </c>
      <c r="AE192" s="81" t="s">
        <v>936</v>
      </c>
      <c r="AF192" s="81" t="s">
        <v>936</v>
      </c>
      <c r="AG192" s="81" t="s">
        <v>936</v>
      </c>
      <c r="AH192" s="81" t="s">
        <v>936</v>
      </c>
      <c r="AI192" s="81" t="s">
        <v>936</v>
      </c>
      <c r="AJ192" s="81" t="s">
        <v>936</v>
      </c>
      <c r="AK192" s="81" t="s">
        <v>936</v>
      </c>
      <c r="AL192" s="81" t="s">
        <v>936</v>
      </c>
      <c r="AM192" s="81" t="s">
        <v>936</v>
      </c>
      <c r="AN192" s="81" t="s">
        <v>936</v>
      </c>
      <c r="AO192" s="81" t="s">
        <v>936</v>
      </c>
      <c r="AP192" s="81" t="s">
        <v>936</v>
      </c>
      <c r="AQ192" s="81" t="s">
        <v>936</v>
      </c>
      <c r="AR192" s="81" t="s">
        <v>936</v>
      </c>
      <c r="AS192" s="81" t="s">
        <v>936</v>
      </c>
      <c r="AT192" s="1" t="s">
        <v>4008</v>
      </c>
      <c r="AU192" s="1" t="s">
        <v>6118</v>
      </c>
      <c r="AV192" s="1" t="s">
        <v>936</v>
      </c>
      <c r="AW192" s="1" t="s">
        <v>4123</v>
      </c>
      <c r="AX192" s="1" t="s">
        <v>936</v>
      </c>
      <c r="AY192" s="1" t="s">
        <v>4123</v>
      </c>
      <c r="AZ192" s="1" t="s">
        <v>936</v>
      </c>
      <c r="BA192" s="1" t="s">
        <v>4123</v>
      </c>
      <c r="BB192" s="1" t="s">
        <v>936</v>
      </c>
      <c r="BC192" s="1" t="s">
        <v>4123</v>
      </c>
      <c r="BD192" s="1" t="s">
        <v>936</v>
      </c>
      <c r="BE192" s="1" t="s">
        <v>4123</v>
      </c>
      <c r="BF192" s="1" t="s">
        <v>936</v>
      </c>
      <c r="BG192" s="1" t="s">
        <v>4123</v>
      </c>
      <c r="BH192" s="1" t="s">
        <v>936</v>
      </c>
      <c r="BI192" s="1" t="s">
        <v>4123</v>
      </c>
      <c r="BJ192" s="1" t="s">
        <v>9914</v>
      </c>
      <c r="BK192" s="1" t="s">
        <v>4123</v>
      </c>
      <c r="BL192" s="29" t="s">
        <v>780</v>
      </c>
      <c r="BM192" s="42">
        <v>44494</v>
      </c>
      <c r="BN192" s="29" t="s">
        <v>953</v>
      </c>
      <c r="BO192" s="42">
        <v>44888</v>
      </c>
      <c r="BP192" s="39" t="s">
        <v>9185</v>
      </c>
      <c r="BQ192" s="39" t="s">
        <v>9182</v>
      </c>
      <c r="BR192" s="39" t="s">
        <v>3762</v>
      </c>
      <c r="BS192" s="39" t="s">
        <v>9175</v>
      </c>
      <c r="BT192" s="39" t="s">
        <v>1883</v>
      </c>
      <c r="BU192" s="103"/>
      <c r="BV192" s="104"/>
    </row>
    <row r="193" spans="1:74" ht="90" hidden="1" customHeight="1">
      <c r="B193" s="28" t="s">
        <v>3775</v>
      </c>
      <c r="C193" s="29" t="s">
        <v>3787</v>
      </c>
      <c r="D193" s="13" t="s">
        <v>3762</v>
      </c>
      <c r="E193" s="30">
        <v>44347</v>
      </c>
      <c r="F193" s="31" t="s">
        <v>3694</v>
      </c>
      <c r="G193" s="32" t="s">
        <v>3814</v>
      </c>
      <c r="H193" s="33" t="s">
        <v>3688</v>
      </c>
      <c r="I193" s="33" t="s">
        <v>3704</v>
      </c>
      <c r="J193" s="33" t="s">
        <v>3729</v>
      </c>
      <c r="K193" s="33" t="s">
        <v>3730</v>
      </c>
      <c r="L193" s="51" t="s">
        <v>3754</v>
      </c>
      <c r="M193" s="102">
        <v>1</v>
      </c>
      <c r="N193" s="30">
        <v>44376</v>
      </c>
      <c r="O193" s="30">
        <v>44561</v>
      </c>
      <c r="P193" s="27">
        <f t="shared" si="3"/>
        <v>27</v>
      </c>
      <c r="Q193" s="92">
        <v>1</v>
      </c>
      <c r="R193" s="31" t="s">
        <v>158</v>
      </c>
      <c r="S193" s="51"/>
      <c r="T193" s="81" t="s">
        <v>936</v>
      </c>
      <c r="U193" s="81" t="s">
        <v>936</v>
      </c>
      <c r="V193" s="81" t="s">
        <v>936</v>
      </c>
      <c r="W193" s="81" t="s">
        <v>936</v>
      </c>
      <c r="X193" s="81" t="s">
        <v>936</v>
      </c>
      <c r="Y193" s="81" t="s">
        <v>936</v>
      </c>
      <c r="Z193" s="81" t="s">
        <v>936</v>
      </c>
      <c r="AA193" s="81" t="s">
        <v>936</v>
      </c>
      <c r="AB193" s="81" t="s">
        <v>936</v>
      </c>
      <c r="AC193" s="81" t="s">
        <v>936</v>
      </c>
      <c r="AD193" s="81" t="s">
        <v>936</v>
      </c>
      <c r="AE193" s="81" t="s">
        <v>936</v>
      </c>
      <c r="AF193" s="81" t="s">
        <v>936</v>
      </c>
      <c r="AG193" s="81" t="s">
        <v>936</v>
      </c>
      <c r="AH193" s="81" t="s">
        <v>936</v>
      </c>
      <c r="AI193" s="81" t="s">
        <v>936</v>
      </c>
      <c r="AJ193" s="81" t="s">
        <v>936</v>
      </c>
      <c r="AK193" s="81" t="s">
        <v>936</v>
      </c>
      <c r="AL193" s="81" t="s">
        <v>936</v>
      </c>
      <c r="AM193" s="81" t="s">
        <v>936</v>
      </c>
      <c r="AN193" s="81" t="s">
        <v>936</v>
      </c>
      <c r="AO193" s="81" t="s">
        <v>936</v>
      </c>
      <c r="AP193" s="81" t="s">
        <v>936</v>
      </c>
      <c r="AQ193" s="81" t="s">
        <v>936</v>
      </c>
      <c r="AR193" s="81" t="s">
        <v>936</v>
      </c>
      <c r="AS193" s="81" t="s">
        <v>936</v>
      </c>
      <c r="AT193" s="1" t="s">
        <v>4007</v>
      </c>
      <c r="AU193" s="1" t="s">
        <v>6110</v>
      </c>
      <c r="AV193" s="1" t="s">
        <v>4204</v>
      </c>
      <c r="AW193" s="1" t="s">
        <v>6119</v>
      </c>
      <c r="AX193" s="33" t="s">
        <v>936</v>
      </c>
      <c r="AY193" s="33" t="s">
        <v>4274</v>
      </c>
      <c r="AZ193" s="33" t="s">
        <v>936</v>
      </c>
      <c r="BA193" s="33" t="s">
        <v>4274</v>
      </c>
      <c r="BB193" s="33" t="s">
        <v>936</v>
      </c>
      <c r="BC193" s="33" t="s">
        <v>4274</v>
      </c>
      <c r="BD193" s="33" t="s">
        <v>936</v>
      </c>
      <c r="BE193" s="1" t="s">
        <v>4274</v>
      </c>
      <c r="BF193" s="1" t="s">
        <v>936</v>
      </c>
      <c r="BG193" s="33" t="s">
        <v>4274</v>
      </c>
      <c r="BH193" s="33" t="s">
        <v>936</v>
      </c>
      <c r="BI193" s="33" t="s">
        <v>4274</v>
      </c>
      <c r="BJ193" s="33" t="s">
        <v>9914</v>
      </c>
      <c r="BK193" s="33" t="s">
        <v>4274</v>
      </c>
      <c r="BL193" s="29" t="s">
        <v>780</v>
      </c>
      <c r="BM193" s="85">
        <v>44592</v>
      </c>
      <c r="BN193" s="29" t="s">
        <v>902</v>
      </c>
      <c r="BO193" s="27"/>
      <c r="BP193" s="41"/>
      <c r="BQ193" s="41"/>
      <c r="BR193" s="41"/>
      <c r="BS193" s="41"/>
      <c r="BT193" s="39" t="s">
        <v>955</v>
      </c>
      <c r="BU193" s="103"/>
      <c r="BV193" s="104"/>
    </row>
    <row r="194" spans="1:74" ht="90" hidden="1" customHeight="1">
      <c r="B194" s="28" t="s">
        <v>3776</v>
      </c>
      <c r="C194" s="29" t="s">
        <v>3787</v>
      </c>
      <c r="D194" s="13" t="s">
        <v>3762</v>
      </c>
      <c r="E194" s="30">
        <v>44347</v>
      </c>
      <c r="F194" s="31" t="s">
        <v>3694</v>
      </c>
      <c r="G194" s="32" t="s">
        <v>3815</v>
      </c>
      <c r="H194" s="33" t="s">
        <v>3689</v>
      </c>
      <c r="I194" s="33" t="s">
        <v>3705</v>
      </c>
      <c r="J194" s="33" t="s">
        <v>3731</v>
      </c>
      <c r="K194" s="33" t="s">
        <v>3732</v>
      </c>
      <c r="L194" s="51" t="s">
        <v>3755</v>
      </c>
      <c r="M194" s="102">
        <v>1</v>
      </c>
      <c r="N194" s="30">
        <v>44370</v>
      </c>
      <c r="O194" s="30">
        <v>44463</v>
      </c>
      <c r="P194" s="27">
        <f t="shared" si="3"/>
        <v>14</v>
      </c>
      <c r="Q194" s="92">
        <v>1</v>
      </c>
      <c r="R194" s="31" t="s">
        <v>158</v>
      </c>
      <c r="S194" s="30"/>
      <c r="T194" s="81" t="s">
        <v>936</v>
      </c>
      <c r="U194" s="81" t="s">
        <v>936</v>
      </c>
      <c r="V194" s="81" t="s">
        <v>936</v>
      </c>
      <c r="W194" s="81" t="s">
        <v>936</v>
      </c>
      <c r="X194" s="81" t="s">
        <v>936</v>
      </c>
      <c r="Y194" s="81" t="s">
        <v>936</v>
      </c>
      <c r="Z194" s="81" t="s">
        <v>936</v>
      </c>
      <c r="AA194" s="81" t="s">
        <v>936</v>
      </c>
      <c r="AB194" s="81" t="s">
        <v>936</v>
      </c>
      <c r="AC194" s="81" t="s">
        <v>936</v>
      </c>
      <c r="AD194" s="81" t="s">
        <v>936</v>
      </c>
      <c r="AE194" s="81" t="s">
        <v>936</v>
      </c>
      <c r="AF194" s="81" t="s">
        <v>936</v>
      </c>
      <c r="AG194" s="81" t="s">
        <v>936</v>
      </c>
      <c r="AH194" s="81" t="s">
        <v>936</v>
      </c>
      <c r="AI194" s="81" t="s">
        <v>936</v>
      </c>
      <c r="AJ194" s="81" t="s">
        <v>936</v>
      </c>
      <c r="AK194" s="81" t="s">
        <v>936</v>
      </c>
      <c r="AL194" s="81" t="s">
        <v>936</v>
      </c>
      <c r="AM194" s="81" t="s">
        <v>936</v>
      </c>
      <c r="AN194" s="81" t="s">
        <v>936</v>
      </c>
      <c r="AO194" s="81" t="s">
        <v>936</v>
      </c>
      <c r="AP194" s="81" t="s">
        <v>936</v>
      </c>
      <c r="AQ194" s="81" t="s">
        <v>936</v>
      </c>
      <c r="AR194" s="81" t="s">
        <v>936</v>
      </c>
      <c r="AS194" s="81" t="s">
        <v>936</v>
      </c>
      <c r="AT194" s="275" t="s">
        <v>6120</v>
      </c>
      <c r="AU194" s="1" t="s">
        <v>6121</v>
      </c>
      <c r="AV194" s="1" t="s">
        <v>936</v>
      </c>
      <c r="AW194" s="1" t="s">
        <v>4123</v>
      </c>
      <c r="AX194" s="1" t="s">
        <v>936</v>
      </c>
      <c r="AY194" s="1" t="s">
        <v>4123</v>
      </c>
      <c r="AZ194" s="1" t="s">
        <v>936</v>
      </c>
      <c r="BA194" s="1" t="s">
        <v>4123</v>
      </c>
      <c r="BB194" s="1" t="s">
        <v>936</v>
      </c>
      <c r="BC194" s="1" t="s">
        <v>4123</v>
      </c>
      <c r="BD194" s="1" t="s">
        <v>936</v>
      </c>
      <c r="BE194" s="1" t="s">
        <v>4123</v>
      </c>
      <c r="BF194" s="1" t="s">
        <v>936</v>
      </c>
      <c r="BG194" s="1" t="s">
        <v>4123</v>
      </c>
      <c r="BH194" s="1" t="s">
        <v>936</v>
      </c>
      <c r="BI194" s="1" t="s">
        <v>4123</v>
      </c>
      <c r="BJ194" s="1" t="s">
        <v>9914</v>
      </c>
      <c r="BK194" s="1" t="s">
        <v>4123</v>
      </c>
      <c r="BL194" s="29" t="s">
        <v>780</v>
      </c>
      <c r="BM194" s="42">
        <v>44494</v>
      </c>
      <c r="BN194" s="29" t="s">
        <v>953</v>
      </c>
      <c r="BO194" s="42">
        <v>44888</v>
      </c>
      <c r="BP194" s="39" t="s">
        <v>9186</v>
      </c>
      <c r="BQ194" s="39" t="s">
        <v>9182</v>
      </c>
      <c r="BR194" s="39" t="s">
        <v>3762</v>
      </c>
      <c r="BS194" s="39" t="s">
        <v>9175</v>
      </c>
      <c r="BT194" s="39" t="s">
        <v>1883</v>
      </c>
      <c r="BU194" s="103"/>
      <c r="BV194" s="104"/>
    </row>
    <row r="195" spans="1:74" ht="90" hidden="1" customHeight="1">
      <c r="B195" s="28" t="s">
        <v>3777</v>
      </c>
      <c r="C195" s="29" t="s">
        <v>3787</v>
      </c>
      <c r="D195" s="13" t="s">
        <v>3762</v>
      </c>
      <c r="E195" s="30">
        <v>44347</v>
      </c>
      <c r="F195" s="31" t="s">
        <v>3694</v>
      </c>
      <c r="G195" s="32" t="s">
        <v>3816</v>
      </c>
      <c r="H195" s="33" t="s">
        <v>5676</v>
      </c>
      <c r="I195" s="33" t="s">
        <v>3706</v>
      </c>
      <c r="J195" s="33" t="s">
        <v>3733</v>
      </c>
      <c r="K195" s="33" t="s">
        <v>3734</v>
      </c>
      <c r="L195" s="51" t="s">
        <v>3756</v>
      </c>
      <c r="M195" s="105">
        <v>3</v>
      </c>
      <c r="N195" s="30">
        <v>44378</v>
      </c>
      <c r="O195" s="30">
        <v>44500</v>
      </c>
      <c r="P195" s="27">
        <f t="shared" si="3"/>
        <v>18</v>
      </c>
      <c r="Q195" s="92">
        <v>3</v>
      </c>
      <c r="R195" s="31" t="s">
        <v>158</v>
      </c>
      <c r="S195" s="51"/>
      <c r="T195" s="81" t="s">
        <v>936</v>
      </c>
      <c r="U195" s="81" t="s">
        <v>936</v>
      </c>
      <c r="V195" s="81" t="s">
        <v>936</v>
      </c>
      <c r="W195" s="81" t="s">
        <v>936</v>
      </c>
      <c r="X195" s="81" t="s">
        <v>936</v>
      </c>
      <c r="Y195" s="81" t="s">
        <v>936</v>
      </c>
      <c r="Z195" s="81" t="s">
        <v>936</v>
      </c>
      <c r="AA195" s="81" t="s">
        <v>936</v>
      </c>
      <c r="AB195" s="81" t="s">
        <v>936</v>
      </c>
      <c r="AC195" s="81" t="s">
        <v>936</v>
      </c>
      <c r="AD195" s="81" t="s">
        <v>936</v>
      </c>
      <c r="AE195" s="81" t="s">
        <v>936</v>
      </c>
      <c r="AF195" s="81" t="s">
        <v>936</v>
      </c>
      <c r="AG195" s="81" t="s">
        <v>936</v>
      </c>
      <c r="AH195" s="81" t="s">
        <v>936</v>
      </c>
      <c r="AI195" s="81" t="s">
        <v>936</v>
      </c>
      <c r="AJ195" s="81" t="s">
        <v>936</v>
      </c>
      <c r="AK195" s="81" t="s">
        <v>936</v>
      </c>
      <c r="AL195" s="81" t="s">
        <v>936</v>
      </c>
      <c r="AM195" s="81" t="s">
        <v>936</v>
      </c>
      <c r="AN195" s="81" t="s">
        <v>936</v>
      </c>
      <c r="AO195" s="81" t="s">
        <v>936</v>
      </c>
      <c r="AP195" s="81" t="s">
        <v>936</v>
      </c>
      <c r="AQ195" s="81" t="s">
        <v>936</v>
      </c>
      <c r="AR195" s="81" t="s">
        <v>936</v>
      </c>
      <c r="AS195" s="81" t="s">
        <v>936</v>
      </c>
      <c r="AT195" s="1" t="s">
        <v>4007</v>
      </c>
      <c r="AU195" s="1" t="s">
        <v>6110</v>
      </c>
      <c r="AV195" s="1" t="s">
        <v>4205</v>
      </c>
      <c r="AW195" s="1" t="s">
        <v>6122</v>
      </c>
      <c r="AX195" s="33" t="s">
        <v>936</v>
      </c>
      <c r="AY195" s="33" t="s">
        <v>4274</v>
      </c>
      <c r="AZ195" s="33" t="s">
        <v>936</v>
      </c>
      <c r="BA195" s="33" t="s">
        <v>4274</v>
      </c>
      <c r="BB195" s="33" t="s">
        <v>936</v>
      </c>
      <c r="BC195" s="33" t="s">
        <v>4274</v>
      </c>
      <c r="BD195" s="33" t="s">
        <v>936</v>
      </c>
      <c r="BE195" s="1" t="s">
        <v>4274</v>
      </c>
      <c r="BF195" s="1" t="s">
        <v>936</v>
      </c>
      <c r="BG195" s="33" t="s">
        <v>4274</v>
      </c>
      <c r="BH195" s="33" t="s">
        <v>936</v>
      </c>
      <c r="BI195" s="33" t="s">
        <v>4274</v>
      </c>
      <c r="BJ195" s="33" t="s">
        <v>9914</v>
      </c>
      <c r="BK195" s="33" t="s">
        <v>4274</v>
      </c>
      <c r="BL195" s="29" t="s">
        <v>780</v>
      </c>
      <c r="BM195" s="85">
        <v>44592</v>
      </c>
      <c r="BN195" s="29" t="s">
        <v>953</v>
      </c>
      <c r="BO195" s="42">
        <v>44888</v>
      </c>
      <c r="BP195" s="39" t="s">
        <v>9187</v>
      </c>
      <c r="BQ195" s="39" t="s">
        <v>9182</v>
      </c>
      <c r="BR195" s="39" t="s">
        <v>3762</v>
      </c>
      <c r="BS195" s="39" t="s">
        <v>9175</v>
      </c>
      <c r="BT195" s="39" t="s">
        <v>1883</v>
      </c>
      <c r="BU195" s="103"/>
      <c r="BV195" s="104"/>
    </row>
    <row r="196" spans="1:74" ht="90" hidden="1" customHeight="1">
      <c r="B196" s="28" t="s">
        <v>3778</v>
      </c>
      <c r="C196" s="29" t="s">
        <v>3787</v>
      </c>
      <c r="D196" s="13" t="s">
        <v>3762</v>
      </c>
      <c r="E196" s="30">
        <v>44347</v>
      </c>
      <c r="F196" s="31" t="s">
        <v>3694</v>
      </c>
      <c r="G196" s="32" t="s">
        <v>3816</v>
      </c>
      <c r="H196" s="33" t="s">
        <v>5676</v>
      </c>
      <c r="I196" s="33" t="s">
        <v>3707</v>
      </c>
      <c r="J196" s="33" t="s">
        <v>3735</v>
      </c>
      <c r="K196" s="33" t="s">
        <v>3736</v>
      </c>
      <c r="L196" s="51" t="s">
        <v>3756</v>
      </c>
      <c r="M196" s="105">
        <v>5</v>
      </c>
      <c r="N196" s="30">
        <v>44378</v>
      </c>
      <c r="O196" s="30">
        <v>44561</v>
      </c>
      <c r="P196" s="27">
        <f t="shared" si="3"/>
        <v>27</v>
      </c>
      <c r="Q196" s="92">
        <v>5</v>
      </c>
      <c r="R196" s="31" t="s">
        <v>158</v>
      </c>
      <c r="S196" s="51"/>
      <c r="T196" s="81" t="s">
        <v>936</v>
      </c>
      <c r="U196" s="81" t="s">
        <v>936</v>
      </c>
      <c r="V196" s="81" t="s">
        <v>936</v>
      </c>
      <c r="W196" s="81" t="s">
        <v>936</v>
      </c>
      <c r="X196" s="81" t="s">
        <v>936</v>
      </c>
      <c r="Y196" s="81" t="s">
        <v>936</v>
      </c>
      <c r="Z196" s="81" t="s">
        <v>936</v>
      </c>
      <c r="AA196" s="81" t="s">
        <v>936</v>
      </c>
      <c r="AB196" s="81" t="s">
        <v>936</v>
      </c>
      <c r="AC196" s="81" t="s">
        <v>936</v>
      </c>
      <c r="AD196" s="81" t="s">
        <v>936</v>
      </c>
      <c r="AE196" s="81" t="s">
        <v>936</v>
      </c>
      <c r="AF196" s="81" t="s">
        <v>936</v>
      </c>
      <c r="AG196" s="81" t="s">
        <v>936</v>
      </c>
      <c r="AH196" s="81" t="s">
        <v>936</v>
      </c>
      <c r="AI196" s="81" t="s">
        <v>936</v>
      </c>
      <c r="AJ196" s="81" t="s">
        <v>936</v>
      </c>
      <c r="AK196" s="81" t="s">
        <v>936</v>
      </c>
      <c r="AL196" s="81" t="s">
        <v>936</v>
      </c>
      <c r="AM196" s="81" t="s">
        <v>936</v>
      </c>
      <c r="AN196" s="81" t="s">
        <v>936</v>
      </c>
      <c r="AO196" s="81" t="s">
        <v>936</v>
      </c>
      <c r="AP196" s="81" t="s">
        <v>936</v>
      </c>
      <c r="AQ196" s="81" t="s">
        <v>936</v>
      </c>
      <c r="AR196" s="81" t="s">
        <v>936</v>
      </c>
      <c r="AS196" s="81" t="s">
        <v>936</v>
      </c>
      <c r="AT196" s="1" t="s">
        <v>4007</v>
      </c>
      <c r="AU196" s="1" t="s">
        <v>6110</v>
      </c>
      <c r="AV196" s="1" t="s">
        <v>4205</v>
      </c>
      <c r="AW196" s="1" t="s">
        <v>6123</v>
      </c>
      <c r="AX196" s="33" t="s">
        <v>936</v>
      </c>
      <c r="AY196" s="33" t="s">
        <v>4274</v>
      </c>
      <c r="AZ196" s="33" t="s">
        <v>936</v>
      </c>
      <c r="BA196" s="33" t="s">
        <v>4274</v>
      </c>
      <c r="BB196" s="33" t="s">
        <v>936</v>
      </c>
      <c r="BC196" s="33" t="s">
        <v>4274</v>
      </c>
      <c r="BD196" s="33" t="s">
        <v>936</v>
      </c>
      <c r="BE196" s="1" t="s">
        <v>4274</v>
      </c>
      <c r="BF196" s="1" t="s">
        <v>936</v>
      </c>
      <c r="BG196" s="33" t="s">
        <v>4274</v>
      </c>
      <c r="BH196" s="33" t="s">
        <v>936</v>
      </c>
      <c r="BI196" s="33" t="s">
        <v>4274</v>
      </c>
      <c r="BJ196" s="33" t="s">
        <v>9914</v>
      </c>
      <c r="BK196" s="33" t="s">
        <v>4274</v>
      </c>
      <c r="BL196" s="29" t="s">
        <v>780</v>
      </c>
      <c r="BM196" s="85">
        <v>44592</v>
      </c>
      <c r="BN196" s="29" t="s">
        <v>953</v>
      </c>
      <c r="BO196" s="42">
        <v>44888</v>
      </c>
      <c r="BP196" s="39" t="s">
        <v>9187</v>
      </c>
      <c r="BQ196" s="39" t="s">
        <v>9182</v>
      </c>
      <c r="BR196" s="39" t="s">
        <v>3762</v>
      </c>
      <c r="BS196" s="39" t="s">
        <v>9175</v>
      </c>
      <c r="BT196" s="39" t="s">
        <v>1883</v>
      </c>
      <c r="BU196" s="103"/>
      <c r="BV196" s="104"/>
    </row>
    <row r="197" spans="1:74" ht="90" hidden="1" customHeight="1">
      <c r="B197" s="28" t="s">
        <v>3779</v>
      </c>
      <c r="C197" s="29" t="s">
        <v>3787</v>
      </c>
      <c r="D197" s="13" t="s">
        <v>3762</v>
      </c>
      <c r="E197" s="30">
        <v>44347</v>
      </c>
      <c r="F197" s="31" t="s">
        <v>3694</v>
      </c>
      <c r="G197" s="32" t="s">
        <v>3817</v>
      </c>
      <c r="H197" s="33" t="s">
        <v>3690</v>
      </c>
      <c r="I197" s="33" t="s">
        <v>6124</v>
      </c>
      <c r="J197" s="33" t="s">
        <v>3737</v>
      </c>
      <c r="K197" s="33" t="s">
        <v>3738</v>
      </c>
      <c r="L197" s="51" t="s">
        <v>3757</v>
      </c>
      <c r="M197" s="102">
        <v>1</v>
      </c>
      <c r="N197" s="30">
        <v>44502</v>
      </c>
      <c r="O197" s="30">
        <v>44559</v>
      </c>
      <c r="P197" s="27">
        <f t="shared" si="3"/>
        <v>9</v>
      </c>
      <c r="Q197" s="92">
        <v>1</v>
      </c>
      <c r="R197" s="31" t="s">
        <v>158</v>
      </c>
      <c r="S197" s="51"/>
      <c r="T197" s="81" t="s">
        <v>936</v>
      </c>
      <c r="U197" s="81" t="s">
        <v>936</v>
      </c>
      <c r="V197" s="81" t="s">
        <v>936</v>
      </c>
      <c r="W197" s="81" t="s">
        <v>936</v>
      </c>
      <c r="X197" s="81" t="s">
        <v>936</v>
      </c>
      <c r="Y197" s="81" t="s">
        <v>936</v>
      </c>
      <c r="Z197" s="81" t="s">
        <v>936</v>
      </c>
      <c r="AA197" s="81" t="s">
        <v>936</v>
      </c>
      <c r="AB197" s="81" t="s">
        <v>936</v>
      </c>
      <c r="AC197" s="81" t="s">
        <v>936</v>
      </c>
      <c r="AD197" s="81" t="s">
        <v>936</v>
      </c>
      <c r="AE197" s="81" t="s">
        <v>936</v>
      </c>
      <c r="AF197" s="81" t="s">
        <v>936</v>
      </c>
      <c r="AG197" s="81" t="s">
        <v>936</v>
      </c>
      <c r="AH197" s="81" t="s">
        <v>936</v>
      </c>
      <c r="AI197" s="81" t="s">
        <v>936</v>
      </c>
      <c r="AJ197" s="81" t="s">
        <v>936</v>
      </c>
      <c r="AK197" s="81" t="s">
        <v>936</v>
      </c>
      <c r="AL197" s="81" t="s">
        <v>936</v>
      </c>
      <c r="AM197" s="81" t="s">
        <v>936</v>
      </c>
      <c r="AN197" s="81" t="s">
        <v>936</v>
      </c>
      <c r="AO197" s="81" t="s">
        <v>936</v>
      </c>
      <c r="AP197" s="81" t="s">
        <v>936</v>
      </c>
      <c r="AQ197" s="81" t="s">
        <v>936</v>
      </c>
      <c r="AR197" s="81" t="s">
        <v>936</v>
      </c>
      <c r="AS197" s="81" t="s">
        <v>936</v>
      </c>
      <c r="AT197" s="1" t="s">
        <v>4007</v>
      </c>
      <c r="AU197" s="1" t="s">
        <v>6110</v>
      </c>
      <c r="AV197" s="1" t="s">
        <v>4206</v>
      </c>
      <c r="AW197" s="1" t="s">
        <v>6125</v>
      </c>
      <c r="AX197" s="1" t="s">
        <v>5456</v>
      </c>
      <c r="AY197" s="1" t="s">
        <v>6126</v>
      </c>
      <c r="AZ197" s="1" t="s">
        <v>9914</v>
      </c>
      <c r="BA197" s="1" t="s">
        <v>9905</v>
      </c>
      <c r="BB197" s="1" t="s">
        <v>9914</v>
      </c>
      <c r="BC197" s="1" t="s">
        <v>9905</v>
      </c>
      <c r="BD197" s="1" t="s">
        <v>9914</v>
      </c>
      <c r="BE197" s="1" t="s">
        <v>9905</v>
      </c>
      <c r="BF197" s="1" t="s">
        <v>9914</v>
      </c>
      <c r="BG197" s="1" t="s">
        <v>9905</v>
      </c>
      <c r="BH197" s="1" t="s">
        <v>9914</v>
      </c>
      <c r="BI197" s="1" t="s">
        <v>9905</v>
      </c>
      <c r="BJ197" s="1" t="s">
        <v>9914</v>
      </c>
      <c r="BK197" s="1" t="s">
        <v>9905</v>
      </c>
      <c r="BL197" s="29" t="s">
        <v>901</v>
      </c>
      <c r="BM197" s="42">
        <v>44676</v>
      </c>
      <c r="BN197" s="29" t="s">
        <v>902</v>
      </c>
      <c r="BO197" s="27"/>
      <c r="BP197" s="41"/>
      <c r="BQ197" s="41"/>
      <c r="BR197" s="41"/>
      <c r="BS197" s="41"/>
      <c r="BT197" s="39" t="s">
        <v>955</v>
      </c>
      <c r="BU197" s="103"/>
      <c r="BV197" s="104"/>
    </row>
    <row r="198" spans="1:74" ht="90" hidden="1" customHeight="1">
      <c r="B198" s="28" t="s">
        <v>3780</v>
      </c>
      <c r="C198" s="29" t="s">
        <v>3787</v>
      </c>
      <c r="D198" s="13" t="s">
        <v>3762</v>
      </c>
      <c r="E198" s="30">
        <v>44347</v>
      </c>
      <c r="F198" s="31" t="s">
        <v>3694</v>
      </c>
      <c r="G198" s="32" t="s">
        <v>3818</v>
      </c>
      <c r="H198" s="33" t="s">
        <v>3691</v>
      </c>
      <c r="I198" s="33" t="s">
        <v>3708</v>
      </c>
      <c r="J198" s="33" t="s">
        <v>3739</v>
      </c>
      <c r="K198" s="33" t="s">
        <v>3740</v>
      </c>
      <c r="L198" s="51" t="s">
        <v>3758</v>
      </c>
      <c r="M198" s="102">
        <v>1</v>
      </c>
      <c r="N198" s="45">
        <v>44409</v>
      </c>
      <c r="O198" s="45">
        <v>44559</v>
      </c>
      <c r="P198" s="27">
        <f t="shared" si="3"/>
        <v>22</v>
      </c>
      <c r="Q198" s="92">
        <v>1</v>
      </c>
      <c r="R198" s="31" t="s">
        <v>158</v>
      </c>
      <c r="S198" s="51"/>
      <c r="T198" s="81" t="s">
        <v>936</v>
      </c>
      <c r="U198" s="81" t="s">
        <v>936</v>
      </c>
      <c r="V198" s="81" t="s">
        <v>936</v>
      </c>
      <c r="W198" s="81" t="s">
        <v>936</v>
      </c>
      <c r="X198" s="81" t="s">
        <v>936</v>
      </c>
      <c r="Y198" s="81" t="s">
        <v>936</v>
      </c>
      <c r="Z198" s="81" t="s">
        <v>936</v>
      </c>
      <c r="AA198" s="81" t="s">
        <v>936</v>
      </c>
      <c r="AB198" s="81" t="s">
        <v>936</v>
      </c>
      <c r="AC198" s="81" t="s">
        <v>936</v>
      </c>
      <c r="AD198" s="81" t="s">
        <v>936</v>
      </c>
      <c r="AE198" s="81" t="s">
        <v>936</v>
      </c>
      <c r="AF198" s="81" t="s">
        <v>936</v>
      </c>
      <c r="AG198" s="81" t="s">
        <v>936</v>
      </c>
      <c r="AH198" s="81" t="s">
        <v>936</v>
      </c>
      <c r="AI198" s="81" t="s">
        <v>936</v>
      </c>
      <c r="AJ198" s="81" t="s">
        <v>936</v>
      </c>
      <c r="AK198" s="81" t="s">
        <v>936</v>
      </c>
      <c r="AL198" s="81" t="s">
        <v>936</v>
      </c>
      <c r="AM198" s="81" t="s">
        <v>936</v>
      </c>
      <c r="AN198" s="81" t="s">
        <v>936</v>
      </c>
      <c r="AO198" s="81" t="s">
        <v>936</v>
      </c>
      <c r="AP198" s="81" t="s">
        <v>936</v>
      </c>
      <c r="AQ198" s="81" t="s">
        <v>936</v>
      </c>
      <c r="AR198" s="81" t="s">
        <v>936</v>
      </c>
      <c r="AS198" s="81" t="s">
        <v>936</v>
      </c>
      <c r="AT198" s="1" t="s">
        <v>4007</v>
      </c>
      <c r="AU198" s="1" t="s">
        <v>6110</v>
      </c>
      <c r="AV198" s="63" t="s">
        <v>4207</v>
      </c>
      <c r="AW198" s="1" t="s">
        <v>6127</v>
      </c>
      <c r="AX198" s="33" t="s">
        <v>936</v>
      </c>
      <c r="AY198" s="33" t="s">
        <v>4274</v>
      </c>
      <c r="AZ198" s="33" t="s">
        <v>936</v>
      </c>
      <c r="BA198" s="33" t="s">
        <v>4274</v>
      </c>
      <c r="BB198" s="33" t="s">
        <v>936</v>
      </c>
      <c r="BC198" s="33" t="s">
        <v>4274</v>
      </c>
      <c r="BD198" s="33" t="s">
        <v>936</v>
      </c>
      <c r="BE198" s="1" t="s">
        <v>4274</v>
      </c>
      <c r="BF198" s="1" t="s">
        <v>936</v>
      </c>
      <c r="BG198" s="33" t="s">
        <v>4274</v>
      </c>
      <c r="BH198" s="33" t="s">
        <v>936</v>
      </c>
      <c r="BI198" s="33" t="s">
        <v>4274</v>
      </c>
      <c r="BJ198" s="33" t="s">
        <v>9914</v>
      </c>
      <c r="BK198" s="33" t="s">
        <v>4274</v>
      </c>
      <c r="BL198" s="29" t="s">
        <v>780</v>
      </c>
      <c r="BM198" s="85">
        <v>44592</v>
      </c>
      <c r="BN198" s="29" t="s">
        <v>902</v>
      </c>
      <c r="BO198" s="27"/>
      <c r="BP198" s="41"/>
      <c r="BQ198" s="41"/>
      <c r="BR198" s="41"/>
      <c r="BS198" s="41"/>
      <c r="BT198" s="39" t="s">
        <v>955</v>
      </c>
      <c r="BU198" s="103"/>
      <c r="BV198" s="104"/>
    </row>
    <row r="199" spans="1:74" ht="90" hidden="1" customHeight="1">
      <c r="B199" s="28" t="s">
        <v>3781</v>
      </c>
      <c r="C199" s="29" t="s">
        <v>3787</v>
      </c>
      <c r="D199" s="13" t="s">
        <v>3762</v>
      </c>
      <c r="E199" s="30">
        <v>44347</v>
      </c>
      <c r="F199" s="31" t="s">
        <v>3694</v>
      </c>
      <c r="G199" s="32" t="s">
        <v>3819</v>
      </c>
      <c r="H199" s="33" t="s">
        <v>3692</v>
      </c>
      <c r="I199" s="33" t="s">
        <v>3709</v>
      </c>
      <c r="J199" s="33" t="s">
        <v>3741</v>
      </c>
      <c r="K199" s="33" t="s">
        <v>3742</v>
      </c>
      <c r="L199" s="31"/>
      <c r="M199" s="102">
        <v>1</v>
      </c>
      <c r="N199" s="45">
        <v>44378</v>
      </c>
      <c r="O199" s="45">
        <v>44407</v>
      </c>
      <c r="P199" s="27">
        <f t="shared" si="3"/>
        <v>5</v>
      </c>
      <c r="Q199" s="92">
        <v>1</v>
      </c>
      <c r="R199" s="31" t="s">
        <v>158</v>
      </c>
      <c r="S199" s="30"/>
      <c r="T199" s="81" t="s">
        <v>936</v>
      </c>
      <c r="U199" s="81" t="s">
        <v>936</v>
      </c>
      <c r="V199" s="81" t="s">
        <v>936</v>
      </c>
      <c r="W199" s="81" t="s">
        <v>936</v>
      </c>
      <c r="X199" s="81" t="s">
        <v>936</v>
      </c>
      <c r="Y199" s="81" t="s">
        <v>936</v>
      </c>
      <c r="Z199" s="81" t="s">
        <v>936</v>
      </c>
      <c r="AA199" s="81" t="s">
        <v>936</v>
      </c>
      <c r="AB199" s="81" t="s">
        <v>936</v>
      </c>
      <c r="AC199" s="81" t="s">
        <v>936</v>
      </c>
      <c r="AD199" s="81" t="s">
        <v>936</v>
      </c>
      <c r="AE199" s="81" t="s">
        <v>936</v>
      </c>
      <c r="AF199" s="81" t="s">
        <v>936</v>
      </c>
      <c r="AG199" s="81" t="s">
        <v>936</v>
      </c>
      <c r="AH199" s="81" t="s">
        <v>936</v>
      </c>
      <c r="AI199" s="81" t="s">
        <v>936</v>
      </c>
      <c r="AJ199" s="81" t="s">
        <v>936</v>
      </c>
      <c r="AK199" s="81" t="s">
        <v>936</v>
      </c>
      <c r="AL199" s="81" t="s">
        <v>936</v>
      </c>
      <c r="AM199" s="81" t="s">
        <v>936</v>
      </c>
      <c r="AN199" s="81" t="s">
        <v>936</v>
      </c>
      <c r="AO199" s="81" t="s">
        <v>936</v>
      </c>
      <c r="AP199" s="81" t="s">
        <v>936</v>
      </c>
      <c r="AQ199" s="81" t="s">
        <v>936</v>
      </c>
      <c r="AR199" s="81" t="s">
        <v>936</v>
      </c>
      <c r="AS199" s="81" t="s">
        <v>936</v>
      </c>
      <c r="AT199" s="1" t="s">
        <v>4009</v>
      </c>
      <c r="AU199" s="1" t="s">
        <v>6128</v>
      </c>
      <c r="AV199" s="1" t="s">
        <v>936</v>
      </c>
      <c r="AW199" s="1" t="s">
        <v>4123</v>
      </c>
      <c r="AX199" s="1" t="s">
        <v>936</v>
      </c>
      <c r="AY199" s="1" t="s">
        <v>4123</v>
      </c>
      <c r="AZ199" s="1" t="s">
        <v>936</v>
      </c>
      <c r="BA199" s="1" t="s">
        <v>4123</v>
      </c>
      <c r="BB199" s="1" t="s">
        <v>936</v>
      </c>
      <c r="BC199" s="1" t="s">
        <v>4123</v>
      </c>
      <c r="BD199" s="1" t="s">
        <v>936</v>
      </c>
      <c r="BE199" s="1" t="s">
        <v>4123</v>
      </c>
      <c r="BF199" s="1" t="s">
        <v>936</v>
      </c>
      <c r="BG199" s="1" t="s">
        <v>4123</v>
      </c>
      <c r="BH199" s="1" t="s">
        <v>936</v>
      </c>
      <c r="BI199" s="1" t="s">
        <v>4123</v>
      </c>
      <c r="BJ199" s="1" t="s">
        <v>9914</v>
      </c>
      <c r="BK199" s="1" t="s">
        <v>4123</v>
      </c>
      <c r="BL199" s="29" t="s">
        <v>780</v>
      </c>
      <c r="BM199" s="42">
        <v>44494</v>
      </c>
      <c r="BN199" s="29" t="s">
        <v>902</v>
      </c>
      <c r="BO199" s="27"/>
      <c r="BP199" s="41"/>
      <c r="BQ199" s="41"/>
      <c r="BR199" s="41"/>
      <c r="BS199" s="41"/>
      <c r="BT199" s="39" t="s">
        <v>955</v>
      </c>
      <c r="BU199" s="103"/>
      <c r="BV199" s="104"/>
    </row>
    <row r="200" spans="1:74" ht="90" hidden="1" customHeight="1">
      <c r="B200" s="28" t="s">
        <v>3782</v>
      </c>
      <c r="C200" s="29" t="s">
        <v>3787</v>
      </c>
      <c r="D200" s="13" t="s">
        <v>3762</v>
      </c>
      <c r="E200" s="30">
        <v>44347</v>
      </c>
      <c r="F200" s="31" t="s">
        <v>3694</v>
      </c>
      <c r="G200" s="32" t="s">
        <v>3788</v>
      </c>
      <c r="H200" s="33" t="s">
        <v>5677</v>
      </c>
      <c r="I200" s="33" t="s">
        <v>3710</v>
      </c>
      <c r="J200" s="33" t="s">
        <v>6129</v>
      </c>
      <c r="K200" s="33" t="s">
        <v>3743</v>
      </c>
      <c r="L200" s="51" t="s">
        <v>3749</v>
      </c>
      <c r="M200" s="102">
        <v>1</v>
      </c>
      <c r="N200" s="45">
        <v>44370</v>
      </c>
      <c r="O200" s="45">
        <v>44463</v>
      </c>
      <c r="P200" s="27">
        <f t="shared" si="3"/>
        <v>14</v>
      </c>
      <c r="Q200" s="92">
        <v>1</v>
      </c>
      <c r="R200" s="31" t="s">
        <v>158</v>
      </c>
      <c r="S200" s="30"/>
      <c r="T200" s="81" t="s">
        <v>936</v>
      </c>
      <c r="U200" s="81" t="s">
        <v>936</v>
      </c>
      <c r="V200" s="81" t="s">
        <v>936</v>
      </c>
      <c r="W200" s="81" t="s">
        <v>936</v>
      </c>
      <c r="X200" s="81" t="s">
        <v>936</v>
      </c>
      <c r="Y200" s="81" t="s">
        <v>936</v>
      </c>
      <c r="Z200" s="81" t="s">
        <v>936</v>
      </c>
      <c r="AA200" s="81" t="s">
        <v>936</v>
      </c>
      <c r="AB200" s="81" t="s">
        <v>936</v>
      </c>
      <c r="AC200" s="81" t="s">
        <v>936</v>
      </c>
      <c r="AD200" s="81" t="s">
        <v>936</v>
      </c>
      <c r="AE200" s="81" t="s">
        <v>936</v>
      </c>
      <c r="AF200" s="81" t="s">
        <v>936</v>
      </c>
      <c r="AG200" s="81" t="s">
        <v>936</v>
      </c>
      <c r="AH200" s="81" t="s">
        <v>936</v>
      </c>
      <c r="AI200" s="81" t="s">
        <v>936</v>
      </c>
      <c r="AJ200" s="81" t="s">
        <v>936</v>
      </c>
      <c r="AK200" s="81" t="s">
        <v>936</v>
      </c>
      <c r="AL200" s="81" t="s">
        <v>936</v>
      </c>
      <c r="AM200" s="81" t="s">
        <v>936</v>
      </c>
      <c r="AN200" s="81" t="s">
        <v>936</v>
      </c>
      <c r="AO200" s="81" t="s">
        <v>936</v>
      </c>
      <c r="AP200" s="81" t="s">
        <v>936</v>
      </c>
      <c r="AQ200" s="81" t="s">
        <v>936</v>
      </c>
      <c r="AR200" s="81" t="s">
        <v>936</v>
      </c>
      <c r="AS200" s="81" t="s">
        <v>936</v>
      </c>
      <c r="AT200" s="1" t="s">
        <v>6130</v>
      </c>
      <c r="AU200" s="1" t="s">
        <v>6131</v>
      </c>
      <c r="AV200" s="1" t="s">
        <v>936</v>
      </c>
      <c r="AW200" s="1" t="s">
        <v>4123</v>
      </c>
      <c r="AX200" s="1" t="s">
        <v>936</v>
      </c>
      <c r="AY200" s="1" t="s">
        <v>4123</v>
      </c>
      <c r="AZ200" s="1" t="s">
        <v>936</v>
      </c>
      <c r="BA200" s="1" t="s">
        <v>4123</v>
      </c>
      <c r="BB200" s="1" t="s">
        <v>936</v>
      </c>
      <c r="BC200" s="1" t="s">
        <v>4123</v>
      </c>
      <c r="BD200" s="1" t="s">
        <v>936</v>
      </c>
      <c r="BE200" s="1" t="s">
        <v>4123</v>
      </c>
      <c r="BF200" s="1" t="s">
        <v>936</v>
      </c>
      <c r="BG200" s="1" t="s">
        <v>4123</v>
      </c>
      <c r="BH200" s="1" t="s">
        <v>936</v>
      </c>
      <c r="BI200" s="1" t="s">
        <v>4123</v>
      </c>
      <c r="BJ200" s="1" t="s">
        <v>9914</v>
      </c>
      <c r="BK200" s="1" t="s">
        <v>4123</v>
      </c>
      <c r="BL200" s="29" t="s">
        <v>780</v>
      </c>
      <c r="BM200" s="42">
        <v>44495</v>
      </c>
      <c r="BN200" s="29" t="s">
        <v>902</v>
      </c>
      <c r="BO200" s="27"/>
      <c r="BP200" s="41"/>
      <c r="BQ200" s="41"/>
      <c r="BR200" s="41"/>
      <c r="BS200" s="41"/>
      <c r="BT200" s="39" t="s">
        <v>955</v>
      </c>
      <c r="BU200" s="103"/>
      <c r="BV200" s="104"/>
    </row>
    <row r="201" spans="1:74" ht="90" hidden="1" customHeight="1">
      <c r="B201" s="28" t="s">
        <v>3783</v>
      </c>
      <c r="C201" s="29" t="s">
        <v>3787</v>
      </c>
      <c r="D201" s="13" t="s">
        <v>3762</v>
      </c>
      <c r="E201" s="30">
        <v>44347</v>
      </c>
      <c r="F201" s="31" t="s">
        <v>3694</v>
      </c>
      <c r="G201" s="32" t="s">
        <v>3789</v>
      </c>
      <c r="H201" s="33" t="s">
        <v>3693</v>
      </c>
      <c r="I201" s="33" t="s">
        <v>3711</v>
      </c>
      <c r="J201" s="33" t="s">
        <v>3744</v>
      </c>
      <c r="K201" s="33" t="s">
        <v>3744</v>
      </c>
      <c r="L201" s="31" t="s">
        <v>1252</v>
      </c>
      <c r="M201" s="105">
        <v>2</v>
      </c>
      <c r="N201" s="45">
        <v>44378</v>
      </c>
      <c r="O201" s="45">
        <v>44561</v>
      </c>
      <c r="P201" s="27">
        <f t="shared" si="3"/>
        <v>27</v>
      </c>
      <c r="Q201" s="92">
        <v>2</v>
      </c>
      <c r="R201" s="31" t="s">
        <v>158</v>
      </c>
      <c r="S201" s="51"/>
      <c r="T201" s="81" t="s">
        <v>936</v>
      </c>
      <c r="U201" s="81" t="s">
        <v>936</v>
      </c>
      <c r="V201" s="81" t="s">
        <v>936</v>
      </c>
      <c r="W201" s="81" t="s">
        <v>936</v>
      </c>
      <c r="X201" s="81" t="s">
        <v>936</v>
      </c>
      <c r="Y201" s="81" t="s">
        <v>936</v>
      </c>
      <c r="Z201" s="81" t="s">
        <v>936</v>
      </c>
      <c r="AA201" s="81" t="s">
        <v>936</v>
      </c>
      <c r="AB201" s="81" t="s">
        <v>936</v>
      </c>
      <c r="AC201" s="81" t="s">
        <v>936</v>
      </c>
      <c r="AD201" s="81" t="s">
        <v>936</v>
      </c>
      <c r="AE201" s="81" t="s">
        <v>936</v>
      </c>
      <c r="AF201" s="81" t="s">
        <v>936</v>
      </c>
      <c r="AG201" s="81" t="s">
        <v>936</v>
      </c>
      <c r="AH201" s="81" t="s">
        <v>936</v>
      </c>
      <c r="AI201" s="81" t="s">
        <v>936</v>
      </c>
      <c r="AJ201" s="81" t="s">
        <v>936</v>
      </c>
      <c r="AK201" s="81" t="s">
        <v>936</v>
      </c>
      <c r="AL201" s="81" t="s">
        <v>936</v>
      </c>
      <c r="AM201" s="81" t="s">
        <v>936</v>
      </c>
      <c r="AN201" s="81" t="s">
        <v>936</v>
      </c>
      <c r="AO201" s="81" t="s">
        <v>936</v>
      </c>
      <c r="AP201" s="81" t="s">
        <v>936</v>
      </c>
      <c r="AQ201" s="81" t="s">
        <v>936</v>
      </c>
      <c r="AR201" s="81" t="s">
        <v>936</v>
      </c>
      <c r="AS201" s="81" t="s">
        <v>936</v>
      </c>
      <c r="AT201" s="1" t="s">
        <v>4007</v>
      </c>
      <c r="AU201" s="1" t="s">
        <v>6110</v>
      </c>
      <c r="AV201" s="1" t="s">
        <v>4208</v>
      </c>
      <c r="AW201" s="1" t="s">
        <v>6132</v>
      </c>
      <c r="AX201" s="1" t="s">
        <v>4336</v>
      </c>
      <c r="AY201" s="1" t="s">
        <v>4337</v>
      </c>
      <c r="AZ201" s="1" t="s">
        <v>9914</v>
      </c>
      <c r="BA201" s="1" t="s">
        <v>9905</v>
      </c>
      <c r="BB201" s="1" t="s">
        <v>9914</v>
      </c>
      <c r="BC201" s="1" t="s">
        <v>9905</v>
      </c>
      <c r="BD201" s="1" t="s">
        <v>9914</v>
      </c>
      <c r="BE201" s="1" t="s">
        <v>9905</v>
      </c>
      <c r="BF201" s="1" t="s">
        <v>9914</v>
      </c>
      <c r="BG201" s="1" t="s">
        <v>9905</v>
      </c>
      <c r="BH201" s="1" t="s">
        <v>9914</v>
      </c>
      <c r="BI201" s="1" t="s">
        <v>9905</v>
      </c>
      <c r="BJ201" s="1" t="s">
        <v>9914</v>
      </c>
      <c r="BK201" s="1" t="s">
        <v>9905</v>
      </c>
      <c r="BL201" s="29" t="s">
        <v>901</v>
      </c>
      <c r="BM201" s="42">
        <v>44676</v>
      </c>
      <c r="BN201" s="29" t="s">
        <v>902</v>
      </c>
      <c r="BO201" s="27"/>
      <c r="BP201" s="41"/>
      <c r="BQ201" s="41"/>
      <c r="BR201" s="41"/>
      <c r="BS201" s="41"/>
      <c r="BT201" s="39" t="s">
        <v>955</v>
      </c>
      <c r="BU201" s="103"/>
      <c r="BV201" s="104"/>
    </row>
    <row r="202" spans="1:74" ht="90" hidden="1" customHeight="1">
      <c r="B202" s="28" t="s">
        <v>3784</v>
      </c>
      <c r="C202" s="29" t="s">
        <v>3787</v>
      </c>
      <c r="D202" s="13" t="s">
        <v>3762</v>
      </c>
      <c r="E202" s="30">
        <v>44347</v>
      </c>
      <c r="F202" s="31" t="s">
        <v>3694</v>
      </c>
      <c r="G202" s="32" t="s">
        <v>3790</v>
      </c>
      <c r="H202" s="33" t="s">
        <v>5457</v>
      </c>
      <c r="I202" s="33" t="s">
        <v>3712</v>
      </c>
      <c r="J202" s="33" t="s">
        <v>3745</v>
      </c>
      <c r="K202" s="33" t="s">
        <v>4013</v>
      </c>
      <c r="L202" s="397" t="s">
        <v>3759</v>
      </c>
      <c r="M202" s="102">
        <v>1</v>
      </c>
      <c r="N202" s="30">
        <v>44378</v>
      </c>
      <c r="O202" s="30">
        <v>44561</v>
      </c>
      <c r="P202" s="27">
        <f t="shared" ref="P202:P205" si="9">+WEEKNUM(O202-N202)</f>
        <v>27</v>
      </c>
      <c r="Q202" s="92">
        <v>1</v>
      </c>
      <c r="R202" s="31" t="s">
        <v>158</v>
      </c>
      <c r="S202" s="51" t="s">
        <v>3761</v>
      </c>
      <c r="T202" s="81" t="s">
        <v>936</v>
      </c>
      <c r="U202" s="81" t="s">
        <v>936</v>
      </c>
      <c r="V202" s="81" t="s">
        <v>936</v>
      </c>
      <c r="W202" s="81" t="s">
        <v>936</v>
      </c>
      <c r="X202" s="81" t="s">
        <v>936</v>
      </c>
      <c r="Y202" s="81" t="s">
        <v>936</v>
      </c>
      <c r="Z202" s="81" t="s">
        <v>936</v>
      </c>
      <c r="AA202" s="81" t="s">
        <v>936</v>
      </c>
      <c r="AB202" s="81" t="s">
        <v>936</v>
      </c>
      <c r="AC202" s="81" t="s">
        <v>936</v>
      </c>
      <c r="AD202" s="81" t="s">
        <v>936</v>
      </c>
      <c r="AE202" s="81" t="s">
        <v>936</v>
      </c>
      <c r="AF202" s="81" t="s">
        <v>936</v>
      </c>
      <c r="AG202" s="81" t="s">
        <v>936</v>
      </c>
      <c r="AH202" s="81" t="s">
        <v>936</v>
      </c>
      <c r="AI202" s="81" t="s">
        <v>936</v>
      </c>
      <c r="AJ202" s="81" t="s">
        <v>936</v>
      </c>
      <c r="AK202" s="81" t="s">
        <v>936</v>
      </c>
      <c r="AL202" s="81" t="s">
        <v>936</v>
      </c>
      <c r="AM202" s="81" t="s">
        <v>936</v>
      </c>
      <c r="AN202" s="81" t="s">
        <v>936</v>
      </c>
      <c r="AO202" s="81" t="s">
        <v>936</v>
      </c>
      <c r="AP202" s="81" t="s">
        <v>936</v>
      </c>
      <c r="AQ202" s="81" t="s">
        <v>936</v>
      </c>
      <c r="AR202" s="81" t="s">
        <v>936</v>
      </c>
      <c r="AS202" s="81" t="s">
        <v>936</v>
      </c>
      <c r="AT202" s="1" t="s">
        <v>4007</v>
      </c>
      <c r="AU202" s="1" t="s">
        <v>6110</v>
      </c>
      <c r="AV202" s="1" t="s">
        <v>4209</v>
      </c>
      <c r="AW202" s="1" t="s">
        <v>6133</v>
      </c>
      <c r="AX202" s="33" t="s">
        <v>936</v>
      </c>
      <c r="AY202" s="33" t="s">
        <v>4274</v>
      </c>
      <c r="AZ202" s="33" t="s">
        <v>936</v>
      </c>
      <c r="BA202" s="33" t="s">
        <v>4274</v>
      </c>
      <c r="BB202" s="33" t="s">
        <v>936</v>
      </c>
      <c r="BC202" s="33" t="s">
        <v>4274</v>
      </c>
      <c r="BD202" s="33" t="s">
        <v>936</v>
      </c>
      <c r="BE202" s="1" t="s">
        <v>4274</v>
      </c>
      <c r="BF202" s="1" t="s">
        <v>936</v>
      </c>
      <c r="BG202" s="33" t="s">
        <v>4274</v>
      </c>
      <c r="BH202" s="33" t="s">
        <v>936</v>
      </c>
      <c r="BI202" s="33" t="s">
        <v>4274</v>
      </c>
      <c r="BJ202" s="33" t="s">
        <v>9914</v>
      </c>
      <c r="BK202" s="33" t="s">
        <v>4274</v>
      </c>
      <c r="BL202" s="29" t="s">
        <v>780</v>
      </c>
      <c r="BM202" s="85">
        <v>44592</v>
      </c>
      <c r="BN202" s="29" t="s">
        <v>902</v>
      </c>
      <c r="BO202" s="27"/>
      <c r="BP202" s="41"/>
      <c r="BQ202" s="41"/>
      <c r="BR202" s="41"/>
      <c r="BS202" s="41"/>
      <c r="BT202" s="39" t="s">
        <v>955</v>
      </c>
      <c r="BU202" s="103"/>
      <c r="BV202" s="104"/>
    </row>
    <row r="203" spans="1:74" ht="90" hidden="1" customHeight="1">
      <c r="B203" s="28" t="s">
        <v>3785</v>
      </c>
      <c r="C203" s="29" t="s">
        <v>3787</v>
      </c>
      <c r="D203" s="13" t="s">
        <v>3762</v>
      </c>
      <c r="E203" s="30">
        <v>44347</v>
      </c>
      <c r="F203" s="31" t="s">
        <v>3694</v>
      </c>
      <c r="G203" s="32" t="s">
        <v>3790</v>
      </c>
      <c r="H203" s="33" t="s">
        <v>5457</v>
      </c>
      <c r="I203" s="33" t="s">
        <v>3713</v>
      </c>
      <c r="J203" s="49" t="s">
        <v>3746</v>
      </c>
      <c r="K203" s="33" t="s">
        <v>3747</v>
      </c>
      <c r="L203" s="51" t="s">
        <v>3760</v>
      </c>
      <c r="M203" s="102">
        <v>1</v>
      </c>
      <c r="N203" s="30">
        <v>44378</v>
      </c>
      <c r="O203" s="30">
        <v>44561</v>
      </c>
      <c r="P203" s="27">
        <f t="shared" si="9"/>
        <v>27</v>
      </c>
      <c r="Q203" s="92">
        <v>1</v>
      </c>
      <c r="R203" s="31" t="s">
        <v>158</v>
      </c>
      <c r="S203" s="51" t="s">
        <v>3761</v>
      </c>
      <c r="T203" s="81" t="s">
        <v>936</v>
      </c>
      <c r="U203" s="81" t="s">
        <v>936</v>
      </c>
      <c r="V203" s="81" t="s">
        <v>936</v>
      </c>
      <c r="W203" s="81" t="s">
        <v>936</v>
      </c>
      <c r="X203" s="81" t="s">
        <v>936</v>
      </c>
      <c r="Y203" s="81" t="s">
        <v>936</v>
      </c>
      <c r="Z203" s="81" t="s">
        <v>936</v>
      </c>
      <c r="AA203" s="81" t="s">
        <v>936</v>
      </c>
      <c r="AB203" s="81" t="s">
        <v>936</v>
      </c>
      <c r="AC203" s="81" t="s">
        <v>936</v>
      </c>
      <c r="AD203" s="81" t="s">
        <v>936</v>
      </c>
      <c r="AE203" s="81" t="s">
        <v>936</v>
      </c>
      <c r="AF203" s="81" t="s">
        <v>936</v>
      </c>
      <c r="AG203" s="81" t="s">
        <v>936</v>
      </c>
      <c r="AH203" s="81" t="s">
        <v>936</v>
      </c>
      <c r="AI203" s="81" t="s">
        <v>936</v>
      </c>
      <c r="AJ203" s="81" t="s">
        <v>936</v>
      </c>
      <c r="AK203" s="81" t="s">
        <v>936</v>
      </c>
      <c r="AL203" s="81" t="s">
        <v>936</v>
      </c>
      <c r="AM203" s="81" t="s">
        <v>936</v>
      </c>
      <c r="AN203" s="81" t="s">
        <v>936</v>
      </c>
      <c r="AO203" s="81" t="s">
        <v>936</v>
      </c>
      <c r="AP203" s="81" t="s">
        <v>936</v>
      </c>
      <c r="AQ203" s="81" t="s">
        <v>936</v>
      </c>
      <c r="AR203" s="81" t="s">
        <v>936</v>
      </c>
      <c r="AS203" s="81" t="s">
        <v>936</v>
      </c>
      <c r="AT203" s="1" t="s">
        <v>4007</v>
      </c>
      <c r="AU203" s="1" t="s">
        <v>6110</v>
      </c>
      <c r="AV203" s="1" t="s">
        <v>4210</v>
      </c>
      <c r="AW203" s="1" t="s">
        <v>6133</v>
      </c>
      <c r="AX203" s="33" t="s">
        <v>936</v>
      </c>
      <c r="AY203" s="33" t="s">
        <v>4274</v>
      </c>
      <c r="AZ203" s="33" t="s">
        <v>936</v>
      </c>
      <c r="BA203" s="33" t="s">
        <v>4274</v>
      </c>
      <c r="BB203" s="33" t="s">
        <v>936</v>
      </c>
      <c r="BC203" s="33" t="s">
        <v>4274</v>
      </c>
      <c r="BD203" s="33" t="s">
        <v>936</v>
      </c>
      <c r="BE203" s="1" t="s">
        <v>4274</v>
      </c>
      <c r="BF203" s="1" t="s">
        <v>936</v>
      </c>
      <c r="BG203" s="33" t="s">
        <v>4274</v>
      </c>
      <c r="BH203" s="33" t="s">
        <v>936</v>
      </c>
      <c r="BI203" s="33" t="s">
        <v>4274</v>
      </c>
      <c r="BJ203" s="33" t="s">
        <v>9914</v>
      </c>
      <c r="BK203" s="33" t="s">
        <v>4274</v>
      </c>
      <c r="BL203" s="29" t="s">
        <v>780</v>
      </c>
      <c r="BM203" s="85">
        <v>44592</v>
      </c>
      <c r="BN203" s="29" t="s">
        <v>902</v>
      </c>
      <c r="BO203" s="27"/>
      <c r="BP203" s="41"/>
      <c r="BQ203" s="41"/>
      <c r="BR203" s="41"/>
      <c r="BS203" s="41"/>
      <c r="BT203" s="39" t="s">
        <v>955</v>
      </c>
      <c r="BU203" s="103"/>
      <c r="BV203" s="104"/>
    </row>
    <row r="204" spans="1:74" ht="90" hidden="1" customHeight="1">
      <c r="B204" s="28" t="s">
        <v>5479</v>
      </c>
      <c r="C204" s="29" t="s">
        <v>3787</v>
      </c>
      <c r="D204" s="13" t="s">
        <v>5468</v>
      </c>
      <c r="E204" s="30">
        <v>44767</v>
      </c>
      <c r="F204" s="31" t="s">
        <v>2289</v>
      </c>
      <c r="G204" s="32" t="s">
        <v>1019</v>
      </c>
      <c r="H204" s="33" t="s">
        <v>5469</v>
      </c>
      <c r="I204" s="33" t="s">
        <v>5470</v>
      </c>
      <c r="J204" s="49" t="s">
        <v>5471</v>
      </c>
      <c r="K204" s="33" t="s">
        <v>5472</v>
      </c>
      <c r="L204" s="51" t="s">
        <v>473</v>
      </c>
      <c r="M204" s="102">
        <v>1</v>
      </c>
      <c r="N204" s="30">
        <v>44809</v>
      </c>
      <c r="O204" s="30">
        <v>45107</v>
      </c>
      <c r="P204" s="27">
        <f t="shared" si="9"/>
        <v>43</v>
      </c>
      <c r="Q204" s="92">
        <v>1</v>
      </c>
      <c r="R204" s="31" t="s">
        <v>112</v>
      </c>
      <c r="S204" s="51" t="s">
        <v>5473</v>
      </c>
      <c r="T204" s="81" t="s">
        <v>936</v>
      </c>
      <c r="U204" s="81" t="s">
        <v>936</v>
      </c>
      <c r="V204" s="81" t="s">
        <v>936</v>
      </c>
      <c r="W204" s="81" t="s">
        <v>936</v>
      </c>
      <c r="X204" s="81" t="s">
        <v>936</v>
      </c>
      <c r="Y204" s="81" t="s">
        <v>936</v>
      </c>
      <c r="Z204" s="81" t="s">
        <v>936</v>
      </c>
      <c r="AA204" s="81" t="s">
        <v>936</v>
      </c>
      <c r="AB204" s="81" t="s">
        <v>936</v>
      </c>
      <c r="AC204" s="81" t="s">
        <v>936</v>
      </c>
      <c r="AD204" s="81" t="s">
        <v>936</v>
      </c>
      <c r="AE204" s="81" t="s">
        <v>936</v>
      </c>
      <c r="AF204" s="81" t="s">
        <v>936</v>
      </c>
      <c r="AG204" s="81" t="s">
        <v>936</v>
      </c>
      <c r="AH204" s="81" t="s">
        <v>936</v>
      </c>
      <c r="AI204" s="81" t="s">
        <v>936</v>
      </c>
      <c r="AJ204" s="81" t="s">
        <v>936</v>
      </c>
      <c r="AK204" s="81" t="s">
        <v>936</v>
      </c>
      <c r="AL204" s="81" t="s">
        <v>936</v>
      </c>
      <c r="AM204" s="81" t="s">
        <v>936</v>
      </c>
      <c r="AN204" s="81" t="s">
        <v>936</v>
      </c>
      <c r="AO204" s="81" t="s">
        <v>936</v>
      </c>
      <c r="AP204" s="81" t="s">
        <v>936</v>
      </c>
      <c r="AQ204" s="81" t="s">
        <v>936</v>
      </c>
      <c r="AR204" s="81" t="s">
        <v>936</v>
      </c>
      <c r="AS204" s="81" t="s">
        <v>936</v>
      </c>
      <c r="AT204" s="81" t="s">
        <v>936</v>
      </c>
      <c r="AU204" s="81" t="s">
        <v>936</v>
      </c>
      <c r="AV204" s="81" t="s">
        <v>936</v>
      </c>
      <c r="AW204" s="81" t="s">
        <v>936</v>
      </c>
      <c r="AX204" s="81" t="s">
        <v>936</v>
      </c>
      <c r="AY204" s="81" t="s">
        <v>936</v>
      </c>
      <c r="AZ204" s="81" t="s">
        <v>936</v>
      </c>
      <c r="BA204" s="81" t="s">
        <v>936</v>
      </c>
      <c r="BB204" s="81" t="s">
        <v>936</v>
      </c>
      <c r="BC204" s="33" t="s">
        <v>6134</v>
      </c>
      <c r="BD204" s="33" t="s">
        <v>6147</v>
      </c>
      <c r="BE204" s="1" t="s">
        <v>8483</v>
      </c>
      <c r="BF204" s="1" t="s">
        <v>9914</v>
      </c>
      <c r="BG204" s="1" t="s">
        <v>9247</v>
      </c>
      <c r="BH204" s="1" t="s">
        <v>9914</v>
      </c>
      <c r="BI204" s="1" t="s">
        <v>9247</v>
      </c>
      <c r="BJ204" s="1" t="s">
        <v>9914</v>
      </c>
      <c r="BK204" s="1" t="s">
        <v>9247</v>
      </c>
      <c r="BL204" s="29" t="s">
        <v>3060</v>
      </c>
      <c r="BM204" s="85">
        <v>44949</v>
      </c>
      <c r="BN204" s="29" t="s">
        <v>902</v>
      </c>
      <c r="BO204" s="27"/>
      <c r="BP204" s="41"/>
      <c r="BQ204" s="41"/>
      <c r="BR204" s="41"/>
      <c r="BS204" s="41"/>
      <c r="BT204" s="39" t="s">
        <v>955</v>
      </c>
      <c r="BU204" s="103"/>
      <c r="BV204" s="104"/>
    </row>
    <row r="205" spans="1:74" s="211" customFormat="1" ht="90" hidden="1" customHeight="1">
      <c r="A205" s="6"/>
      <c r="B205" s="28" t="s">
        <v>5478</v>
      </c>
      <c r="C205" s="29" t="s">
        <v>3787</v>
      </c>
      <c r="D205" s="31" t="s">
        <v>5468</v>
      </c>
      <c r="E205" s="30">
        <v>44767</v>
      </c>
      <c r="F205" s="31" t="s">
        <v>2289</v>
      </c>
      <c r="G205" s="32" t="s">
        <v>1107</v>
      </c>
      <c r="H205" s="33" t="s">
        <v>5474</v>
      </c>
      <c r="I205" s="33" t="s">
        <v>5475</v>
      </c>
      <c r="J205" s="49" t="s">
        <v>5476</v>
      </c>
      <c r="K205" s="33" t="s">
        <v>5477</v>
      </c>
      <c r="L205" s="51" t="s">
        <v>468</v>
      </c>
      <c r="M205" s="102">
        <v>1</v>
      </c>
      <c r="N205" s="30">
        <v>44928</v>
      </c>
      <c r="O205" s="30">
        <v>45138</v>
      </c>
      <c r="P205" s="27">
        <f t="shared" si="9"/>
        <v>30</v>
      </c>
      <c r="Q205" s="92">
        <v>1</v>
      </c>
      <c r="R205" s="31" t="s">
        <v>112</v>
      </c>
      <c r="S205" s="51" t="s">
        <v>5473</v>
      </c>
      <c r="T205" s="81" t="s">
        <v>936</v>
      </c>
      <c r="U205" s="81" t="s">
        <v>936</v>
      </c>
      <c r="V205" s="81" t="s">
        <v>936</v>
      </c>
      <c r="W205" s="81" t="s">
        <v>936</v>
      </c>
      <c r="X205" s="81" t="s">
        <v>936</v>
      </c>
      <c r="Y205" s="81" t="s">
        <v>936</v>
      </c>
      <c r="Z205" s="81" t="s">
        <v>936</v>
      </c>
      <c r="AA205" s="81" t="s">
        <v>936</v>
      </c>
      <c r="AB205" s="81" t="s">
        <v>936</v>
      </c>
      <c r="AC205" s="81" t="s">
        <v>936</v>
      </c>
      <c r="AD205" s="81" t="s">
        <v>936</v>
      </c>
      <c r="AE205" s="81" t="s">
        <v>936</v>
      </c>
      <c r="AF205" s="81" t="s">
        <v>936</v>
      </c>
      <c r="AG205" s="81" t="s">
        <v>936</v>
      </c>
      <c r="AH205" s="81" t="s">
        <v>936</v>
      </c>
      <c r="AI205" s="81" t="s">
        <v>936</v>
      </c>
      <c r="AJ205" s="81" t="s">
        <v>936</v>
      </c>
      <c r="AK205" s="81" t="s">
        <v>936</v>
      </c>
      <c r="AL205" s="81" t="s">
        <v>936</v>
      </c>
      <c r="AM205" s="81" t="s">
        <v>936</v>
      </c>
      <c r="AN205" s="81" t="s">
        <v>936</v>
      </c>
      <c r="AO205" s="81" t="s">
        <v>936</v>
      </c>
      <c r="AP205" s="81" t="s">
        <v>936</v>
      </c>
      <c r="AQ205" s="81" t="s">
        <v>936</v>
      </c>
      <c r="AR205" s="81" t="s">
        <v>936</v>
      </c>
      <c r="AS205" s="81" t="s">
        <v>936</v>
      </c>
      <c r="AT205" s="81" t="s">
        <v>936</v>
      </c>
      <c r="AU205" s="81" t="s">
        <v>936</v>
      </c>
      <c r="AV205" s="81" t="s">
        <v>936</v>
      </c>
      <c r="AW205" s="81" t="s">
        <v>936</v>
      </c>
      <c r="AX205" s="81" t="s">
        <v>936</v>
      </c>
      <c r="AY205" s="81" t="s">
        <v>936</v>
      </c>
      <c r="AZ205" s="81" t="s">
        <v>936</v>
      </c>
      <c r="BA205" s="81" t="s">
        <v>936</v>
      </c>
      <c r="BB205" s="81" t="s">
        <v>936</v>
      </c>
      <c r="BC205" s="33" t="s">
        <v>6134</v>
      </c>
      <c r="BD205" s="33" t="s">
        <v>6146</v>
      </c>
      <c r="BE205" s="1" t="s">
        <v>8481</v>
      </c>
      <c r="BF205" s="33" t="s">
        <v>9398</v>
      </c>
      <c r="BG205" s="33" t="s">
        <v>9513</v>
      </c>
      <c r="BH205" s="33" t="s">
        <v>9914</v>
      </c>
      <c r="BI205" s="33" t="s">
        <v>9558</v>
      </c>
      <c r="BJ205" s="33" t="s">
        <v>9914</v>
      </c>
      <c r="BK205" s="33" t="s">
        <v>9558</v>
      </c>
      <c r="BL205" s="29" t="s">
        <v>3060</v>
      </c>
      <c r="BM205" s="42">
        <v>45036</v>
      </c>
      <c r="BN205" s="29" t="s">
        <v>902</v>
      </c>
      <c r="BO205" s="27"/>
      <c r="BP205" s="41"/>
      <c r="BQ205" s="41"/>
      <c r="BR205" s="41"/>
      <c r="BS205" s="41"/>
      <c r="BT205" s="39" t="s">
        <v>955</v>
      </c>
      <c r="BU205" s="328"/>
      <c r="BV205" s="329"/>
    </row>
    <row r="206" spans="1:74" s="211" customFormat="1" ht="90" customHeight="1">
      <c r="A206" s="6"/>
      <c r="B206" s="28" t="s">
        <v>5512</v>
      </c>
      <c r="C206" s="29" t="s">
        <v>3787</v>
      </c>
      <c r="D206" s="31" t="s">
        <v>5522</v>
      </c>
      <c r="E206" s="30">
        <v>44712</v>
      </c>
      <c r="F206" s="31" t="s">
        <v>2574</v>
      </c>
      <c r="G206" s="32" t="s">
        <v>1019</v>
      </c>
      <c r="H206" s="33" t="s">
        <v>5480</v>
      </c>
      <c r="I206" s="33" t="s">
        <v>9435</v>
      </c>
      <c r="J206" s="49" t="s">
        <v>5481</v>
      </c>
      <c r="K206" s="33" t="s">
        <v>5482</v>
      </c>
      <c r="L206" s="51" t="s">
        <v>5483</v>
      </c>
      <c r="M206" s="102">
        <v>1</v>
      </c>
      <c r="N206" s="30">
        <v>44866</v>
      </c>
      <c r="O206" s="30">
        <v>45231</v>
      </c>
      <c r="P206" s="27">
        <f>+WEEKNUM(O206-N206)</f>
        <v>53</v>
      </c>
      <c r="Q206" s="142">
        <v>0</v>
      </c>
      <c r="R206" s="31" t="s">
        <v>3833</v>
      </c>
      <c r="S206" s="31" t="s">
        <v>707</v>
      </c>
      <c r="T206" s="81" t="s">
        <v>936</v>
      </c>
      <c r="U206" s="81" t="s">
        <v>936</v>
      </c>
      <c r="V206" s="81" t="s">
        <v>936</v>
      </c>
      <c r="W206" s="81" t="s">
        <v>936</v>
      </c>
      <c r="X206" s="81" t="s">
        <v>936</v>
      </c>
      <c r="Y206" s="81" t="s">
        <v>936</v>
      </c>
      <c r="Z206" s="81" t="s">
        <v>936</v>
      </c>
      <c r="AA206" s="81" t="s">
        <v>936</v>
      </c>
      <c r="AB206" s="81" t="s">
        <v>936</v>
      </c>
      <c r="AC206" s="81" t="s">
        <v>936</v>
      </c>
      <c r="AD206" s="81" t="s">
        <v>936</v>
      </c>
      <c r="AE206" s="81" t="s">
        <v>936</v>
      </c>
      <c r="AF206" s="81" t="s">
        <v>936</v>
      </c>
      <c r="AG206" s="81" t="s">
        <v>936</v>
      </c>
      <c r="AH206" s="81" t="s">
        <v>936</v>
      </c>
      <c r="AI206" s="81" t="s">
        <v>936</v>
      </c>
      <c r="AJ206" s="81" t="s">
        <v>936</v>
      </c>
      <c r="AK206" s="81" t="s">
        <v>936</v>
      </c>
      <c r="AL206" s="81" t="s">
        <v>936</v>
      </c>
      <c r="AM206" s="81" t="s">
        <v>936</v>
      </c>
      <c r="AN206" s="81" t="s">
        <v>936</v>
      </c>
      <c r="AO206" s="81" t="s">
        <v>936</v>
      </c>
      <c r="AP206" s="81" t="s">
        <v>936</v>
      </c>
      <c r="AQ206" s="81" t="s">
        <v>936</v>
      </c>
      <c r="AR206" s="81" t="s">
        <v>936</v>
      </c>
      <c r="AS206" s="81" t="s">
        <v>936</v>
      </c>
      <c r="AT206" s="81" t="s">
        <v>936</v>
      </c>
      <c r="AU206" s="81" t="s">
        <v>936</v>
      </c>
      <c r="AV206" s="81" t="s">
        <v>936</v>
      </c>
      <c r="AW206" s="81" t="s">
        <v>936</v>
      </c>
      <c r="AX206" s="81" t="s">
        <v>936</v>
      </c>
      <c r="AY206" s="81" t="s">
        <v>936</v>
      </c>
      <c r="AZ206" s="81" t="s">
        <v>936</v>
      </c>
      <c r="BA206" s="81" t="s">
        <v>936</v>
      </c>
      <c r="BB206" s="81" t="s">
        <v>936</v>
      </c>
      <c r="BC206" s="33" t="s">
        <v>6135</v>
      </c>
      <c r="BD206" s="33" t="s">
        <v>6162</v>
      </c>
      <c r="BE206" s="33" t="s">
        <v>8468</v>
      </c>
      <c r="BF206" s="33" t="s">
        <v>9423</v>
      </c>
      <c r="BG206" s="33" t="s">
        <v>9514</v>
      </c>
      <c r="BH206" s="123" t="s">
        <v>9610</v>
      </c>
      <c r="BI206" s="33" t="s">
        <v>9650</v>
      </c>
      <c r="BJ206" s="33" t="s">
        <v>936</v>
      </c>
      <c r="BK206" s="57" t="s">
        <v>10122</v>
      </c>
      <c r="BL206" s="29" t="s">
        <v>1326</v>
      </c>
      <c r="BM206" s="42">
        <v>45198</v>
      </c>
      <c r="BN206" s="29" t="s">
        <v>1806</v>
      </c>
      <c r="BO206" s="42">
        <v>45198</v>
      </c>
      <c r="BP206" s="57" t="s">
        <v>10102</v>
      </c>
      <c r="BQ206" s="57" t="s">
        <v>10123</v>
      </c>
      <c r="BR206" s="39" t="s">
        <v>10109</v>
      </c>
      <c r="BS206" s="46" t="s">
        <v>9201</v>
      </c>
      <c r="BT206" s="39" t="s">
        <v>10096</v>
      </c>
      <c r="BU206" s="27" t="s">
        <v>2578</v>
      </c>
      <c r="BV206" s="39" t="s">
        <v>10103</v>
      </c>
    </row>
    <row r="207" spans="1:74" s="211" customFormat="1" ht="90" customHeight="1">
      <c r="A207" s="6"/>
      <c r="B207" s="28" t="s">
        <v>5512</v>
      </c>
      <c r="C207" s="29" t="s">
        <v>3787</v>
      </c>
      <c r="D207" s="31" t="s">
        <v>5522</v>
      </c>
      <c r="E207" s="30">
        <v>44712</v>
      </c>
      <c r="F207" s="31" t="s">
        <v>2574</v>
      </c>
      <c r="G207" s="32" t="s">
        <v>1019</v>
      </c>
      <c r="H207" s="33" t="s">
        <v>5480</v>
      </c>
      <c r="I207" s="33" t="s">
        <v>9435</v>
      </c>
      <c r="J207" s="49" t="s">
        <v>10099</v>
      </c>
      <c r="K207" s="33" t="s">
        <v>10100</v>
      </c>
      <c r="L207" s="51" t="s">
        <v>10101</v>
      </c>
      <c r="M207" s="102">
        <v>1</v>
      </c>
      <c r="N207" s="30">
        <v>44866</v>
      </c>
      <c r="O207" s="30">
        <v>45291</v>
      </c>
      <c r="P207" s="27">
        <f>+WEEKNUM(O207-N207)</f>
        <v>9</v>
      </c>
      <c r="Q207" s="167">
        <v>0</v>
      </c>
      <c r="R207" s="31" t="s">
        <v>3833</v>
      </c>
      <c r="S207" s="31" t="s">
        <v>707</v>
      </c>
      <c r="T207" s="81" t="s">
        <v>936</v>
      </c>
      <c r="U207" s="81" t="s">
        <v>936</v>
      </c>
      <c r="V207" s="81" t="s">
        <v>936</v>
      </c>
      <c r="W207" s="81" t="s">
        <v>936</v>
      </c>
      <c r="X207" s="81" t="s">
        <v>936</v>
      </c>
      <c r="Y207" s="81" t="s">
        <v>936</v>
      </c>
      <c r="Z207" s="81" t="s">
        <v>936</v>
      </c>
      <c r="AA207" s="81" t="s">
        <v>936</v>
      </c>
      <c r="AB207" s="81" t="s">
        <v>936</v>
      </c>
      <c r="AC207" s="81" t="s">
        <v>936</v>
      </c>
      <c r="AD207" s="81" t="s">
        <v>936</v>
      </c>
      <c r="AE207" s="81" t="s">
        <v>936</v>
      </c>
      <c r="AF207" s="81" t="s">
        <v>936</v>
      </c>
      <c r="AG207" s="81" t="s">
        <v>936</v>
      </c>
      <c r="AH207" s="81" t="s">
        <v>936</v>
      </c>
      <c r="AI207" s="81" t="s">
        <v>936</v>
      </c>
      <c r="AJ207" s="81" t="s">
        <v>936</v>
      </c>
      <c r="AK207" s="81" t="s">
        <v>936</v>
      </c>
      <c r="AL207" s="81" t="s">
        <v>936</v>
      </c>
      <c r="AM207" s="81" t="s">
        <v>936</v>
      </c>
      <c r="AN207" s="81" t="s">
        <v>936</v>
      </c>
      <c r="AO207" s="81" t="s">
        <v>936</v>
      </c>
      <c r="AP207" s="81" t="s">
        <v>936</v>
      </c>
      <c r="AQ207" s="81" t="s">
        <v>936</v>
      </c>
      <c r="AR207" s="81" t="s">
        <v>936</v>
      </c>
      <c r="AS207" s="81" t="s">
        <v>936</v>
      </c>
      <c r="AT207" s="81" t="s">
        <v>936</v>
      </c>
      <c r="AU207" s="81" t="s">
        <v>936</v>
      </c>
      <c r="AV207" s="81" t="s">
        <v>936</v>
      </c>
      <c r="AW207" s="81" t="s">
        <v>936</v>
      </c>
      <c r="AX207" s="81" t="s">
        <v>936</v>
      </c>
      <c r="AY207" s="81" t="s">
        <v>936</v>
      </c>
      <c r="AZ207" s="81" t="s">
        <v>936</v>
      </c>
      <c r="BA207" s="81" t="s">
        <v>936</v>
      </c>
      <c r="BB207" s="81" t="s">
        <v>936</v>
      </c>
      <c r="BC207" s="33" t="s">
        <v>6135</v>
      </c>
      <c r="BD207" s="33" t="s">
        <v>6162</v>
      </c>
      <c r="BE207" s="33" t="s">
        <v>8468</v>
      </c>
      <c r="BF207" s="33" t="s">
        <v>9423</v>
      </c>
      <c r="BG207" s="33" t="s">
        <v>9514</v>
      </c>
      <c r="BH207" s="123" t="s">
        <v>9610</v>
      </c>
      <c r="BI207" s="33" t="s">
        <v>9650</v>
      </c>
      <c r="BJ207" s="33" t="s">
        <v>9650</v>
      </c>
      <c r="BK207" s="57" t="s">
        <v>10122</v>
      </c>
      <c r="BL207" s="29" t="s">
        <v>2580</v>
      </c>
      <c r="BM207" s="42">
        <v>45198</v>
      </c>
      <c r="BN207" s="29" t="s">
        <v>782</v>
      </c>
      <c r="BO207" s="27"/>
      <c r="BP207" s="41"/>
      <c r="BQ207" s="41"/>
      <c r="BR207" s="41"/>
      <c r="BS207" s="41"/>
      <c r="BT207" s="39" t="s">
        <v>955</v>
      </c>
      <c r="BU207" s="328"/>
      <c r="BV207" s="329"/>
    </row>
    <row r="208" spans="1:74" s="211" customFormat="1" ht="90" customHeight="1">
      <c r="A208" s="6"/>
      <c r="B208" s="28" t="s">
        <v>5513</v>
      </c>
      <c r="C208" s="29" t="s">
        <v>3787</v>
      </c>
      <c r="D208" s="31" t="s">
        <v>5522</v>
      </c>
      <c r="E208" s="30">
        <v>44712</v>
      </c>
      <c r="F208" s="31" t="s">
        <v>2574</v>
      </c>
      <c r="G208" s="32" t="s">
        <v>1019</v>
      </c>
      <c r="H208" s="33" t="s">
        <v>5480</v>
      </c>
      <c r="I208" s="33" t="s">
        <v>9435</v>
      </c>
      <c r="J208" s="49" t="s">
        <v>5484</v>
      </c>
      <c r="K208" s="33" t="s">
        <v>5485</v>
      </c>
      <c r="L208" s="51" t="s">
        <v>5486</v>
      </c>
      <c r="M208" s="394">
        <v>1</v>
      </c>
      <c r="N208" s="30">
        <v>45231</v>
      </c>
      <c r="O208" s="30">
        <v>45474</v>
      </c>
      <c r="P208" s="27">
        <f>+WEEKNUM(O208-N208)</f>
        <v>35</v>
      </c>
      <c r="Q208" s="97">
        <v>0</v>
      </c>
      <c r="R208" s="31" t="s">
        <v>3833</v>
      </c>
      <c r="S208" s="31"/>
      <c r="T208" s="81" t="s">
        <v>936</v>
      </c>
      <c r="U208" s="81" t="s">
        <v>936</v>
      </c>
      <c r="V208" s="81" t="s">
        <v>936</v>
      </c>
      <c r="W208" s="81" t="s">
        <v>936</v>
      </c>
      <c r="X208" s="81" t="s">
        <v>936</v>
      </c>
      <c r="Y208" s="81" t="s">
        <v>936</v>
      </c>
      <c r="Z208" s="81" t="s">
        <v>936</v>
      </c>
      <c r="AA208" s="81" t="s">
        <v>936</v>
      </c>
      <c r="AB208" s="81" t="s">
        <v>936</v>
      </c>
      <c r="AC208" s="81" t="s">
        <v>936</v>
      </c>
      <c r="AD208" s="81" t="s">
        <v>936</v>
      </c>
      <c r="AE208" s="81" t="s">
        <v>936</v>
      </c>
      <c r="AF208" s="81" t="s">
        <v>936</v>
      </c>
      <c r="AG208" s="81" t="s">
        <v>936</v>
      </c>
      <c r="AH208" s="81" t="s">
        <v>936</v>
      </c>
      <c r="AI208" s="81" t="s">
        <v>936</v>
      </c>
      <c r="AJ208" s="81" t="s">
        <v>936</v>
      </c>
      <c r="AK208" s="81" t="s">
        <v>936</v>
      </c>
      <c r="AL208" s="81" t="s">
        <v>936</v>
      </c>
      <c r="AM208" s="81" t="s">
        <v>936</v>
      </c>
      <c r="AN208" s="81" t="s">
        <v>936</v>
      </c>
      <c r="AO208" s="81" t="s">
        <v>936</v>
      </c>
      <c r="AP208" s="81" t="s">
        <v>936</v>
      </c>
      <c r="AQ208" s="81" t="s">
        <v>936</v>
      </c>
      <c r="AR208" s="81" t="s">
        <v>936</v>
      </c>
      <c r="AS208" s="81" t="s">
        <v>936</v>
      </c>
      <c r="AT208" s="81" t="s">
        <v>936</v>
      </c>
      <c r="AU208" s="81" t="s">
        <v>936</v>
      </c>
      <c r="AV208" s="81" t="s">
        <v>936</v>
      </c>
      <c r="AW208" s="81" t="s">
        <v>936</v>
      </c>
      <c r="AX208" s="81" t="s">
        <v>936</v>
      </c>
      <c r="AY208" s="81" t="s">
        <v>936</v>
      </c>
      <c r="AZ208" s="81" t="s">
        <v>936</v>
      </c>
      <c r="BA208" s="81" t="s">
        <v>936</v>
      </c>
      <c r="BB208" s="81" t="s">
        <v>936</v>
      </c>
      <c r="BC208" s="33" t="s">
        <v>6135</v>
      </c>
      <c r="BD208" s="33" t="s">
        <v>6163</v>
      </c>
      <c r="BE208" s="1" t="s">
        <v>8448</v>
      </c>
      <c r="BF208" s="33" t="s">
        <v>9420</v>
      </c>
      <c r="BG208" s="33" t="s">
        <v>9515</v>
      </c>
      <c r="BH208" s="123" t="s">
        <v>9611</v>
      </c>
      <c r="BI208" s="123" t="s">
        <v>9639</v>
      </c>
      <c r="BJ208" s="123" t="s">
        <v>9639</v>
      </c>
      <c r="BK208" s="123" t="s">
        <v>9639</v>
      </c>
      <c r="BL208" s="29" t="s">
        <v>2580</v>
      </c>
      <c r="BM208" s="42">
        <v>45216</v>
      </c>
      <c r="BN208" s="29" t="s">
        <v>782</v>
      </c>
      <c r="BO208" s="27"/>
      <c r="BP208" s="41"/>
      <c r="BQ208" s="41"/>
      <c r="BR208" s="41"/>
      <c r="BS208" s="41"/>
      <c r="BT208" s="39" t="s">
        <v>955</v>
      </c>
      <c r="BU208" s="328"/>
      <c r="BV208" s="329"/>
    </row>
    <row r="209" spans="1:74" s="211" customFormat="1" ht="90" hidden="1" customHeight="1">
      <c r="A209" s="6"/>
      <c r="B209" s="28" t="s">
        <v>5514</v>
      </c>
      <c r="C209" s="29" t="s">
        <v>3787</v>
      </c>
      <c r="D209" s="31" t="s">
        <v>5522</v>
      </c>
      <c r="E209" s="30">
        <v>44712</v>
      </c>
      <c r="F209" s="31" t="s">
        <v>2574</v>
      </c>
      <c r="G209" s="32" t="s">
        <v>1107</v>
      </c>
      <c r="H209" s="33" t="s">
        <v>5487</v>
      </c>
      <c r="I209" s="33" t="s">
        <v>5488</v>
      </c>
      <c r="J209" s="49" t="s">
        <v>5489</v>
      </c>
      <c r="K209" s="33" t="s">
        <v>5482</v>
      </c>
      <c r="L209" s="51" t="s">
        <v>5490</v>
      </c>
      <c r="M209" s="102">
        <v>1</v>
      </c>
      <c r="N209" s="30">
        <v>44866</v>
      </c>
      <c r="O209" s="30">
        <v>45016</v>
      </c>
      <c r="P209" s="27">
        <f t="shared" ref="P209:P217" si="10">+WEEKNUM(O209-N209)</f>
        <v>22</v>
      </c>
      <c r="Q209" s="92">
        <v>1</v>
      </c>
      <c r="R209" s="31" t="s">
        <v>3833</v>
      </c>
      <c r="S209" s="31" t="s">
        <v>707</v>
      </c>
      <c r="T209" s="81" t="s">
        <v>936</v>
      </c>
      <c r="U209" s="81" t="s">
        <v>936</v>
      </c>
      <c r="V209" s="81" t="s">
        <v>936</v>
      </c>
      <c r="W209" s="81" t="s">
        <v>936</v>
      </c>
      <c r="X209" s="81" t="s">
        <v>936</v>
      </c>
      <c r="Y209" s="81" t="s">
        <v>936</v>
      </c>
      <c r="Z209" s="81" t="s">
        <v>936</v>
      </c>
      <c r="AA209" s="81" t="s">
        <v>936</v>
      </c>
      <c r="AB209" s="81" t="s">
        <v>936</v>
      </c>
      <c r="AC209" s="81" t="s">
        <v>936</v>
      </c>
      <c r="AD209" s="81" t="s">
        <v>936</v>
      </c>
      <c r="AE209" s="81" t="s">
        <v>936</v>
      </c>
      <c r="AF209" s="81" t="s">
        <v>936</v>
      </c>
      <c r="AG209" s="81" t="s">
        <v>936</v>
      </c>
      <c r="AH209" s="81" t="s">
        <v>936</v>
      </c>
      <c r="AI209" s="81" t="s">
        <v>936</v>
      </c>
      <c r="AJ209" s="81" t="s">
        <v>936</v>
      </c>
      <c r="AK209" s="81" t="s">
        <v>936</v>
      </c>
      <c r="AL209" s="81" t="s">
        <v>936</v>
      </c>
      <c r="AM209" s="81" t="s">
        <v>936</v>
      </c>
      <c r="AN209" s="81" t="s">
        <v>936</v>
      </c>
      <c r="AO209" s="81" t="s">
        <v>936</v>
      </c>
      <c r="AP209" s="81" t="s">
        <v>936</v>
      </c>
      <c r="AQ209" s="81" t="s">
        <v>936</v>
      </c>
      <c r="AR209" s="81" t="s">
        <v>936</v>
      </c>
      <c r="AS209" s="81" t="s">
        <v>936</v>
      </c>
      <c r="AT209" s="81" t="s">
        <v>936</v>
      </c>
      <c r="AU209" s="81" t="s">
        <v>936</v>
      </c>
      <c r="AV209" s="81" t="s">
        <v>936</v>
      </c>
      <c r="AW209" s="81" t="s">
        <v>936</v>
      </c>
      <c r="AX209" s="81" t="s">
        <v>936</v>
      </c>
      <c r="AY209" s="81" t="s">
        <v>936</v>
      </c>
      <c r="AZ209" s="81" t="s">
        <v>936</v>
      </c>
      <c r="BA209" s="81" t="s">
        <v>936</v>
      </c>
      <c r="BB209" s="81" t="s">
        <v>936</v>
      </c>
      <c r="BC209" s="33" t="s">
        <v>6135</v>
      </c>
      <c r="BD209" s="33" t="s">
        <v>6164</v>
      </c>
      <c r="BE209" s="33" t="s">
        <v>8470</v>
      </c>
      <c r="BF209" s="33" t="s">
        <v>9421</v>
      </c>
      <c r="BG209" s="33" t="s">
        <v>9516</v>
      </c>
      <c r="BH209" s="33" t="s">
        <v>9914</v>
      </c>
      <c r="BI209" s="33" t="s">
        <v>9557</v>
      </c>
      <c r="BJ209" s="33" t="s">
        <v>9914</v>
      </c>
      <c r="BK209" s="33" t="s">
        <v>9557</v>
      </c>
      <c r="BL209" s="29" t="s">
        <v>780</v>
      </c>
      <c r="BM209" s="42">
        <v>45036</v>
      </c>
      <c r="BN209" s="29" t="s">
        <v>902</v>
      </c>
      <c r="BO209" s="27"/>
      <c r="BP209" s="41"/>
      <c r="BQ209" s="41"/>
      <c r="BR209" s="41"/>
      <c r="BS209" s="41"/>
      <c r="BT209" s="39" t="s">
        <v>955</v>
      </c>
      <c r="BU209" s="328"/>
      <c r="BV209" s="329"/>
    </row>
    <row r="210" spans="1:74" s="211" customFormat="1" ht="90" customHeight="1">
      <c r="A210" s="6"/>
      <c r="B210" s="28" t="s">
        <v>5515</v>
      </c>
      <c r="C210" s="29" t="s">
        <v>3787</v>
      </c>
      <c r="D210" s="31" t="s">
        <v>5522</v>
      </c>
      <c r="E210" s="30">
        <v>44712</v>
      </c>
      <c r="F210" s="31" t="s">
        <v>2574</v>
      </c>
      <c r="G210" s="32" t="s">
        <v>1107</v>
      </c>
      <c r="H210" s="33" t="s">
        <v>5487</v>
      </c>
      <c r="I210" s="33" t="s">
        <v>5488</v>
      </c>
      <c r="J210" s="49" t="s">
        <v>5523</v>
      </c>
      <c r="K210" s="33" t="s">
        <v>5491</v>
      </c>
      <c r="L210" s="51" t="s">
        <v>5492</v>
      </c>
      <c r="M210" s="102">
        <v>1</v>
      </c>
      <c r="N210" s="30">
        <v>44866</v>
      </c>
      <c r="O210" s="30">
        <v>45108</v>
      </c>
      <c r="P210" s="27">
        <f t="shared" si="10"/>
        <v>35</v>
      </c>
      <c r="Q210" s="96">
        <v>0</v>
      </c>
      <c r="R210" s="31" t="s">
        <v>3833</v>
      </c>
      <c r="S210" s="31"/>
      <c r="T210" s="81" t="s">
        <v>936</v>
      </c>
      <c r="U210" s="81" t="s">
        <v>936</v>
      </c>
      <c r="V210" s="81" t="s">
        <v>936</v>
      </c>
      <c r="W210" s="81" t="s">
        <v>936</v>
      </c>
      <c r="X210" s="81" t="s">
        <v>936</v>
      </c>
      <c r="Y210" s="81" t="s">
        <v>936</v>
      </c>
      <c r="Z210" s="81" t="s">
        <v>936</v>
      </c>
      <c r="AA210" s="81" t="s">
        <v>936</v>
      </c>
      <c r="AB210" s="81" t="s">
        <v>936</v>
      </c>
      <c r="AC210" s="81" t="s">
        <v>936</v>
      </c>
      <c r="AD210" s="81" t="s">
        <v>936</v>
      </c>
      <c r="AE210" s="81" t="s">
        <v>936</v>
      </c>
      <c r="AF210" s="81" t="s">
        <v>936</v>
      </c>
      <c r="AG210" s="81" t="s">
        <v>936</v>
      </c>
      <c r="AH210" s="81" t="s">
        <v>936</v>
      </c>
      <c r="AI210" s="81" t="s">
        <v>936</v>
      </c>
      <c r="AJ210" s="81" t="s">
        <v>936</v>
      </c>
      <c r="AK210" s="81" t="s">
        <v>936</v>
      </c>
      <c r="AL210" s="81" t="s">
        <v>936</v>
      </c>
      <c r="AM210" s="81" t="s">
        <v>936</v>
      </c>
      <c r="AN210" s="81" t="s">
        <v>936</v>
      </c>
      <c r="AO210" s="81" t="s">
        <v>936</v>
      </c>
      <c r="AP210" s="81" t="s">
        <v>936</v>
      </c>
      <c r="AQ210" s="81" t="s">
        <v>936</v>
      </c>
      <c r="AR210" s="81" t="s">
        <v>936</v>
      </c>
      <c r="AS210" s="81" t="s">
        <v>936</v>
      </c>
      <c r="AT210" s="81" t="s">
        <v>936</v>
      </c>
      <c r="AU210" s="81" t="s">
        <v>936</v>
      </c>
      <c r="AV210" s="81" t="s">
        <v>936</v>
      </c>
      <c r="AW210" s="81" t="s">
        <v>936</v>
      </c>
      <c r="AX210" s="81" t="s">
        <v>936</v>
      </c>
      <c r="AY210" s="81" t="s">
        <v>936</v>
      </c>
      <c r="AZ210" s="81" t="s">
        <v>936</v>
      </c>
      <c r="BA210" s="81" t="s">
        <v>936</v>
      </c>
      <c r="BB210" s="81" t="s">
        <v>936</v>
      </c>
      <c r="BC210" s="33" t="s">
        <v>6135</v>
      </c>
      <c r="BD210" s="33" t="s">
        <v>6165</v>
      </c>
      <c r="BE210" s="1" t="s">
        <v>8466</v>
      </c>
      <c r="BF210" s="33" t="s">
        <v>9422</v>
      </c>
      <c r="BG210" s="33" t="s">
        <v>9517</v>
      </c>
      <c r="BH210" s="123" t="s">
        <v>9612</v>
      </c>
      <c r="BI210" s="33" t="s">
        <v>9651</v>
      </c>
      <c r="BJ210" s="123" t="s">
        <v>10317</v>
      </c>
      <c r="BK210" s="33" t="s">
        <v>10205</v>
      </c>
      <c r="BL210" s="29" t="s">
        <v>781</v>
      </c>
      <c r="BM210" s="42">
        <v>45216</v>
      </c>
      <c r="BN210" s="29" t="s">
        <v>781</v>
      </c>
      <c r="BO210" s="27"/>
      <c r="BP210" s="41"/>
      <c r="BQ210" s="41"/>
      <c r="BR210" s="41"/>
      <c r="BS210" s="41"/>
      <c r="BT210" s="39" t="s">
        <v>955</v>
      </c>
      <c r="BU210" s="328"/>
      <c r="BV210" s="329"/>
    </row>
    <row r="211" spans="1:74" s="211" customFormat="1" ht="90" customHeight="1">
      <c r="A211" s="6"/>
      <c r="B211" s="28" t="s">
        <v>5516</v>
      </c>
      <c r="C211" s="29" t="s">
        <v>3787</v>
      </c>
      <c r="D211" s="31" t="s">
        <v>5522</v>
      </c>
      <c r="E211" s="30">
        <v>44712</v>
      </c>
      <c r="F211" s="31" t="s">
        <v>2574</v>
      </c>
      <c r="G211" s="32" t="s">
        <v>1107</v>
      </c>
      <c r="H211" s="33" t="s">
        <v>5487</v>
      </c>
      <c r="I211" s="33" t="s">
        <v>5493</v>
      </c>
      <c r="J211" s="49" t="s">
        <v>5481</v>
      </c>
      <c r="K211" s="33" t="s">
        <v>5482</v>
      </c>
      <c r="L211" s="51" t="s">
        <v>5483</v>
      </c>
      <c r="M211" s="102">
        <v>1</v>
      </c>
      <c r="N211" s="30">
        <v>44866</v>
      </c>
      <c r="O211" s="30">
        <v>45231</v>
      </c>
      <c r="P211" s="27">
        <f t="shared" si="10"/>
        <v>53</v>
      </c>
      <c r="Q211" s="142">
        <v>0</v>
      </c>
      <c r="R211" s="31" t="s">
        <v>3833</v>
      </c>
      <c r="S211" s="31" t="s">
        <v>707</v>
      </c>
      <c r="T211" s="81" t="s">
        <v>936</v>
      </c>
      <c r="U211" s="81" t="s">
        <v>936</v>
      </c>
      <c r="V211" s="81" t="s">
        <v>936</v>
      </c>
      <c r="W211" s="81" t="s">
        <v>936</v>
      </c>
      <c r="X211" s="81" t="s">
        <v>936</v>
      </c>
      <c r="Y211" s="81" t="s">
        <v>936</v>
      </c>
      <c r="Z211" s="81" t="s">
        <v>936</v>
      </c>
      <c r="AA211" s="81" t="s">
        <v>936</v>
      </c>
      <c r="AB211" s="81" t="s">
        <v>936</v>
      </c>
      <c r="AC211" s="81" t="s">
        <v>936</v>
      </c>
      <c r="AD211" s="81" t="s">
        <v>936</v>
      </c>
      <c r="AE211" s="81" t="s">
        <v>936</v>
      </c>
      <c r="AF211" s="81" t="s">
        <v>936</v>
      </c>
      <c r="AG211" s="81" t="s">
        <v>936</v>
      </c>
      <c r="AH211" s="81" t="s">
        <v>936</v>
      </c>
      <c r="AI211" s="81" t="s">
        <v>936</v>
      </c>
      <c r="AJ211" s="81" t="s">
        <v>936</v>
      </c>
      <c r="AK211" s="81" t="s">
        <v>936</v>
      </c>
      <c r="AL211" s="81" t="s">
        <v>936</v>
      </c>
      <c r="AM211" s="81" t="s">
        <v>936</v>
      </c>
      <c r="AN211" s="81" t="s">
        <v>936</v>
      </c>
      <c r="AO211" s="81" t="s">
        <v>936</v>
      </c>
      <c r="AP211" s="81" t="s">
        <v>936</v>
      </c>
      <c r="AQ211" s="81" t="s">
        <v>936</v>
      </c>
      <c r="AR211" s="81" t="s">
        <v>936</v>
      </c>
      <c r="AS211" s="81" t="s">
        <v>936</v>
      </c>
      <c r="AT211" s="81" t="s">
        <v>936</v>
      </c>
      <c r="AU211" s="81" t="s">
        <v>936</v>
      </c>
      <c r="AV211" s="81" t="s">
        <v>936</v>
      </c>
      <c r="AW211" s="81" t="s">
        <v>936</v>
      </c>
      <c r="AX211" s="81" t="s">
        <v>936</v>
      </c>
      <c r="AY211" s="81" t="s">
        <v>936</v>
      </c>
      <c r="AZ211" s="81" t="s">
        <v>936</v>
      </c>
      <c r="BA211" s="81" t="s">
        <v>936</v>
      </c>
      <c r="BB211" s="81" t="s">
        <v>936</v>
      </c>
      <c r="BC211" s="33" t="s">
        <v>6135</v>
      </c>
      <c r="BD211" s="33" t="s">
        <v>6162</v>
      </c>
      <c r="BE211" s="1" t="s">
        <v>8468</v>
      </c>
      <c r="BF211" s="33" t="s">
        <v>9423</v>
      </c>
      <c r="BG211" s="33" t="s">
        <v>9518</v>
      </c>
      <c r="BH211" s="123" t="s">
        <v>9613</v>
      </c>
      <c r="BI211" s="33" t="s">
        <v>9652</v>
      </c>
      <c r="BJ211" s="33" t="s">
        <v>9652</v>
      </c>
      <c r="BK211" s="57" t="s">
        <v>10122</v>
      </c>
      <c r="BL211" s="29" t="s">
        <v>1326</v>
      </c>
      <c r="BM211" s="42">
        <v>45198</v>
      </c>
      <c r="BN211" s="29" t="s">
        <v>1806</v>
      </c>
      <c r="BO211" s="42">
        <v>45198</v>
      </c>
      <c r="BP211" s="57" t="s">
        <v>10102</v>
      </c>
      <c r="BQ211" s="57" t="s">
        <v>10123</v>
      </c>
      <c r="BR211" s="39" t="s">
        <v>10109</v>
      </c>
      <c r="BS211" s="46" t="s">
        <v>9201</v>
      </c>
      <c r="BT211" s="39" t="s">
        <v>10096</v>
      </c>
      <c r="BU211" s="27" t="s">
        <v>2578</v>
      </c>
      <c r="BV211" s="39" t="s">
        <v>10104</v>
      </c>
    </row>
    <row r="212" spans="1:74" s="211" customFormat="1" ht="90" customHeight="1">
      <c r="A212" s="6"/>
      <c r="B212" s="28" t="s">
        <v>5516</v>
      </c>
      <c r="C212" s="29" t="s">
        <v>3787</v>
      </c>
      <c r="D212" s="31" t="s">
        <v>5522</v>
      </c>
      <c r="E212" s="30">
        <v>44712</v>
      </c>
      <c r="F212" s="31" t="s">
        <v>2574</v>
      </c>
      <c r="G212" s="32" t="s">
        <v>1107</v>
      </c>
      <c r="H212" s="33" t="s">
        <v>5487</v>
      </c>
      <c r="I212" s="33" t="s">
        <v>5493</v>
      </c>
      <c r="J212" s="49" t="s">
        <v>10105</v>
      </c>
      <c r="K212" s="33" t="s">
        <v>10100</v>
      </c>
      <c r="L212" s="31" t="s">
        <v>10101</v>
      </c>
      <c r="M212" s="102">
        <v>1</v>
      </c>
      <c r="N212" s="30">
        <v>44866</v>
      </c>
      <c r="O212" s="30">
        <v>45291</v>
      </c>
      <c r="P212" s="27">
        <f t="shared" si="10"/>
        <v>9</v>
      </c>
      <c r="Q212" s="97">
        <v>0</v>
      </c>
      <c r="R212" s="31" t="s">
        <v>3833</v>
      </c>
      <c r="S212" s="31" t="s">
        <v>707</v>
      </c>
      <c r="T212" s="81" t="s">
        <v>936</v>
      </c>
      <c r="U212" s="81" t="s">
        <v>936</v>
      </c>
      <c r="V212" s="81" t="s">
        <v>936</v>
      </c>
      <c r="W212" s="81" t="s">
        <v>936</v>
      </c>
      <c r="X212" s="81" t="s">
        <v>936</v>
      </c>
      <c r="Y212" s="81" t="s">
        <v>936</v>
      </c>
      <c r="Z212" s="81" t="s">
        <v>936</v>
      </c>
      <c r="AA212" s="81" t="s">
        <v>936</v>
      </c>
      <c r="AB212" s="81" t="s">
        <v>936</v>
      </c>
      <c r="AC212" s="81" t="s">
        <v>936</v>
      </c>
      <c r="AD212" s="81" t="s">
        <v>936</v>
      </c>
      <c r="AE212" s="81" t="s">
        <v>936</v>
      </c>
      <c r="AF212" s="81" t="s">
        <v>936</v>
      </c>
      <c r="AG212" s="81" t="s">
        <v>936</v>
      </c>
      <c r="AH212" s="81" t="s">
        <v>936</v>
      </c>
      <c r="AI212" s="81" t="s">
        <v>936</v>
      </c>
      <c r="AJ212" s="81" t="s">
        <v>936</v>
      </c>
      <c r="AK212" s="81" t="s">
        <v>936</v>
      </c>
      <c r="AL212" s="81" t="s">
        <v>936</v>
      </c>
      <c r="AM212" s="81" t="s">
        <v>936</v>
      </c>
      <c r="AN212" s="81" t="s">
        <v>936</v>
      </c>
      <c r="AO212" s="81" t="s">
        <v>936</v>
      </c>
      <c r="AP212" s="81" t="s">
        <v>936</v>
      </c>
      <c r="AQ212" s="81" t="s">
        <v>936</v>
      </c>
      <c r="AR212" s="81" t="s">
        <v>936</v>
      </c>
      <c r="AS212" s="81" t="s">
        <v>936</v>
      </c>
      <c r="AT212" s="81" t="s">
        <v>936</v>
      </c>
      <c r="AU212" s="81" t="s">
        <v>936</v>
      </c>
      <c r="AV212" s="81" t="s">
        <v>936</v>
      </c>
      <c r="AW212" s="81" t="s">
        <v>936</v>
      </c>
      <c r="AX212" s="81" t="s">
        <v>936</v>
      </c>
      <c r="AY212" s="81" t="s">
        <v>936</v>
      </c>
      <c r="AZ212" s="81" t="s">
        <v>936</v>
      </c>
      <c r="BA212" s="81" t="s">
        <v>936</v>
      </c>
      <c r="BB212" s="81" t="s">
        <v>936</v>
      </c>
      <c r="BC212" s="33" t="s">
        <v>6135</v>
      </c>
      <c r="BD212" s="33" t="s">
        <v>6162</v>
      </c>
      <c r="BE212" s="1" t="s">
        <v>8468</v>
      </c>
      <c r="BF212" s="33" t="s">
        <v>9423</v>
      </c>
      <c r="BG212" s="33" t="s">
        <v>9518</v>
      </c>
      <c r="BH212" s="123" t="s">
        <v>9613</v>
      </c>
      <c r="BI212" s="33" t="s">
        <v>9652</v>
      </c>
      <c r="BJ212" s="123" t="s">
        <v>10318</v>
      </c>
      <c r="BK212" s="57" t="s">
        <v>10122</v>
      </c>
      <c r="BL212" s="29" t="s">
        <v>2580</v>
      </c>
      <c r="BM212" s="42">
        <v>45198</v>
      </c>
      <c r="BN212" s="29" t="s">
        <v>782</v>
      </c>
      <c r="BO212" s="27"/>
      <c r="BP212" s="41"/>
      <c r="BQ212" s="41"/>
      <c r="BR212" s="41"/>
      <c r="BS212" s="41"/>
      <c r="BT212" s="39" t="s">
        <v>955</v>
      </c>
      <c r="BU212" s="328"/>
      <c r="BV212" s="329"/>
    </row>
    <row r="213" spans="1:74" s="211" customFormat="1" ht="90" customHeight="1">
      <c r="A213" s="6"/>
      <c r="B213" s="28" t="s">
        <v>5517</v>
      </c>
      <c r="C213" s="29" t="s">
        <v>3787</v>
      </c>
      <c r="D213" s="31" t="s">
        <v>5522</v>
      </c>
      <c r="E213" s="30">
        <v>44712</v>
      </c>
      <c r="F213" s="31" t="s">
        <v>2574</v>
      </c>
      <c r="G213" s="32" t="s">
        <v>1036</v>
      </c>
      <c r="H213" s="33" t="s">
        <v>5494</v>
      </c>
      <c r="I213" s="33" t="s">
        <v>5495</v>
      </c>
      <c r="J213" s="49" t="s">
        <v>5496</v>
      </c>
      <c r="K213" s="33" t="s">
        <v>5497</v>
      </c>
      <c r="L213" s="51" t="s">
        <v>5492</v>
      </c>
      <c r="M213" s="102">
        <v>1</v>
      </c>
      <c r="N213" s="30">
        <v>44866</v>
      </c>
      <c r="O213" s="30">
        <v>45108</v>
      </c>
      <c r="P213" s="27">
        <f t="shared" si="10"/>
        <v>35</v>
      </c>
      <c r="Q213" s="96">
        <v>0</v>
      </c>
      <c r="R213" s="31" t="s">
        <v>3833</v>
      </c>
      <c r="S213" s="31"/>
      <c r="T213" s="81" t="s">
        <v>936</v>
      </c>
      <c r="U213" s="81" t="s">
        <v>936</v>
      </c>
      <c r="V213" s="81" t="s">
        <v>936</v>
      </c>
      <c r="W213" s="81" t="s">
        <v>936</v>
      </c>
      <c r="X213" s="81" t="s">
        <v>936</v>
      </c>
      <c r="Y213" s="81" t="s">
        <v>936</v>
      </c>
      <c r="Z213" s="81" t="s">
        <v>936</v>
      </c>
      <c r="AA213" s="81" t="s">
        <v>936</v>
      </c>
      <c r="AB213" s="81" t="s">
        <v>936</v>
      </c>
      <c r="AC213" s="81" t="s">
        <v>936</v>
      </c>
      <c r="AD213" s="81" t="s">
        <v>936</v>
      </c>
      <c r="AE213" s="81" t="s">
        <v>936</v>
      </c>
      <c r="AF213" s="81" t="s">
        <v>936</v>
      </c>
      <c r="AG213" s="81" t="s">
        <v>936</v>
      </c>
      <c r="AH213" s="81" t="s">
        <v>936</v>
      </c>
      <c r="AI213" s="81" t="s">
        <v>936</v>
      </c>
      <c r="AJ213" s="81" t="s">
        <v>936</v>
      </c>
      <c r="AK213" s="81" t="s">
        <v>936</v>
      </c>
      <c r="AL213" s="81" t="s">
        <v>936</v>
      </c>
      <c r="AM213" s="81" t="s">
        <v>936</v>
      </c>
      <c r="AN213" s="81" t="s">
        <v>936</v>
      </c>
      <c r="AO213" s="81" t="s">
        <v>936</v>
      </c>
      <c r="AP213" s="81" t="s">
        <v>936</v>
      </c>
      <c r="AQ213" s="81" t="s">
        <v>936</v>
      </c>
      <c r="AR213" s="81" t="s">
        <v>936</v>
      </c>
      <c r="AS213" s="81" t="s">
        <v>936</v>
      </c>
      <c r="AT213" s="81" t="s">
        <v>936</v>
      </c>
      <c r="AU213" s="81" t="s">
        <v>936</v>
      </c>
      <c r="AV213" s="81" t="s">
        <v>936</v>
      </c>
      <c r="AW213" s="81" t="s">
        <v>936</v>
      </c>
      <c r="AX213" s="81" t="s">
        <v>936</v>
      </c>
      <c r="AY213" s="81" t="s">
        <v>936</v>
      </c>
      <c r="AZ213" s="81" t="s">
        <v>936</v>
      </c>
      <c r="BA213" s="81" t="s">
        <v>936</v>
      </c>
      <c r="BB213" s="81" t="s">
        <v>936</v>
      </c>
      <c r="BC213" s="33" t="s">
        <v>6135</v>
      </c>
      <c r="BD213" s="33" t="s">
        <v>6165</v>
      </c>
      <c r="BE213" s="1" t="s">
        <v>8466</v>
      </c>
      <c r="BF213" s="33" t="s">
        <v>9422</v>
      </c>
      <c r="BG213" s="33" t="s">
        <v>9517</v>
      </c>
      <c r="BH213" s="123" t="s">
        <v>9614</v>
      </c>
      <c r="BI213" s="33" t="s">
        <v>9653</v>
      </c>
      <c r="BJ213" s="123" t="s">
        <v>10319</v>
      </c>
      <c r="BK213" s="33" t="s">
        <v>10205</v>
      </c>
      <c r="BL213" s="29" t="s">
        <v>781</v>
      </c>
      <c r="BM213" s="42">
        <v>45216</v>
      </c>
      <c r="BN213" s="29" t="s">
        <v>781</v>
      </c>
      <c r="BO213" s="27"/>
      <c r="BP213" s="41"/>
      <c r="BQ213" s="41"/>
      <c r="BR213" s="41"/>
      <c r="BS213" s="41"/>
      <c r="BT213" s="39" t="s">
        <v>955</v>
      </c>
      <c r="BU213" s="328"/>
      <c r="BV213" s="329"/>
    </row>
    <row r="214" spans="1:74" s="211" customFormat="1" ht="90" customHeight="1">
      <c r="A214" s="6"/>
      <c r="B214" s="28" t="s">
        <v>5518</v>
      </c>
      <c r="C214" s="29" t="s">
        <v>3787</v>
      </c>
      <c r="D214" s="31" t="s">
        <v>5522</v>
      </c>
      <c r="E214" s="30">
        <v>44712</v>
      </c>
      <c r="F214" s="31" t="s">
        <v>2574</v>
      </c>
      <c r="G214" s="32" t="s">
        <v>1026</v>
      </c>
      <c r="H214" s="33" t="s">
        <v>5498</v>
      </c>
      <c r="I214" s="33" t="s">
        <v>5524</v>
      </c>
      <c r="J214" s="49" t="s">
        <v>5499</v>
      </c>
      <c r="K214" s="33" t="s">
        <v>5497</v>
      </c>
      <c r="L214" s="51" t="s">
        <v>5492</v>
      </c>
      <c r="M214" s="102">
        <v>1</v>
      </c>
      <c r="N214" s="30">
        <v>44866</v>
      </c>
      <c r="O214" s="30">
        <v>45108</v>
      </c>
      <c r="P214" s="27">
        <f t="shared" si="10"/>
        <v>35</v>
      </c>
      <c r="Q214" s="96">
        <v>0</v>
      </c>
      <c r="R214" s="31" t="s">
        <v>3833</v>
      </c>
      <c r="S214" s="31"/>
      <c r="T214" s="81" t="s">
        <v>936</v>
      </c>
      <c r="U214" s="81" t="s">
        <v>936</v>
      </c>
      <c r="V214" s="81" t="s">
        <v>936</v>
      </c>
      <c r="W214" s="81" t="s">
        <v>936</v>
      </c>
      <c r="X214" s="81" t="s">
        <v>936</v>
      </c>
      <c r="Y214" s="81" t="s">
        <v>936</v>
      </c>
      <c r="Z214" s="81" t="s">
        <v>936</v>
      </c>
      <c r="AA214" s="81" t="s">
        <v>936</v>
      </c>
      <c r="AB214" s="81" t="s">
        <v>936</v>
      </c>
      <c r="AC214" s="81" t="s">
        <v>936</v>
      </c>
      <c r="AD214" s="81" t="s">
        <v>936</v>
      </c>
      <c r="AE214" s="81" t="s">
        <v>936</v>
      </c>
      <c r="AF214" s="81" t="s">
        <v>936</v>
      </c>
      <c r="AG214" s="81" t="s">
        <v>936</v>
      </c>
      <c r="AH214" s="81" t="s">
        <v>936</v>
      </c>
      <c r="AI214" s="81" t="s">
        <v>936</v>
      </c>
      <c r="AJ214" s="81" t="s">
        <v>936</v>
      </c>
      <c r="AK214" s="81" t="s">
        <v>936</v>
      </c>
      <c r="AL214" s="81" t="s">
        <v>936</v>
      </c>
      <c r="AM214" s="81" t="s">
        <v>936</v>
      </c>
      <c r="AN214" s="81" t="s">
        <v>936</v>
      </c>
      <c r="AO214" s="81" t="s">
        <v>936</v>
      </c>
      <c r="AP214" s="81" t="s">
        <v>936</v>
      </c>
      <c r="AQ214" s="81" t="s">
        <v>936</v>
      </c>
      <c r="AR214" s="81" t="s">
        <v>936</v>
      </c>
      <c r="AS214" s="81" t="s">
        <v>936</v>
      </c>
      <c r="AT214" s="81" t="s">
        <v>936</v>
      </c>
      <c r="AU214" s="81" t="s">
        <v>936</v>
      </c>
      <c r="AV214" s="81" t="s">
        <v>936</v>
      </c>
      <c r="AW214" s="81" t="s">
        <v>936</v>
      </c>
      <c r="AX214" s="81" t="s">
        <v>936</v>
      </c>
      <c r="AY214" s="81" t="s">
        <v>936</v>
      </c>
      <c r="AZ214" s="81" t="s">
        <v>936</v>
      </c>
      <c r="BA214" s="81" t="s">
        <v>936</v>
      </c>
      <c r="BB214" s="81" t="s">
        <v>936</v>
      </c>
      <c r="BC214" s="33" t="s">
        <v>6135</v>
      </c>
      <c r="BD214" s="33" t="s">
        <v>6165</v>
      </c>
      <c r="BE214" s="1" t="s">
        <v>8466</v>
      </c>
      <c r="BF214" s="33" t="s">
        <v>9422</v>
      </c>
      <c r="BG214" s="33" t="s">
        <v>9517</v>
      </c>
      <c r="BH214" s="123" t="s">
        <v>9614</v>
      </c>
      <c r="BI214" s="33" t="s">
        <v>9653</v>
      </c>
      <c r="BJ214" s="123" t="s">
        <v>10319</v>
      </c>
      <c r="BK214" s="33" t="s">
        <v>10205</v>
      </c>
      <c r="BL214" s="29" t="s">
        <v>781</v>
      </c>
      <c r="BM214" s="42">
        <v>45216</v>
      </c>
      <c r="BN214" s="29" t="s">
        <v>781</v>
      </c>
      <c r="BO214" s="27"/>
      <c r="BP214" s="41"/>
      <c r="BQ214" s="41"/>
      <c r="BR214" s="41"/>
      <c r="BS214" s="41"/>
      <c r="BT214" s="39" t="s">
        <v>955</v>
      </c>
      <c r="BU214" s="328"/>
      <c r="BV214" s="329"/>
    </row>
    <row r="215" spans="1:74" ht="90" hidden="1" customHeight="1">
      <c r="B215" s="28" t="s">
        <v>5519</v>
      </c>
      <c r="C215" s="29" t="s">
        <v>3787</v>
      </c>
      <c r="D215" s="13" t="s">
        <v>5522</v>
      </c>
      <c r="E215" s="30">
        <v>44712</v>
      </c>
      <c r="F215" s="31" t="s">
        <v>2574</v>
      </c>
      <c r="G215" s="32" t="s">
        <v>1024</v>
      </c>
      <c r="H215" s="33" t="s">
        <v>5500</v>
      </c>
      <c r="I215" s="33" t="s">
        <v>5501</v>
      </c>
      <c r="J215" s="49" t="s">
        <v>5525</v>
      </c>
      <c r="K215" s="33" t="s">
        <v>5502</v>
      </c>
      <c r="L215" s="51" t="s">
        <v>5503</v>
      </c>
      <c r="M215" s="102">
        <v>1</v>
      </c>
      <c r="N215" s="30">
        <v>44866</v>
      </c>
      <c r="O215" s="30">
        <v>44926</v>
      </c>
      <c r="P215" s="27">
        <f t="shared" si="10"/>
        <v>9</v>
      </c>
      <c r="Q215" s="92">
        <v>1</v>
      </c>
      <c r="R215" s="31" t="s">
        <v>3833</v>
      </c>
      <c r="S215" s="31"/>
      <c r="T215" s="81" t="s">
        <v>936</v>
      </c>
      <c r="U215" s="81" t="s">
        <v>936</v>
      </c>
      <c r="V215" s="81" t="s">
        <v>936</v>
      </c>
      <c r="W215" s="81" t="s">
        <v>936</v>
      </c>
      <c r="X215" s="81" t="s">
        <v>936</v>
      </c>
      <c r="Y215" s="81" t="s">
        <v>936</v>
      </c>
      <c r="Z215" s="81" t="s">
        <v>936</v>
      </c>
      <c r="AA215" s="81" t="s">
        <v>936</v>
      </c>
      <c r="AB215" s="81" t="s">
        <v>936</v>
      </c>
      <c r="AC215" s="81" t="s">
        <v>936</v>
      </c>
      <c r="AD215" s="81" t="s">
        <v>936</v>
      </c>
      <c r="AE215" s="81" t="s">
        <v>936</v>
      </c>
      <c r="AF215" s="81" t="s">
        <v>936</v>
      </c>
      <c r="AG215" s="81" t="s">
        <v>936</v>
      </c>
      <c r="AH215" s="81" t="s">
        <v>936</v>
      </c>
      <c r="AI215" s="81" t="s">
        <v>936</v>
      </c>
      <c r="AJ215" s="81" t="s">
        <v>936</v>
      </c>
      <c r="AK215" s="81" t="s">
        <v>936</v>
      </c>
      <c r="AL215" s="81" t="s">
        <v>936</v>
      </c>
      <c r="AM215" s="81" t="s">
        <v>936</v>
      </c>
      <c r="AN215" s="81" t="s">
        <v>936</v>
      </c>
      <c r="AO215" s="81" t="s">
        <v>936</v>
      </c>
      <c r="AP215" s="81" t="s">
        <v>936</v>
      </c>
      <c r="AQ215" s="81" t="s">
        <v>936</v>
      </c>
      <c r="AR215" s="81" t="s">
        <v>936</v>
      </c>
      <c r="AS215" s="81" t="s">
        <v>936</v>
      </c>
      <c r="AT215" s="81" t="s">
        <v>936</v>
      </c>
      <c r="AU215" s="81" t="s">
        <v>936</v>
      </c>
      <c r="AV215" s="81" t="s">
        <v>936</v>
      </c>
      <c r="AW215" s="81" t="s">
        <v>936</v>
      </c>
      <c r="AX215" s="81" t="s">
        <v>936</v>
      </c>
      <c r="AY215" s="81" t="s">
        <v>936</v>
      </c>
      <c r="AZ215" s="81" t="s">
        <v>936</v>
      </c>
      <c r="BA215" s="81" t="s">
        <v>936</v>
      </c>
      <c r="BB215" s="81" t="s">
        <v>936</v>
      </c>
      <c r="BC215" s="33" t="s">
        <v>6135</v>
      </c>
      <c r="BD215" s="33" t="s">
        <v>6166</v>
      </c>
      <c r="BE215" s="1" t="s">
        <v>9156</v>
      </c>
      <c r="BF215" s="1" t="s">
        <v>9914</v>
      </c>
      <c r="BG215" s="1" t="s">
        <v>9233</v>
      </c>
      <c r="BH215" s="1" t="s">
        <v>9914</v>
      </c>
      <c r="BI215" s="1" t="s">
        <v>9233</v>
      </c>
      <c r="BJ215" s="1" t="s">
        <v>9914</v>
      </c>
      <c r="BK215" s="1" t="s">
        <v>9233</v>
      </c>
      <c r="BL215" s="29" t="s">
        <v>780</v>
      </c>
      <c r="BM215" s="85">
        <v>44953</v>
      </c>
      <c r="BN215" s="29" t="s">
        <v>902</v>
      </c>
      <c r="BO215" s="27"/>
      <c r="BP215" s="41"/>
      <c r="BQ215" s="41"/>
      <c r="BR215" s="41"/>
      <c r="BS215" s="41"/>
      <c r="BT215" s="39" t="s">
        <v>955</v>
      </c>
      <c r="BU215" s="103"/>
      <c r="BV215" s="104"/>
    </row>
    <row r="216" spans="1:74" s="211" customFormat="1" ht="90" hidden="1" customHeight="1">
      <c r="A216" s="6"/>
      <c r="B216" s="28" t="s">
        <v>5520</v>
      </c>
      <c r="C216" s="29" t="s">
        <v>3787</v>
      </c>
      <c r="D216" s="31" t="s">
        <v>5522</v>
      </c>
      <c r="E216" s="30">
        <v>44712</v>
      </c>
      <c r="F216" s="31" t="s">
        <v>2574</v>
      </c>
      <c r="G216" s="32" t="s">
        <v>1024</v>
      </c>
      <c r="H216" s="33" t="s">
        <v>5500</v>
      </c>
      <c r="I216" s="33" t="s">
        <v>5501</v>
      </c>
      <c r="J216" s="49" t="s">
        <v>5504</v>
      </c>
      <c r="K216" s="33" t="s">
        <v>5505</v>
      </c>
      <c r="L216" s="51" t="s">
        <v>5506</v>
      </c>
      <c r="M216" s="102">
        <v>1</v>
      </c>
      <c r="N216" s="30">
        <v>44928</v>
      </c>
      <c r="O216" s="30">
        <v>45017</v>
      </c>
      <c r="P216" s="27">
        <f t="shared" si="10"/>
        <v>13</v>
      </c>
      <c r="Q216" s="92">
        <v>1</v>
      </c>
      <c r="R216" s="31" t="s">
        <v>3833</v>
      </c>
      <c r="S216" s="31"/>
      <c r="T216" s="81" t="s">
        <v>936</v>
      </c>
      <c r="U216" s="81" t="s">
        <v>936</v>
      </c>
      <c r="V216" s="81" t="s">
        <v>936</v>
      </c>
      <c r="W216" s="81" t="s">
        <v>936</v>
      </c>
      <c r="X216" s="81" t="s">
        <v>936</v>
      </c>
      <c r="Y216" s="81" t="s">
        <v>936</v>
      </c>
      <c r="Z216" s="81" t="s">
        <v>936</v>
      </c>
      <c r="AA216" s="81" t="s">
        <v>936</v>
      </c>
      <c r="AB216" s="81" t="s">
        <v>936</v>
      </c>
      <c r="AC216" s="81" t="s">
        <v>936</v>
      </c>
      <c r="AD216" s="81" t="s">
        <v>936</v>
      </c>
      <c r="AE216" s="81" t="s">
        <v>936</v>
      </c>
      <c r="AF216" s="81" t="s">
        <v>936</v>
      </c>
      <c r="AG216" s="81" t="s">
        <v>936</v>
      </c>
      <c r="AH216" s="81" t="s">
        <v>936</v>
      </c>
      <c r="AI216" s="81" t="s">
        <v>936</v>
      </c>
      <c r="AJ216" s="81" t="s">
        <v>936</v>
      </c>
      <c r="AK216" s="81" t="s">
        <v>936</v>
      </c>
      <c r="AL216" s="81" t="s">
        <v>936</v>
      </c>
      <c r="AM216" s="81" t="s">
        <v>936</v>
      </c>
      <c r="AN216" s="81" t="s">
        <v>936</v>
      </c>
      <c r="AO216" s="81" t="s">
        <v>936</v>
      </c>
      <c r="AP216" s="81" t="s">
        <v>936</v>
      </c>
      <c r="AQ216" s="81" t="s">
        <v>936</v>
      </c>
      <c r="AR216" s="81" t="s">
        <v>936</v>
      </c>
      <c r="AS216" s="81" t="s">
        <v>936</v>
      </c>
      <c r="AT216" s="81" t="s">
        <v>936</v>
      </c>
      <c r="AU216" s="81" t="s">
        <v>936</v>
      </c>
      <c r="AV216" s="81" t="s">
        <v>936</v>
      </c>
      <c r="AW216" s="81" t="s">
        <v>936</v>
      </c>
      <c r="AX216" s="81" t="s">
        <v>936</v>
      </c>
      <c r="AY216" s="81" t="s">
        <v>936</v>
      </c>
      <c r="AZ216" s="81" t="s">
        <v>936</v>
      </c>
      <c r="BA216" s="81" t="s">
        <v>936</v>
      </c>
      <c r="BB216" s="81" t="s">
        <v>936</v>
      </c>
      <c r="BC216" s="33" t="s">
        <v>6135</v>
      </c>
      <c r="BD216" s="33" t="s">
        <v>9157</v>
      </c>
      <c r="BE216" s="1" t="s">
        <v>8449</v>
      </c>
      <c r="BF216" s="33" t="s">
        <v>9424</v>
      </c>
      <c r="BG216" s="33" t="s">
        <v>9519</v>
      </c>
      <c r="BH216" s="141" t="s">
        <v>9615</v>
      </c>
      <c r="BI216" s="33" t="s">
        <v>9654</v>
      </c>
      <c r="BJ216" s="33" t="s">
        <v>9914</v>
      </c>
      <c r="BK216" s="33" t="s">
        <v>9902</v>
      </c>
      <c r="BL216" s="29" t="s">
        <v>901</v>
      </c>
      <c r="BM216" s="42">
        <v>45118</v>
      </c>
      <c r="BN216" s="29" t="s">
        <v>902</v>
      </c>
      <c r="BO216" s="27"/>
      <c r="BP216" s="41"/>
      <c r="BQ216" s="41"/>
      <c r="BR216" s="41"/>
      <c r="BS216" s="41"/>
      <c r="BT216" s="39" t="s">
        <v>955</v>
      </c>
      <c r="BU216" s="328"/>
      <c r="BV216" s="329"/>
    </row>
    <row r="217" spans="1:74" s="211" customFormat="1" ht="90" customHeight="1">
      <c r="A217" s="6"/>
      <c r="B217" s="28" t="s">
        <v>5521</v>
      </c>
      <c r="C217" s="29" t="s">
        <v>3787</v>
      </c>
      <c r="D217" s="31" t="s">
        <v>5522</v>
      </c>
      <c r="E217" s="30">
        <v>44712</v>
      </c>
      <c r="F217" s="31" t="s">
        <v>2574</v>
      </c>
      <c r="G217" s="32" t="s">
        <v>1113</v>
      </c>
      <c r="H217" s="33" t="s">
        <v>5507</v>
      </c>
      <c r="I217" s="33" t="s">
        <v>5508</v>
      </c>
      <c r="J217" s="49" t="s">
        <v>5509</v>
      </c>
      <c r="K217" s="33" t="s">
        <v>5510</v>
      </c>
      <c r="L217" s="51" t="s">
        <v>5511</v>
      </c>
      <c r="M217" s="102">
        <v>359</v>
      </c>
      <c r="N217" s="30">
        <v>44866</v>
      </c>
      <c r="O217" s="30">
        <v>45443</v>
      </c>
      <c r="P217" s="27">
        <f t="shared" si="10"/>
        <v>31</v>
      </c>
      <c r="Q217" s="97">
        <f>34+63</f>
        <v>97</v>
      </c>
      <c r="R217" s="31" t="s">
        <v>3833</v>
      </c>
      <c r="S217" s="31"/>
      <c r="T217" s="81" t="s">
        <v>936</v>
      </c>
      <c r="U217" s="81" t="s">
        <v>936</v>
      </c>
      <c r="V217" s="81" t="s">
        <v>936</v>
      </c>
      <c r="W217" s="81" t="s">
        <v>936</v>
      </c>
      <c r="X217" s="81" t="s">
        <v>936</v>
      </c>
      <c r="Y217" s="81" t="s">
        <v>936</v>
      </c>
      <c r="Z217" s="81" t="s">
        <v>936</v>
      </c>
      <c r="AA217" s="81" t="s">
        <v>936</v>
      </c>
      <c r="AB217" s="81" t="s">
        <v>936</v>
      </c>
      <c r="AC217" s="81" t="s">
        <v>936</v>
      </c>
      <c r="AD217" s="81" t="s">
        <v>936</v>
      </c>
      <c r="AE217" s="81" t="s">
        <v>936</v>
      </c>
      <c r="AF217" s="81" t="s">
        <v>936</v>
      </c>
      <c r="AG217" s="81" t="s">
        <v>936</v>
      </c>
      <c r="AH217" s="81" t="s">
        <v>936</v>
      </c>
      <c r="AI217" s="81" t="s">
        <v>936</v>
      </c>
      <c r="AJ217" s="81" t="s">
        <v>936</v>
      </c>
      <c r="AK217" s="81" t="s">
        <v>936</v>
      </c>
      <c r="AL217" s="81" t="s">
        <v>936</v>
      </c>
      <c r="AM217" s="81" t="s">
        <v>936</v>
      </c>
      <c r="AN217" s="81" t="s">
        <v>936</v>
      </c>
      <c r="AO217" s="81" t="s">
        <v>936</v>
      </c>
      <c r="AP217" s="81" t="s">
        <v>936</v>
      </c>
      <c r="AQ217" s="81" t="s">
        <v>936</v>
      </c>
      <c r="AR217" s="81" t="s">
        <v>936</v>
      </c>
      <c r="AS217" s="81" t="s">
        <v>936</v>
      </c>
      <c r="AT217" s="81" t="s">
        <v>936</v>
      </c>
      <c r="AU217" s="81" t="s">
        <v>936</v>
      </c>
      <c r="AV217" s="81" t="s">
        <v>936</v>
      </c>
      <c r="AW217" s="81" t="s">
        <v>936</v>
      </c>
      <c r="AX217" s="81" t="s">
        <v>936</v>
      </c>
      <c r="AY217" s="81" t="s">
        <v>936</v>
      </c>
      <c r="AZ217" s="81" t="s">
        <v>936</v>
      </c>
      <c r="BA217" s="81" t="s">
        <v>936</v>
      </c>
      <c r="BB217" s="81" t="s">
        <v>936</v>
      </c>
      <c r="BC217" s="33" t="s">
        <v>6135</v>
      </c>
      <c r="BD217" s="33" t="s">
        <v>6167</v>
      </c>
      <c r="BE217" s="1" t="s">
        <v>8465</v>
      </c>
      <c r="BF217" s="33" t="s">
        <v>9425</v>
      </c>
      <c r="BG217" s="33" t="s">
        <v>9520</v>
      </c>
      <c r="BH217" s="123" t="s">
        <v>9616</v>
      </c>
      <c r="BI217" s="33" t="s">
        <v>9655</v>
      </c>
      <c r="BJ217" s="141" t="s">
        <v>10320</v>
      </c>
      <c r="BK217" s="33" t="s">
        <v>10206</v>
      </c>
      <c r="BL217" s="29" t="s">
        <v>2580</v>
      </c>
      <c r="BM217" s="42">
        <v>45216</v>
      </c>
      <c r="BN217" s="29" t="s">
        <v>782</v>
      </c>
      <c r="BO217" s="27"/>
      <c r="BP217" s="41"/>
      <c r="BQ217" s="41"/>
      <c r="BR217" s="41"/>
      <c r="BS217" s="41"/>
      <c r="BT217" s="39" t="s">
        <v>955</v>
      </c>
      <c r="BU217" s="328"/>
      <c r="BV217" s="329"/>
    </row>
    <row r="218" spans="1:74" s="211" customFormat="1" ht="90" customHeight="1">
      <c r="A218" s="6"/>
      <c r="B218" s="28" t="s">
        <v>5691</v>
      </c>
      <c r="C218" s="29" t="s">
        <v>3787</v>
      </c>
      <c r="D218" s="31" t="s">
        <v>5695</v>
      </c>
      <c r="E218" s="30">
        <v>44740</v>
      </c>
      <c r="F218" s="31" t="s">
        <v>2575</v>
      </c>
      <c r="G218" s="32" t="s">
        <v>5690</v>
      </c>
      <c r="H218" s="33" t="s">
        <v>5678</v>
      </c>
      <c r="I218" s="33" t="s">
        <v>5679</v>
      </c>
      <c r="J218" s="49" t="s">
        <v>5680</v>
      </c>
      <c r="K218" s="33" t="s">
        <v>5681</v>
      </c>
      <c r="L218" s="51" t="s">
        <v>5682</v>
      </c>
      <c r="M218" s="102">
        <v>3</v>
      </c>
      <c r="N218" s="30">
        <v>44753</v>
      </c>
      <c r="O218" s="30">
        <v>44986</v>
      </c>
      <c r="P218" s="27">
        <f>+_xlfn.SINGLE(WEEKNUM(O218-N218))</f>
        <v>34</v>
      </c>
      <c r="Q218" s="92">
        <v>3</v>
      </c>
      <c r="R218" s="31" t="s">
        <v>3848</v>
      </c>
      <c r="S218" s="31" t="s">
        <v>76</v>
      </c>
      <c r="T218" s="81" t="s">
        <v>936</v>
      </c>
      <c r="U218" s="81" t="s">
        <v>936</v>
      </c>
      <c r="V218" s="81" t="s">
        <v>936</v>
      </c>
      <c r="W218" s="81" t="s">
        <v>936</v>
      </c>
      <c r="X218" s="81" t="s">
        <v>936</v>
      </c>
      <c r="Y218" s="81" t="s">
        <v>936</v>
      </c>
      <c r="Z218" s="81" t="s">
        <v>936</v>
      </c>
      <c r="AA218" s="81" t="s">
        <v>936</v>
      </c>
      <c r="AB218" s="81" t="s">
        <v>936</v>
      </c>
      <c r="AC218" s="81" t="s">
        <v>936</v>
      </c>
      <c r="AD218" s="81" t="s">
        <v>936</v>
      </c>
      <c r="AE218" s="81" t="s">
        <v>936</v>
      </c>
      <c r="AF218" s="81" t="s">
        <v>936</v>
      </c>
      <c r="AG218" s="81" t="s">
        <v>936</v>
      </c>
      <c r="AH218" s="81" t="s">
        <v>936</v>
      </c>
      <c r="AI218" s="81" t="s">
        <v>936</v>
      </c>
      <c r="AJ218" s="81" t="s">
        <v>936</v>
      </c>
      <c r="AK218" s="81" t="s">
        <v>936</v>
      </c>
      <c r="AL218" s="81" t="s">
        <v>936</v>
      </c>
      <c r="AM218" s="81" t="s">
        <v>936</v>
      </c>
      <c r="AN218" s="81" t="s">
        <v>936</v>
      </c>
      <c r="AO218" s="81" t="s">
        <v>936</v>
      </c>
      <c r="AP218" s="81" t="s">
        <v>936</v>
      </c>
      <c r="AQ218" s="81" t="s">
        <v>936</v>
      </c>
      <c r="AR218" s="81" t="s">
        <v>936</v>
      </c>
      <c r="AS218" s="81" t="s">
        <v>936</v>
      </c>
      <c r="AT218" s="81" t="s">
        <v>936</v>
      </c>
      <c r="AU218" s="81" t="s">
        <v>936</v>
      </c>
      <c r="AV218" s="81" t="s">
        <v>936</v>
      </c>
      <c r="AW218" s="81" t="s">
        <v>936</v>
      </c>
      <c r="AX218" s="81" t="s">
        <v>936</v>
      </c>
      <c r="AY218" s="81" t="s">
        <v>936</v>
      </c>
      <c r="AZ218" s="81" t="s">
        <v>936</v>
      </c>
      <c r="BA218" s="81" t="s">
        <v>936</v>
      </c>
      <c r="BB218" s="81" t="s">
        <v>936</v>
      </c>
      <c r="BC218" s="33" t="s">
        <v>5696</v>
      </c>
      <c r="BD218" s="33" t="s">
        <v>6159</v>
      </c>
      <c r="BE218" s="49" t="s">
        <v>8472</v>
      </c>
      <c r="BF218" s="49" t="s">
        <v>9432</v>
      </c>
      <c r="BG218" s="33" t="s">
        <v>9521</v>
      </c>
      <c r="BH218" s="33" t="s">
        <v>9617</v>
      </c>
      <c r="BI218" s="33" t="s">
        <v>9656</v>
      </c>
      <c r="BJ218" s="123" t="s">
        <v>10346</v>
      </c>
      <c r="BK218" s="123" t="s">
        <v>10347</v>
      </c>
      <c r="BL218" s="29" t="s">
        <v>780</v>
      </c>
      <c r="BM218" s="42">
        <v>45223</v>
      </c>
      <c r="BN218" s="29" t="s">
        <v>902</v>
      </c>
      <c r="BO218" s="27"/>
      <c r="BP218" s="41"/>
      <c r="BQ218" s="41"/>
      <c r="BR218" s="41"/>
      <c r="BS218" s="41"/>
      <c r="BT218" s="39" t="s">
        <v>955</v>
      </c>
      <c r="BU218" s="328"/>
      <c r="BV218" s="329"/>
    </row>
    <row r="219" spans="1:74" s="211" customFormat="1" ht="90" customHeight="1">
      <c r="A219" s="6"/>
      <c r="B219" s="28" t="s">
        <v>5692</v>
      </c>
      <c r="C219" s="29" t="s">
        <v>3787</v>
      </c>
      <c r="D219" s="31" t="s">
        <v>5695</v>
      </c>
      <c r="E219" s="30">
        <v>44740</v>
      </c>
      <c r="F219" s="31" t="s">
        <v>2575</v>
      </c>
      <c r="G219" s="32" t="s">
        <v>5690</v>
      </c>
      <c r="H219" s="33" t="s">
        <v>5678</v>
      </c>
      <c r="I219" s="33" t="s">
        <v>5679</v>
      </c>
      <c r="J219" s="49" t="s">
        <v>5683</v>
      </c>
      <c r="K219" s="33" t="s">
        <v>5684</v>
      </c>
      <c r="L219" s="51" t="s">
        <v>5685</v>
      </c>
      <c r="M219" s="102">
        <v>1</v>
      </c>
      <c r="N219" s="30">
        <v>44753</v>
      </c>
      <c r="O219" s="30">
        <v>46386</v>
      </c>
      <c r="P219" s="27">
        <f>DATEDIF(N219,O219,"D")/4</f>
        <v>408.25</v>
      </c>
      <c r="Q219" s="97">
        <v>0</v>
      </c>
      <c r="R219" s="31" t="s">
        <v>6243</v>
      </c>
      <c r="S219" s="31" t="s">
        <v>116</v>
      </c>
      <c r="T219" s="81" t="s">
        <v>936</v>
      </c>
      <c r="U219" s="81" t="s">
        <v>936</v>
      </c>
      <c r="V219" s="81" t="s">
        <v>936</v>
      </c>
      <c r="W219" s="81" t="s">
        <v>936</v>
      </c>
      <c r="X219" s="81" t="s">
        <v>936</v>
      </c>
      <c r="Y219" s="81" t="s">
        <v>936</v>
      </c>
      <c r="Z219" s="81" t="s">
        <v>936</v>
      </c>
      <c r="AA219" s="81" t="s">
        <v>936</v>
      </c>
      <c r="AB219" s="81" t="s">
        <v>936</v>
      </c>
      <c r="AC219" s="81" t="s">
        <v>936</v>
      </c>
      <c r="AD219" s="81" t="s">
        <v>936</v>
      </c>
      <c r="AE219" s="81" t="s">
        <v>936</v>
      </c>
      <c r="AF219" s="81" t="s">
        <v>936</v>
      </c>
      <c r="AG219" s="81" t="s">
        <v>936</v>
      </c>
      <c r="AH219" s="81" t="s">
        <v>936</v>
      </c>
      <c r="AI219" s="81" t="s">
        <v>936</v>
      </c>
      <c r="AJ219" s="81" t="s">
        <v>936</v>
      </c>
      <c r="AK219" s="81" t="s">
        <v>936</v>
      </c>
      <c r="AL219" s="81" t="s">
        <v>936</v>
      </c>
      <c r="AM219" s="81" t="s">
        <v>936</v>
      </c>
      <c r="AN219" s="81" t="s">
        <v>936</v>
      </c>
      <c r="AO219" s="81" t="s">
        <v>936</v>
      </c>
      <c r="AP219" s="81" t="s">
        <v>936</v>
      </c>
      <c r="AQ219" s="81" t="s">
        <v>936</v>
      </c>
      <c r="AR219" s="81" t="s">
        <v>936</v>
      </c>
      <c r="AS219" s="81" t="s">
        <v>936</v>
      </c>
      <c r="AT219" s="81" t="s">
        <v>936</v>
      </c>
      <c r="AU219" s="81" t="s">
        <v>936</v>
      </c>
      <c r="AV219" s="81" t="s">
        <v>936</v>
      </c>
      <c r="AW219" s="81" t="s">
        <v>936</v>
      </c>
      <c r="AX219" s="81" t="s">
        <v>936</v>
      </c>
      <c r="AY219" s="81" t="s">
        <v>936</v>
      </c>
      <c r="AZ219" s="81" t="s">
        <v>936</v>
      </c>
      <c r="BA219" s="81" t="s">
        <v>936</v>
      </c>
      <c r="BB219" s="81" t="s">
        <v>936</v>
      </c>
      <c r="BC219" s="33"/>
      <c r="BD219" s="123" t="s">
        <v>6160</v>
      </c>
      <c r="BE219" s="1" t="s">
        <v>8471</v>
      </c>
      <c r="BF219" s="33" t="s">
        <v>9426</v>
      </c>
      <c r="BG219" s="33" t="s">
        <v>9522</v>
      </c>
      <c r="BH219" s="123" t="s">
        <v>9618</v>
      </c>
      <c r="BI219" s="33" t="s">
        <v>9657</v>
      </c>
      <c r="BJ219" s="123" t="s">
        <v>10321</v>
      </c>
      <c r="BK219" s="123" t="s">
        <v>10247</v>
      </c>
      <c r="BL219" s="29" t="s">
        <v>2580</v>
      </c>
      <c r="BM219" s="42">
        <v>45217</v>
      </c>
      <c r="BN219" s="29" t="s">
        <v>782</v>
      </c>
      <c r="BO219" s="27"/>
      <c r="BP219" s="41"/>
      <c r="BQ219" s="41"/>
      <c r="BR219" s="41"/>
      <c r="BS219" s="41"/>
      <c r="BT219" s="39" t="s">
        <v>955</v>
      </c>
      <c r="BU219" s="328"/>
      <c r="BV219" s="329"/>
    </row>
    <row r="220" spans="1:74" s="211" customFormat="1" ht="90" customHeight="1">
      <c r="A220" s="6"/>
      <c r="B220" s="28" t="s">
        <v>5693</v>
      </c>
      <c r="C220" s="29" t="s">
        <v>3787</v>
      </c>
      <c r="D220" s="31" t="s">
        <v>5695</v>
      </c>
      <c r="E220" s="30">
        <v>44740</v>
      </c>
      <c r="F220" s="31" t="s">
        <v>2575</v>
      </c>
      <c r="G220" s="32" t="s">
        <v>5690</v>
      </c>
      <c r="H220" s="33" t="s">
        <v>5678</v>
      </c>
      <c r="I220" s="33" t="s">
        <v>5686</v>
      </c>
      <c r="J220" s="49" t="s">
        <v>5687</v>
      </c>
      <c r="K220" s="33" t="s">
        <v>5688</v>
      </c>
      <c r="L220" s="51" t="s">
        <v>5689</v>
      </c>
      <c r="M220" s="102">
        <v>1</v>
      </c>
      <c r="N220" s="30">
        <v>44753</v>
      </c>
      <c r="O220" s="30">
        <v>45015</v>
      </c>
      <c r="P220" s="116">
        <f>WEEKNUM(O220-N220)</f>
        <v>38</v>
      </c>
      <c r="Q220" s="142">
        <v>0</v>
      </c>
      <c r="R220" s="31" t="s">
        <v>6243</v>
      </c>
      <c r="S220" s="31" t="s">
        <v>5694</v>
      </c>
      <c r="T220" s="81" t="s">
        <v>936</v>
      </c>
      <c r="U220" s="81" t="s">
        <v>936</v>
      </c>
      <c r="V220" s="81" t="s">
        <v>936</v>
      </c>
      <c r="W220" s="81" t="s">
        <v>936</v>
      </c>
      <c r="X220" s="81" t="s">
        <v>936</v>
      </c>
      <c r="Y220" s="81" t="s">
        <v>936</v>
      </c>
      <c r="Z220" s="81" t="s">
        <v>936</v>
      </c>
      <c r="AA220" s="81" t="s">
        <v>936</v>
      </c>
      <c r="AB220" s="81" t="s">
        <v>936</v>
      </c>
      <c r="AC220" s="81" t="s">
        <v>936</v>
      </c>
      <c r="AD220" s="81" t="s">
        <v>936</v>
      </c>
      <c r="AE220" s="81" t="s">
        <v>936</v>
      </c>
      <c r="AF220" s="81" t="s">
        <v>936</v>
      </c>
      <c r="AG220" s="81" t="s">
        <v>936</v>
      </c>
      <c r="AH220" s="81" t="s">
        <v>936</v>
      </c>
      <c r="AI220" s="81" t="s">
        <v>936</v>
      </c>
      <c r="AJ220" s="81" t="s">
        <v>936</v>
      </c>
      <c r="AK220" s="81" t="s">
        <v>936</v>
      </c>
      <c r="AL220" s="81" t="s">
        <v>936</v>
      </c>
      <c r="AM220" s="81" t="s">
        <v>936</v>
      </c>
      <c r="AN220" s="81" t="s">
        <v>936</v>
      </c>
      <c r="AO220" s="81" t="s">
        <v>936</v>
      </c>
      <c r="AP220" s="81" t="s">
        <v>936</v>
      </c>
      <c r="AQ220" s="81" t="s">
        <v>936</v>
      </c>
      <c r="AR220" s="81" t="s">
        <v>936</v>
      </c>
      <c r="AS220" s="81" t="s">
        <v>936</v>
      </c>
      <c r="AT220" s="81" t="s">
        <v>936</v>
      </c>
      <c r="AU220" s="81" t="s">
        <v>936</v>
      </c>
      <c r="AV220" s="81" t="s">
        <v>936</v>
      </c>
      <c r="AW220" s="81" t="s">
        <v>936</v>
      </c>
      <c r="AX220" s="81" t="s">
        <v>936</v>
      </c>
      <c r="AY220" s="81" t="s">
        <v>936</v>
      </c>
      <c r="AZ220" s="81" t="s">
        <v>936</v>
      </c>
      <c r="BA220" s="81" t="s">
        <v>936</v>
      </c>
      <c r="BB220" s="81" t="s">
        <v>936</v>
      </c>
      <c r="BC220" s="81" t="s">
        <v>936</v>
      </c>
      <c r="BD220" s="33" t="s">
        <v>6161</v>
      </c>
      <c r="BE220" s="1" t="s">
        <v>8467</v>
      </c>
      <c r="BF220" s="339" t="s">
        <v>9427</v>
      </c>
      <c r="BG220" s="33" t="s">
        <v>9523</v>
      </c>
      <c r="BH220" s="123" t="s">
        <v>9619</v>
      </c>
      <c r="BI220" s="33" t="s">
        <v>9642</v>
      </c>
      <c r="BJ220" s="33" t="s">
        <v>936</v>
      </c>
      <c r="BK220" s="57" t="s">
        <v>10124</v>
      </c>
      <c r="BL220" s="29" t="s">
        <v>1326</v>
      </c>
      <c r="BM220" s="42">
        <v>45198</v>
      </c>
      <c r="BN220" s="29" t="s">
        <v>1806</v>
      </c>
      <c r="BO220" s="42">
        <v>45198</v>
      </c>
      <c r="BP220" s="57" t="s">
        <v>10097</v>
      </c>
      <c r="BQ220" s="41"/>
      <c r="BR220" s="41"/>
      <c r="BS220" s="41"/>
      <c r="BT220" s="39" t="s">
        <v>10096</v>
      </c>
      <c r="BU220" s="27" t="s">
        <v>2578</v>
      </c>
      <c r="BV220" s="39" t="s">
        <v>10098</v>
      </c>
    </row>
    <row r="221" spans="1:74" s="211" customFormat="1" ht="90" customHeight="1">
      <c r="A221" s="6"/>
      <c r="B221" s="28" t="s">
        <v>5693</v>
      </c>
      <c r="C221" s="29" t="s">
        <v>3787</v>
      </c>
      <c r="D221" s="31" t="s">
        <v>5695</v>
      </c>
      <c r="E221" s="30">
        <v>44740</v>
      </c>
      <c r="F221" s="31" t="s">
        <v>2575</v>
      </c>
      <c r="G221" s="32" t="s">
        <v>5690</v>
      </c>
      <c r="H221" s="33" t="s">
        <v>5678</v>
      </c>
      <c r="I221" s="33" t="s">
        <v>5686</v>
      </c>
      <c r="J221" s="49" t="s">
        <v>5683</v>
      </c>
      <c r="K221" s="33" t="s">
        <v>5688</v>
      </c>
      <c r="L221" s="51" t="s">
        <v>5689</v>
      </c>
      <c r="M221" s="190">
        <v>1</v>
      </c>
      <c r="N221" s="364">
        <v>44753</v>
      </c>
      <c r="O221" s="30">
        <v>45290</v>
      </c>
      <c r="P221" s="116">
        <f>WEEKNUM(O221-N221)</f>
        <v>25</v>
      </c>
      <c r="Q221" s="97">
        <v>0</v>
      </c>
      <c r="R221" s="31" t="s">
        <v>6243</v>
      </c>
      <c r="S221" s="31" t="s">
        <v>5694</v>
      </c>
      <c r="T221" s="81" t="s">
        <v>936</v>
      </c>
      <c r="U221" s="81" t="s">
        <v>936</v>
      </c>
      <c r="V221" s="81" t="s">
        <v>936</v>
      </c>
      <c r="W221" s="81" t="s">
        <v>936</v>
      </c>
      <c r="X221" s="81" t="s">
        <v>936</v>
      </c>
      <c r="Y221" s="81" t="s">
        <v>936</v>
      </c>
      <c r="Z221" s="81" t="s">
        <v>936</v>
      </c>
      <c r="AA221" s="81" t="s">
        <v>936</v>
      </c>
      <c r="AB221" s="81" t="s">
        <v>936</v>
      </c>
      <c r="AC221" s="81" t="s">
        <v>936</v>
      </c>
      <c r="AD221" s="81" t="s">
        <v>936</v>
      </c>
      <c r="AE221" s="81" t="s">
        <v>936</v>
      </c>
      <c r="AF221" s="81" t="s">
        <v>936</v>
      </c>
      <c r="AG221" s="81" t="s">
        <v>936</v>
      </c>
      <c r="AH221" s="81" t="s">
        <v>936</v>
      </c>
      <c r="AI221" s="81" t="s">
        <v>936</v>
      </c>
      <c r="AJ221" s="81" t="s">
        <v>936</v>
      </c>
      <c r="AK221" s="81" t="s">
        <v>936</v>
      </c>
      <c r="AL221" s="81" t="s">
        <v>936</v>
      </c>
      <c r="AM221" s="81" t="s">
        <v>936</v>
      </c>
      <c r="AN221" s="81" t="s">
        <v>936</v>
      </c>
      <c r="AO221" s="81" t="s">
        <v>936</v>
      </c>
      <c r="AP221" s="81" t="s">
        <v>936</v>
      </c>
      <c r="AQ221" s="81" t="s">
        <v>936</v>
      </c>
      <c r="AR221" s="81" t="s">
        <v>936</v>
      </c>
      <c r="AS221" s="81" t="s">
        <v>936</v>
      </c>
      <c r="AT221" s="81" t="s">
        <v>936</v>
      </c>
      <c r="AU221" s="81" t="s">
        <v>936</v>
      </c>
      <c r="AV221" s="81" t="s">
        <v>936</v>
      </c>
      <c r="AW221" s="81" t="s">
        <v>936</v>
      </c>
      <c r="AX221" s="81" t="s">
        <v>936</v>
      </c>
      <c r="AY221" s="81" t="s">
        <v>936</v>
      </c>
      <c r="AZ221" s="81" t="s">
        <v>936</v>
      </c>
      <c r="BA221" s="81" t="s">
        <v>936</v>
      </c>
      <c r="BB221" s="81" t="s">
        <v>936</v>
      </c>
      <c r="BC221" s="81" t="s">
        <v>936</v>
      </c>
      <c r="BD221" s="33" t="s">
        <v>6161</v>
      </c>
      <c r="BE221" s="1" t="s">
        <v>8467</v>
      </c>
      <c r="BF221" s="339" t="s">
        <v>9427</v>
      </c>
      <c r="BG221" s="33" t="s">
        <v>9523</v>
      </c>
      <c r="BH221" s="123" t="s">
        <v>9619</v>
      </c>
      <c r="BI221" s="33" t="s">
        <v>9642</v>
      </c>
      <c r="BJ221" s="403" t="s">
        <v>10322</v>
      </c>
      <c r="BK221" s="123" t="s">
        <v>10248</v>
      </c>
      <c r="BL221" s="29" t="s">
        <v>2580</v>
      </c>
      <c r="BM221" s="42">
        <v>45217</v>
      </c>
      <c r="BN221" s="29" t="s">
        <v>782</v>
      </c>
      <c r="BO221" s="27"/>
      <c r="BP221" s="41"/>
      <c r="BQ221" s="41"/>
      <c r="BR221" s="41"/>
      <c r="BS221" s="41"/>
      <c r="BT221" s="39" t="s">
        <v>955</v>
      </c>
      <c r="BU221" s="328"/>
      <c r="BV221" s="329"/>
    </row>
    <row r="222" spans="1:74" ht="90" hidden="1" customHeight="1">
      <c r="B222" s="28" t="s">
        <v>5709</v>
      </c>
      <c r="C222" s="29" t="s">
        <v>3787</v>
      </c>
      <c r="D222" s="13" t="s">
        <v>6244</v>
      </c>
      <c r="E222" s="85">
        <v>44757</v>
      </c>
      <c r="F222" s="31" t="s">
        <v>2575</v>
      </c>
      <c r="G222" s="32" t="s">
        <v>3788</v>
      </c>
      <c r="H222" s="93" t="s">
        <v>6177</v>
      </c>
      <c r="I222" s="33" t="s">
        <v>6178</v>
      </c>
      <c r="J222" s="33" t="s">
        <v>6179</v>
      </c>
      <c r="K222" s="33" t="s">
        <v>6180</v>
      </c>
      <c r="L222" s="51" t="s">
        <v>617</v>
      </c>
      <c r="M222" s="29">
        <v>1</v>
      </c>
      <c r="N222" s="30">
        <v>44774</v>
      </c>
      <c r="O222" s="30">
        <v>44895</v>
      </c>
      <c r="P222" s="116">
        <f t="shared" ref="P222:P236" si="11">DATEDIF(N222,O222,"D")/7</f>
        <v>17.285714285714285</v>
      </c>
      <c r="Q222" s="92">
        <v>1</v>
      </c>
      <c r="R222" s="31" t="s">
        <v>3833</v>
      </c>
      <c r="S222" s="31" t="s">
        <v>24</v>
      </c>
      <c r="T222" s="81" t="s">
        <v>936</v>
      </c>
      <c r="U222" s="81" t="s">
        <v>936</v>
      </c>
      <c r="V222" s="81" t="s">
        <v>936</v>
      </c>
      <c r="W222" s="81" t="s">
        <v>936</v>
      </c>
      <c r="X222" s="81" t="s">
        <v>936</v>
      </c>
      <c r="Y222" s="81" t="s">
        <v>936</v>
      </c>
      <c r="Z222" s="81" t="s">
        <v>936</v>
      </c>
      <c r="AA222" s="81" t="s">
        <v>936</v>
      </c>
      <c r="AB222" s="81" t="s">
        <v>936</v>
      </c>
      <c r="AC222" s="81" t="s">
        <v>936</v>
      </c>
      <c r="AD222" s="81" t="s">
        <v>936</v>
      </c>
      <c r="AE222" s="81" t="s">
        <v>936</v>
      </c>
      <c r="AF222" s="81" t="s">
        <v>936</v>
      </c>
      <c r="AG222" s="81" t="s">
        <v>936</v>
      </c>
      <c r="AH222" s="81" t="s">
        <v>936</v>
      </c>
      <c r="AI222" s="81" t="s">
        <v>936</v>
      </c>
      <c r="AJ222" s="81" t="s">
        <v>936</v>
      </c>
      <c r="AK222" s="81" t="s">
        <v>936</v>
      </c>
      <c r="AL222" s="81" t="s">
        <v>936</v>
      </c>
      <c r="AM222" s="81" t="s">
        <v>936</v>
      </c>
      <c r="AN222" s="81" t="s">
        <v>936</v>
      </c>
      <c r="AO222" s="81" t="s">
        <v>936</v>
      </c>
      <c r="AP222" s="81" t="s">
        <v>936</v>
      </c>
      <c r="AQ222" s="81" t="s">
        <v>936</v>
      </c>
      <c r="AR222" s="81" t="s">
        <v>936</v>
      </c>
      <c r="AS222" s="81" t="s">
        <v>936</v>
      </c>
      <c r="AT222" s="81" t="s">
        <v>936</v>
      </c>
      <c r="AU222" s="81" t="s">
        <v>936</v>
      </c>
      <c r="AV222" s="81" t="s">
        <v>936</v>
      </c>
      <c r="AW222" s="81" t="s">
        <v>936</v>
      </c>
      <c r="AX222" s="81" t="s">
        <v>936</v>
      </c>
      <c r="AY222" s="81" t="s">
        <v>936</v>
      </c>
      <c r="AZ222" s="81" t="s">
        <v>936</v>
      </c>
      <c r="BA222" s="81" t="s">
        <v>936</v>
      </c>
      <c r="BB222" s="81" t="s">
        <v>936</v>
      </c>
      <c r="BC222" s="1" t="s">
        <v>6181</v>
      </c>
      <c r="BD222" s="33" t="s">
        <v>6168</v>
      </c>
      <c r="BE222" s="1" t="s">
        <v>8464</v>
      </c>
      <c r="BF222" s="1" t="s">
        <v>9914</v>
      </c>
      <c r="BG222" s="1" t="s">
        <v>9233</v>
      </c>
      <c r="BH222" s="1" t="s">
        <v>9914</v>
      </c>
      <c r="BI222" s="1" t="s">
        <v>9233</v>
      </c>
      <c r="BJ222" s="1" t="s">
        <v>9914</v>
      </c>
      <c r="BK222" s="1" t="s">
        <v>9233</v>
      </c>
      <c r="BL222" s="29" t="s">
        <v>780</v>
      </c>
      <c r="BM222" s="85">
        <v>44946</v>
      </c>
      <c r="BN222" s="29" t="s">
        <v>902</v>
      </c>
      <c r="BO222" s="103"/>
      <c r="BP222" s="104"/>
      <c r="BQ222" s="104"/>
      <c r="BR222" s="104"/>
      <c r="BS222" s="104"/>
      <c r="BT222" s="39" t="s">
        <v>955</v>
      </c>
      <c r="BU222" s="103"/>
      <c r="BV222" s="104"/>
    </row>
    <row r="223" spans="1:74" s="211" customFormat="1" ht="90" hidden="1" customHeight="1">
      <c r="A223" s="6"/>
      <c r="B223" s="28" t="s">
        <v>5710</v>
      </c>
      <c r="C223" s="29" t="s">
        <v>3787</v>
      </c>
      <c r="D223" s="31" t="s">
        <v>6244</v>
      </c>
      <c r="E223" s="42">
        <v>44757</v>
      </c>
      <c r="F223" s="31" t="s">
        <v>2575</v>
      </c>
      <c r="G223" s="32" t="s">
        <v>3788</v>
      </c>
      <c r="H223" s="93" t="s">
        <v>6182</v>
      </c>
      <c r="I223" s="33" t="s">
        <v>6178</v>
      </c>
      <c r="J223" s="33" t="s">
        <v>6183</v>
      </c>
      <c r="K223" s="33" t="s">
        <v>6184</v>
      </c>
      <c r="L223" s="51" t="s">
        <v>6185</v>
      </c>
      <c r="M223" s="29">
        <v>2</v>
      </c>
      <c r="N223" s="30">
        <v>44928</v>
      </c>
      <c r="O223" s="30">
        <v>45290</v>
      </c>
      <c r="P223" s="116">
        <f t="shared" si="11"/>
        <v>51.714285714285715</v>
      </c>
      <c r="Q223" s="92">
        <v>2</v>
      </c>
      <c r="R223" s="31" t="s">
        <v>29</v>
      </c>
      <c r="S223" s="31" t="s">
        <v>6186</v>
      </c>
      <c r="T223" s="81" t="s">
        <v>936</v>
      </c>
      <c r="U223" s="81" t="s">
        <v>936</v>
      </c>
      <c r="V223" s="81" t="s">
        <v>936</v>
      </c>
      <c r="W223" s="81" t="s">
        <v>936</v>
      </c>
      <c r="X223" s="81" t="s">
        <v>936</v>
      </c>
      <c r="Y223" s="81" t="s">
        <v>936</v>
      </c>
      <c r="Z223" s="81" t="s">
        <v>936</v>
      </c>
      <c r="AA223" s="81" t="s">
        <v>936</v>
      </c>
      <c r="AB223" s="81" t="s">
        <v>936</v>
      </c>
      <c r="AC223" s="81" t="s">
        <v>936</v>
      </c>
      <c r="AD223" s="81" t="s">
        <v>936</v>
      </c>
      <c r="AE223" s="81" t="s">
        <v>936</v>
      </c>
      <c r="AF223" s="81" t="s">
        <v>936</v>
      </c>
      <c r="AG223" s="81" t="s">
        <v>936</v>
      </c>
      <c r="AH223" s="81" t="s">
        <v>936</v>
      </c>
      <c r="AI223" s="81" t="s">
        <v>936</v>
      </c>
      <c r="AJ223" s="81" t="s">
        <v>936</v>
      </c>
      <c r="AK223" s="81" t="s">
        <v>936</v>
      </c>
      <c r="AL223" s="81" t="s">
        <v>936</v>
      </c>
      <c r="AM223" s="81" t="s">
        <v>936</v>
      </c>
      <c r="AN223" s="81" t="s">
        <v>936</v>
      </c>
      <c r="AO223" s="81" t="s">
        <v>936</v>
      </c>
      <c r="AP223" s="81" t="s">
        <v>936</v>
      </c>
      <c r="AQ223" s="81" t="s">
        <v>936</v>
      </c>
      <c r="AR223" s="81" t="s">
        <v>936</v>
      </c>
      <c r="AS223" s="81" t="s">
        <v>936</v>
      </c>
      <c r="AT223" s="81" t="s">
        <v>936</v>
      </c>
      <c r="AU223" s="81" t="s">
        <v>936</v>
      </c>
      <c r="AV223" s="81" t="s">
        <v>936</v>
      </c>
      <c r="AW223" s="81" t="s">
        <v>936</v>
      </c>
      <c r="AX223" s="81" t="s">
        <v>936</v>
      </c>
      <c r="AY223" s="81" t="s">
        <v>936</v>
      </c>
      <c r="AZ223" s="81" t="s">
        <v>936</v>
      </c>
      <c r="BA223" s="81" t="s">
        <v>936</v>
      </c>
      <c r="BB223" s="81" t="s">
        <v>936</v>
      </c>
      <c r="BC223" s="1" t="s">
        <v>6181</v>
      </c>
      <c r="BD223" s="1" t="s">
        <v>6169</v>
      </c>
      <c r="BE223" s="1" t="s">
        <v>8449</v>
      </c>
      <c r="BF223" s="33" t="s">
        <v>9524</v>
      </c>
      <c r="BG223" s="33" t="s">
        <v>9525</v>
      </c>
      <c r="BH223" s="158" t="s">
        <v>9643</v>
      </c>
      <c r="BI223" s="33" t="s">
        <v>9658</v>
      </c>
      <c r="BJ223" s="33" t="s">
        <v>9914</v>
      </c>
      <c r="BK223" s="33" t="s">
        <v>9901</v>
      </c>
      <c r="BL223" s="29" t="s">
        <v>3060</v>
      </c>
      <c r="BM223" s="42">
        <v>45119</v>
      </c>
      <c r="BN223" s="29" t="s">
        <v>902</v>
      </c>
      <c r="BO223" s="328"/>
      <c r="BP223" s="329"/>
      <c r="BQ223" s="329"/>
      <c r="BR223" s="329"/>
      <c r="BS223" s="329"/>
      <c r="BT223" s="39" t="s">
        <v>955</v>
      </c>
      <c r="BU223" s="328"/>
      <c r="BV223" s="329"/>
    </row>
    <row r="224" spans="1:74" s="211" customFormat="1" ht="90" customHeight="1">
      <c r="A224" s="6"/>
      <c r="B224" s="28" t="s">
        <v>5711</v>
      </c>
      <c r="C224" s="29" t="s">
        <v>3787</v>
      </c>
      <c r="D224" s="31" t="s">
        <v>6244</v>
      </c>
      <c r="E224" s="42">
        <v>44757</v>
      </c>
      <c r="F224" s="31" t="s">
        <v>2575</v>
      </c>
      <c r="G224" s="32" t="s">
        <v>3788</v>
      </c>
      <c r="H224" s="93" t="s">
        <v>6182</v>
      </c>
      <c r="I224" s="33" t="s">
        <v>6178</v>
      </c>
      <c r="J224" s="33" t="s">
        <v>6183</v>
      </c>
      <c r="K224" s="33" t="s">
        <v>6187</v>
      </c>
      <c r="L224" s="51" t="s">
        <v>6188</v>
      </c>
      <c r="M224" s="29">
        <v>1</v>
      </c>
      <c r="N224" s="30">
        <v>44987</v>
      </c>
      <c r="O224" s="30">
        <v>45381</v>
      </c>
      <c r="P224" s="116">
        <f t="shared" si="11"/>
        <v>56.285714285714285</v>
      </c>
      <c r="Q224" s="97">
        <v>0</v>
      </c>
      <c r="R224" s="31" t="s">
        <v>29</v>
      </c>
      <c r="S224" s="31" t="s">
        <v>6189</v>
      </c>
      <c r="T224" s="81" t="s">
        <v>936</v>
      </c>
      <c r="U224" s="81" t="s">
        <v>936</v>
      </c>
      <c r="V224" s="81" t="s">
        <v>936</v>
      </c>
      <c r="W224" s="81" t="s">
        <v>936</v>
      </c>
      <c r="X224" s="81" t="s">
        <v>936</v>
      </c>
      <c r="Y224" s="81" t="s">
        <v>936</v>
      </c>
      <c r="Z224" s="81" t="s">
        <v>936</v>
      </c>
      <c r="AA224" s="81" t="s">
        <v>936</v>
      </c>
      <c r="AB224" s="81" t="s">
        <v>936</v>
      </c>
      <c r="AC224" s="81" t="s">
        <v>936</v>
      </c>
      <c r="AD224" s="81" t="s">
        <v>936</v>
      </c>
      <c r="AE224" s="81" t="s">
        <v>936</v>
      </c>
      <c r="AF224" s="81" t="s">
        <v>936</v>
      </c>
      <c r="AG224" s="81" t="s">
        <v>936</v>
      </c>
      <c r="AH224" s="81" t="s">
        <v>936</v>
      </c>
      <c r="AI224" s="81" t="s">
        <v>936</v>
      </c>
      <c r="AJ224" s="81" t="s">
        <v>936</v>
      </c>
      <c r="AK224" s="81" t="s">
        <v>936</v>
      </c>
      <c r="AL224" s="81" t="s">
        <v>936</v>
      </c>
      <c r="AM224" s="81" t="s">
        <v>936</v>
      </c>
      <c r="AN224" s="81" t="s">
        <v>936</v>
      </c>
      <c r="AO224" s="81" t="s">
        <v>936</v>
      </c>
      <c r="AP224" s="81" t="s">
        <v>936</v>
      </c>
      <c r="AQ224" s="81" t="s">
        <v>936</v>
      </c>
      <c r="AR224" s="81" t="s">
        <v>936</v>
      </c>
      <c r="AS224" s="81" t="s">
        <v>936</v>
      </c>
      <c r="AT224" s="81" t="s">
        <v>936</v>
      </c>
      <c r="AU224" s="81" t="s">
        <v>936</v>
      </c>
      <c r="AV224" s="81" t="s">
        <v>936</v>
      </c>
      <c r="AW224" s="81" t="s">
        <v>936</v>
      </c>
      <c r="AX224" s="81" t="s">
        <v>936</v>
      </c>
      <c r="AY224" s="81" t="s">
        <v>936</v>
      </c>
      <c r="AZ224" s="81" t="s">
        <v>936</v>
      </c>
      <c r="BA224" s="81" t="s">
        <v>936</v>
      </c>
      <c r="BB224" s="81" t="s">
        <v>936</v>
      </c>
      <c r="BC224" s="1" t="s">
        <v>6181</v>
      </c>
      <c r="BD224" s="1" t="s">
        <v>6170</v>
      </c>
      <c r="BE224" s="1" t="s">
        <v>8450</v>
      </c>
      <c r="BF224" s="33" t="s">
        <v>9526</v>
      </c>
      <c r="BG224" s="33" t="s">
        <v>9527</v>
      </c>
      <c r="BH224" s="158" t="s">
        <v>9647</v>
      </c>
      <c r="BI224" s="33" t="s">
        <v>9659</v>
      </c>
      <c r="BJ224" s="158" t="s">
        <v>10323</v>
      </c>
      <c r="BK224" s="33" t="s">
        <v>10210</v>
      </c>
      <c r="BL224" s="143" t="s">
        <v>2580</v>
      </c>
      <c r="BM224" s="42">
        <v>45216</v>
      </c>
      <c r="BN224" s="29" t="s">
        <v>782</v>
      </c>
      <c r="BO224" s="328"/>
      <c r="BP224" s="329"/>
      <c r="BQ224" s="329"/>
      <c r="BR224" s="329"/>
      <c r="BS224" s="329"/>
      <c r="BT224" s="39" t="s">
        <v>955</v>
      </c>
      <c r="BU224" s="328"/>
      <c r="BV224" s="329"/>
    </row>
    <row r="225" spans="1:74" s="211" customFormat="1" ht="90" customHeight="1">
      <c r="A225" s="6"/>
      <c r="B225" s="28" t="s">
        <v>5712</v>
      </c>
      <c r="C225" s="29" t="s">
        <v>3787</v>
      </c>
      <c r="D225" s="31" t="s">
        <v>6244</v>
      </c>
      <c r="E225" s="42">
        <v>44757</v>
      </c>
      <c r="F225" s="31" t="s">
        <v>2575</v>
      </c>
      <c r="G225" s="32" t="s">
        <v>3788</v>
      </c>
      <c r="H225" s="93" t="s">
        <v>6182</v>
      </c>
      <c r="I225" s="33" t="s">
        <v>6178</v>
      </c>
      <c r="J225" s="33" t="s">
        <v>6183</v>
      </c>
      <c r="K225" s="33" t="s">
        <v>6190</v>
      </c>
      <c r="L225" s="51" t="s">
        <v>6191</v>
      </c>
      <c r="M225" s="100">
        <v>1</v>
      </c>
      <c r="N225" s="30">
        <v>45171</v>
      </c>
      <c r="O225" s="30">
        <v>45657</v>
      </c>
      <c r="P225" s="116">
        <f t="shared" si="11"/>
        <v>69.428571428571431</v>
      </c>
      <c r="Q225" s="97">
        <v>0</v>
      </c>
      <c r="R225" s="31" t="s">
        <v>3833</v>
      </c>
      <c r="S225" s="31" t="s">
        <v>6192</v>
      </c>
      <c r="T225" s="81" t="s">
        <v>936</v>
      </c>
      <c r="U225" s="81" t="s">
        <v>936</v>
      </c>
      <c r="V225" s="81" t="s">
        <v>936</v>
      </c>
      <c r="W225" s="81" t="s">
        <v>936</v>
      </c>
      <c r="X225" s="81" t="s">
        <v>936</v>
      </c>
      <c r="Y225" s="81" t="s">
        <v>936</v>
      </c>
      <c r="Z225" s="81" t="s">
        <v>936</v>
      </c>
      <c r="AA225" s="81" t="s">
        <v>936</v>
      </c>
      <c r="AB225" s="81" t="s">
        <v>936</v>
      </c>
      <c r="AC225" s="81" t="s">
        <v>936</v>
      </c>
      <c r="AD225" s="81" t="s">
        <v>936</v>
      </c>
      <c r="AE225" s="81" t="s">
        <v>936</v>
      </c>
      <c r="AF225" s="81" t="s">
        <v>936</v>
      </c>
      <c r="AG225" s="81" t="s">
        <v>936</v>
      </c>
      <c r="AH225" s="81" t="s">
        <v>936</v>
      </c>
      <c r="AI225" s="81" t="s">
        <v>936</v>
      </c>
      <c r="AJ225" s="81" t="s">
        <v>936</v>
      </c>
      <c r="AK225" s="81" t="s">
        <v>936</v>
      </c>
      <c r="AL225" s="81" t="s">
        <v>936</v>
      </c>
      <c r="AM225" s="81" t="s">
        <v>936</v>
      </c>
      <c r="AN225" s="81" t="s">
        <v>936</v>
      </c>
      <c r="AO225" s="81" t="s">
        <v>936</v>
      </c>
      <c r="AP225" s="81" t="s">
        <v>936</v>
      </c>
      <c r="AQ225" s="81" t="s">
        <v>936</v>
      </c>
      <c r="AR225" s="81" t="s">
        <v>936</v>
      </c>
      <c r="AS225" s="81" t="s">
        <v>936</v>
      </c>
      <c r="AT225" s="81" t="s">
        <v>936</v>
      </c>
      <c r="AU225" s="81" t="s">
        <v>936</v>
      </c>
      <c r="AV225" s="81" t="s">
        <v>936</v>
      </c>
      <c r="AW225" s="81" t="s">
        <v>936</v>
      </c>
      <c r="AX225" s="81" t="s">
        <v>936</v>
      </c>
      <c r="AY225" s="81" t="s">
        <v>936</v>
      </c>
      <c r="AZ225" s="81" t="s">
        <v>936</v>
      </c>
      <c r="BA225" s="81" t="s">
        <v>936</v>
      </c>
      <c r="BB225" s="81" t="s">
        <v>936</v>
      </c>
      <c r="BC225" s="1" t="s">
        <v>6181</v>
      </c>
      <c r="BD225" s="1" t="s">
        <v>6171</v>
      </c>
      <c r="BE225" s="1" t="s">
        <v>8451</v>
      </c>
      <c r="BF225" s="33" t="s">
        <v>9528</v>
      </c>
      <c r="BG225" s="33" t="s">
        <v>9529</v>
      </c>
      <c r="BH225" s="123" t="s">
        <v>9620</v>
      </c>
      <c r="BI225" s="123" t="s">
        <v>9640</v>
      </c>
      <c r="BJ225" s="158" t="s">
        <v>10324</v>
      </c>
      <c r="BK225" s="123" t="s">
        <v>10185</v>
      </c>
      <c r="BL225" s="29" t="s">
        <v>2580</v>
      </c>
      <c r="BM225" s="42">
        <v>45216</v>
      </c>
      <c r="BN225" s="29" t="s">
        <v>782</v>
      </c>
      <c r="BO225" s="328"/>
      <c r="BP225" s="329"/>
      <c r="BQ225" s="329"/>
      <c r="BR225" s="329"/>
      <c r="BS225" s="329"/>
      <c r="BT225" s="39" t="s">
        <v>955</v>
      </c>
      <c r="BU225" s="328"/>
      <c r="BV225" s="329"/>
    </row>
    <row r="226" spans="1:74" s="211" customFormat="1" ht="90" customHeight="1">
      <c r="A226" s="6"/>
      <c r="B226" s="28" t="s">
        <v>5713</v>
      </c>
      <c r="C226" s="29" t="s">
        <v>3787</v>
      </c>
      <c r="D226" s="31" t="s">
        <v>6244</v>
      </c>
      <c r="E226" s="42">
        <v>44757</v>
      </c>
      <c r="F226" s="31" t="s">
        <v>2575</v>
      </c>
      <c r="G226" s="32" t="s">
        <v>3788</v>
      </c>
      <c r="H226" s="93" t="s">
        <v>6182</v>
      </c>
      <c r="I226" s="33" t="s">
        <v>6178</v>
      </c>
      <c r="J226" s="33" t="s">
        <v>6193</v>
      </c>
      <c r="K226" s="33" t="s">
        <v>6194</v>
      </c>
      <c r="L226" s="51" t="s">
        <v>6195</v>
      </c>
      <c r="M226" s="27">
        <v>3</v>
      </c>
      <c r="N226" s="30">
        <v>44895</v>
      </c>
      <c r="O226" s="30">
        <v>45199</v>
      </c>
      <c r="P226" s="116">
        <f t="shared" si="11"/>
        <v>43.428571428571431</v>
      </c>
      <c r="Q226" s="92">
        <v>3</v>
      </c>
      <c r="R226" s="31" t="s">
        <v>29</v>
      </c>
      <c r="S226" s="51" t="s">
        <v>24</v>
      </c>
      <c r="T226" s="81" t="s">
        <v>936</v>
      </c>
      <c r="U226" s="81" t="s">
        <v>936</v>
      </c>
      <c r="V226" s="81" t="s">
        <v>936</v>
      </c>
      <c r="W226" s="81" t="s">
        <v>936</v>
      </c>
      <c r="X226" s="81" t="s">
        <v>936</v>
      </c>
      <c r="Y226" s="81" t="s">
        <v>936</v>
      </c>
      <c r="Z226" s="81" t="s">
        <v>936</v>
      </c>
      <c r="AA226" s="81" t="s">
        <v>936</v>
      </c>
      <c r="AB226" s="81" t="s">
        <v>936</v>
      </c>
      <c r="AC226" s="81" t="s">
        <v>936</v>
      </c>
      <c r="AD226" s="81" t="s">
        <v>936</v>
      </c>
      <c r="AE226" s="81" t="s">
        <v>936</v>
      </c>
      <c r="AF226" s="81" t="s">
        <v>936</v>
      </c>
      <c r="AG226" s="81" t="s">
        <v>936</v>
      </c>
      <c r="AH226" s="81" t="s">
        <v>936</v>
      </c>
      <c r="AI226" s="81" t="s">
        <v>936</v>
      </c>
      <c r="AJ226" s="81" t="s">
        <v>936</v>
      </c>
      <c r="AK226" s="81" t="s">
        <v>936</v>
      </c>
      <c r="AL226" s="81" t="s">
        <v>936</v>
      </c>
      <c r="AM226" s="81" t="s">
        <v>936</v>
      </c>
      <c r="AN226" s="81" t="s">
        <v>936</v>
      </c>
      <c r="AO226" s="81" t="s">
        <v>936</v>
      </c>
      <c r="AP226" s="81" t="s">
        <v>936</v>
      </c>
      <c r="AQ226" s="81" t="s">
        <v>936</v>
      </c>
      <c r="AR226" s="81" t="s">
        <v>936</v>
      </c>
      <c r="AS226" s="81" t="s">
        <v>936</v>
      </c>
      <c r="AT226" s="81" t="s">
        <v>936</v>
      </c>
      <c r="AU226" s="81" t="s">
        <v>936</v>
      </c>
      <c r="AV226" s="81" t="s">
        <v>936</v>
      </c>
      <c r="AW226" s="81" t="s">
        <v>936</v>
      </c>
      <c r="AX226" s="81" t="s">
        <v>936</v>
      </c>
      <c r="AY226" s="81" t="s">
        <v>936</v>
      </c>
      <c r="AZ226" s="81" t="s">
        <v>936</v>
      </c>
      <c r="BA226" s="81" t="s">
        <v>936</v>
      </c>
      <c r="BB226" s="81" t="s">
        <v>936</v>
      </c>
      <c r="BC226" s="1" t="s">
        <v>6181</v>
      </c>
      <c r="BD226" s="1" t="s">
        <v>6172</v>
      </c>
      <c r="BE226" s="1" t="s">
        <v>8453</v>
      </c>
      <c r="BF226" s="33" t="s">
        <v>9530</v>
      </c>
      <c r="BG226" s="33" t="s">
        <v>9531</v>
      </c>
      <c r="BH226" s="158" t="s">
        <v>10325</v>
      </c>
      <c r="BI226" s="33" t="s">
        <v>9660</v>
      </c>
      <c r="BJ226" s="158" t="s">
        <v>10326</v>
      </c>
      <c r="BK226" s="33" t="s">
        <v>10207</v>
      </c>
      <c r="BL226" s="143" t="s">
        <v>780</v>
      </c>
      <c r="BM226" s="42">
        <v>45216</v>
      </c>
      <c r="BN226" s="29" t="s">
        <v>902</v>
      </c>
      <c r="BO226" s="328"/>
      <c r="BP226" s="329"/>
      <c r="BQ226" s="329"/>
      <c r="BR226" s="329"/>
      <c r="BS226" s="329"/>
      <c r="BT226" s="39" t="s">
        <v>955</v>
      </c>
      <c r="BU226" s="328"/>
      <c r="BV226" s="329"/>
    </row>
    <row r="227" spans="1:74" s="211" customFormat="1" ht="90" customHeight="1">
      <c r="A227" s="6"/>
      <c r="B227" s="28" t="s">
        <v>5714</v>
      </c>
      <c r="C227" s="29" t="s">
        <v>3787</v>
      </c>
      <c r="D227" s="31" t="s">
        <v>6244</v>
      </c>
      <c r="E227" s="42">
        <v>44757</v>
      </c>
      <c r="F227" s="31" t="s">
        <v>2575</v>
      </c>
      <c r="G227" s="32" t="s">
        <v>3789</v>
      </c>
      <c r="H227" s="93" t="s">
        <v>6196</v>
      </c>
      <c r="I227" s="33" t="s">
        <v>6197</v>
      </c>
      <c r="J227" s="33" t="s">
        <v>6193</v>
      </c>
      <c r="K227" s="33" t="s">
        <v>6194</v>
      </c>
      <c r="L227" s="51" t="s">
        <v>6198</v>
      </c>
      <c r="M227" s="27">
        <v>3</v>
      </c>
      <c r="N227" s="30">
        <v>44895</v>
      </c>
      <c r="O227" s="30">
        <v>45199</v>
      </c>
      <c r="P227" s="116">
        <f t="shared" si="11"/>
        <v>43.428571428571431</v>
      </c>
      <c r="Q227" s="92">
        <v>3</v>
      </c>
      <c r="R227" s="31" t="s">
        <v>29</v>
      </c>
      <c r="S227" s="51" t="s">
        <v>24</v>
      </c>
      <c r="T227" s="81" t="s">
        <v>936</v>
      </c>
      <c r="U227" s="81" t="s">
        <v>936</v>
      </c>
      <c r="V227" s="81" t="s">
        <v>936</v>
      </c>
      <c r="W227" s="81" t="s">
        <v>936</v>
      </c>
      <c r="X227" s="81" t="s">
        <v>936</v>
      </c>
      <c r="Y227" s="81" t="s">
        <v>936</v>
      </c>
      <c r="Z227" s="81" t="s">
        <v>936</v>
      </c>
      <c r="AA227" s="81" t="s">
        <v>936</v>
      </c>
      <c r="AB227" s="81" t="s">
        <v>936</v>
      </c>
      <c r="AC227" s="81" t="s">
        <v>936</v>
      </c>
      <c r="AD227" s="81" t="s">
        <v>936</v>
      </c>
      <c r="AE227" s="81" t="s">
        <v>936</v>
      </c>
      <c r="AF227" s="81" t="s">
        <v>936</v>
      </c>
      <c r="AG227" s="81" t="s">
        <v>936</v>
      </c>
      <c r="AH227" s="81" t="s">
        <v>936</v>
      </c>
      <c r="AI227" s="81" t="s">
        <v>936</v>
      </c>
      <c r="AJ227" s="81" t="s">
        <v>936</v>
      </c>
      <c r="AK227" s="81" t="s">
        <v>936</v>
      </c>
      <c r="AL227" s="81" t="s">
        <v>936</v>
      </c>
      <c r="AM227" s="81" t="s">
        <v>936</v>
      </c>
      <c r="AN227" s="81" t="s">
        <v>936</v>
      </c>
      <c r="AO227" s="81" t="s">
        <v>936</v>
      </c>
      <c r="AP227" s="81" t="s">
        <v>936</v>
      </c>
      <c r="AQ227" s="81" t="s">
        <v>936</v>
      </c>
      <c r="AR227" s="81" t="s">
        <v>936</v>
      </c>
      <c r="AS227" s="81" t="s">
        <v>936</v>
      </c>
      <c r="AT227" s="81" t="s">
        <v>936</v>
      </c>
      <c r="AU227" s="81" t="s">
        <v>936</v>
      </c>
      <c r="AV227" s="81" t="s">
        <v>936</v>
      </c>
      <c r="AW227" s="81" t="s">
        <v>936</v>
      </c>
      <c r="AX227" s="81" t="s">
        <v>936</v>
      </c>
      <c r="AY227" s="81" t="s">
        <v>936</v>
      </c>
      <c r="AZ227" s="81" t="s">
        <v>936</v>
      </c>
      <c r="BA227" s="81" t="s">
        <v>936</v>
      </c>
      <c r="BB227" s="81" t="s">
        <v>936</v>
      </c>
      <c r="BC227" s="1" t="s">
        <v>6181</v>
      </c>
      <c r="BD227" s="1" t="s">
        <v>6172</v>
      </c>
      <c r="BE227" s="1" t="s">
        <v>8453</v>
      </c>
      <c r="BF227" s="33" t="s">
        <v>9532</v>
      </c>
      <c r="BG227" s="33" t="s">
        <v>9531</v>
      </c>
      <c r="BH227" s="406" t="s">
        <v>9621</v>
      </c>
      <c r="BI227" s="33" t="s">
        <v>9660</v>
      </c>
      <c r="BJ227" s="158" t="s">
        <v>10327</v>
      </c>
      <c r="BK227" s="33" t="s">
        <v>10207</v>
      </c>
      <c r="BL227" s="143" t="s">
        <v>780</v>
      </c>
      <c r="BM227" s="42">
        <v>45216</v>
      </c>
      <c r="BN227" s="29" t="s">
        <v>902</v>
      </c>
      <c r="BO227" s="328"/>
      <c r="BP227" s="329"/>
      <c r="BQ227" s="329"/>
      <c r="BR227" s="329"/>
      <c r="BS227" s="329"/>
      <c r="BT227" s="39" t="s">
        <v>955</v>
      </c>
      <c r="BU227" s="328"/>
      <c r="BV227" s="329"/>
    </row>
    <row r="228" spans="1:74" s="211" customFormat="1" ht="90" customHeight="1">
      <c r="A228" s="6"/>
      <c r="B228" s="28" t="s">
        <v>5715</v>
      </c>
      <c r="C228" s="29" t="s">
        <v>3787</v>
      </c>
      <c r="D228" s="31" t="s">
        <v>6244</v>
      </c>
      <c r="E228" s="42">
        <v>44757</v>
      </c>
      <c r="F228" s="31" t="s">
        <v>2575</v>
      </c>
      <c r="G228" s="32" t="s">
        <v>3789</v>
      </c>
      <c r="H228" s="93" t="s">
        <v>6196</v>
      </c>
      <c r="I228" s="33" t="s">
        <v>6197</v>
      </c>
      <c r="J228" s="33" t="s">
        <v>6199</v>
      </c>
      <c r="K228" s="33" t="s">
        <v>6200</v>
      </c>
      <c r="L228" s="51" t="s">
        <v>6201</v>
      </c>
      <c r="M228" s="100">
        <v>1</v>
      </c>
      <c r="N228" s="30">
        <v>44895</v>
      </c>
      <c r="O228" s="30">
        <v>45229</v>
      </c>
      <c r="P228" s="116">
        <f t="shared" si="11"/>
        <v>47.714285714285715</v>
      </c>
      <c r="Q228" s="325">
        <v>0.98</v>
      </c>
      <c r="R228" s="31" t="s">
        <v>29</v>
      </c>
      <c r="S228" s="51" t="s">
        <v>24</v>
      </c>
      <c r="T228" s="81" t="s">
        <v>936</v>
      </c>
      <c r="U228" s="81" t="s">
        <v>936</v>
      </c>
      <c r="V228" s="81" t="s">
        <v>936</v>
      </c>
      <c r="W228" s="81" t="s">
        <v>936</v>
      </c>
      <c r="X228" s="81" t="s">
        <v>936</v>
      </c>
      <c r="Y228" s="81" t="s">
        <v>936</v>
      </c>
      <c r="Z228" s="81" t="s">
        <v>936</v>
      </c>
      <c r="AA228" s="81" t="s">
        <v>936</v>
      </c>
      <c r="AB228" s="81" t="s">
        <v>936</v>
      </c>
      <c r="AC228" s="81" t="s">
        <v>936</v>
      </c>
      <c r="AD228" s="81" t="s">
        <v>936</v>
      </c>
      <c r="AE228" s="81" t="s">
        <v>936</v>
      </c>
      <c r="AF228" s="81" t="s">
        <v>936</v>
      </c>
      <c r="AG228" s="81" t="s">
        <v>936</v>
      </c>
      <c r="AH228" s="81" t="s">
        <v>936</v>
      </c>
      <c r="AI228" s="81" t="s">
        <v>936</v>
      </c>
      <c r="AJ228" s="81" t="s">
        <v>936</v>
      </c>
      <c r="AK228" s="81" t="s">
        <v>936</v>
      </c>
      <c r="AL228" s="81" t="s">
        <v>936</v>
      </c>
      <c r="AM228" s="81" t="s">
        <v>936</v>
      </c>
      <c r="AN228" s="81" t="s">
        <v>936</v>
      </c>
      <c r="AO228" s="81" t="s">
        <v>936</v>
      </c>
      <c r="AP228" s="81" t="s">
        <v>936</v>
      </c>
      <c r="AQ228" s="81" t="s">
        <v>936</v>
      </c>
      <c r="AR228" s="81" t="s">
        <v>936</v>
      </c>
      <c r="AS228" s="81" t="s">
        <v>936</v>
      </c>
      <c r="AT228" s="81" t="s">
        <v>936</v>
      </c>
      <c r="AU228" s="81" t="s">
        <v>936</v>
      </c>
      <c r="AV228" s="81" t="s">
        <v>936</v>
      </c>
      <c r="AW228" s="81" t="s">
        <v>936</v>
      </c>
      <c r="AX228" s="81" t="s">
        <v>936</v>
      </c>
      <c r="AY228" s="81" t="s">
        <v>936</v>
      </c>
      <c r="AZ228" s="81" t="s">
        <v>936</v>
      </c>
      <c r="BA228" s="81" t="s">
        <v>936</v>
      </c>
      <c r="BB228" s="81" t="s">
        <v>936</v>
      </c>
      <c r="BC228" s="1" t="s">
        <v>6181</v>
      </c>
      <c r="BD228" s="1" t="s">
        <v>6173</v>
      </c>
      <c r="BE228" s="1" t="s">
        <v>8454</v>
      </c>
      <c r="BF228" s="405" t="s">
        <v>9533</v>
      </c>
      <c r="BG228" s="33" t="s">
        <v>9534</v>
      </c>
      <c r="BH228" s="406" t="s">
        <v>9622</v>
      </c>
      <c r="BI228" s="33" t="s">
        <v>10186</v>
      </c>
      <c r="BJ228" s="215" t="s">
        <v>10328</v>
      </c>
      <c r="BK228" s="33" t="s">
        <v>10253</v>
      </c>
      <c r="BL228" s="29" t="s">
        <v>2580</v>
      </c>
      <c r="BM228" s="42">
        <v>45216</v>
      </c>
      <c r="BN228" s="29" t="s">
        <v>782</v>
      </c>
      <c r="BO228" s="328"/>
      <c r="BP228" s="329"/>
      <c r="BQ228" s="329"/>
      <c r="BR228" s="329"/>
      <c r="BS228" s="329"/>
      <c r="BT228" s="39" t="s">
        <v>955</v>
      </c>
      <c r="BU228" s="328"/>
      <c r="BV228" s="329"/>
    </row>
    <row r="229" spans="1:74" s="211" customFormat="1" ht="90" customHeight="1">
      <c r="A229" s="6"/>
      <c r="B229" s="28" t="s">
        <v>6140</v>
      </c>
      <c r="C229" s="29" t="s">
        <v>3787</v>
      </c>
      <c r="D229" s="31" t="s">
        <v>6244</v>
      </c>
      <c r="E229" s="42">
        <v>44757</v>
      </c>
      <c r="F229" s="31" t="s">
        <v>2575</v>
      </c>
      <c r="G229" s="32" t="s">
        <v>3789</v>
      </c>
      <c r="H229" s="93" t="s">
        <v>6196</v>
      </c>
      <c r="I229" s="33" t="s">
        <v>6197</v>
      </c>
      <c r="J229" s="33" t="s">
        <v>6202</v>
      </c>
      <c r="K229" s="33" t="s">
        <v>6203</v>
      </c>
      <c r="L229" s="51" t="s">
        <v>4843</v>
      </c>
      <c r="M229" s="29">
        <v>2</v>
      </c>
      <c r="N229" s="30">
        <v>44958</v>
      </c>
      <c r="O229" s="30">
        <v>45199</v>
      </c>
      <c r="P229" s="116">
        <f t="shared" si="11"/>
        <v>34.428571428571431</v>
      </c>
      <c r="Q229" s="96">
        <v>0</v>
      </c>
      <c r="R229" s="31" t="s">
        <v>3848</v>
      </c>
      <c r="S229" s="51" t="s">
        <v>6204</v>
      </c>
      <c r="T229" s="81" t="s">
        <v>936</v>
      </c>
      <c r="U229" s="81" t="s">
        <v>936</v>
      </c>
      <c r="V229" s="81" t="s">
        <v>936</v>
      </c>
      <c r="W229" s="81" t="s">
        <v>936</v>
      </c>
      <c r="X229" s="81" t="s">
        <v>936</v>
      </c>
      <c r="Y229" s="81" t="s">
        <v>936</v>
      </c>
      <c r="Z229" s="81" t="s">
        <v>936</v>
      </c>
      <c r="AA229" s="81" t="s">
        <v>936</v>
      </c>
      <c r="AB229" s="81" t="s">
        <v>936</v>
      </c>
      <c r="AC229" s="81" t="s">
        <v>936</v>
      </c>
      <c r="AD229" s="81" t="s">
        <v>936</v>
      </c>
      <c r="AE229" s="81" t="s">
        <v>936</v>
      </c>
      <c r="AF229" s="81" t="s">
        <v>936</v>
      </c>
      <c r="AG229" s="81" t="s">
        <v>936</v>
      </c>
      <c r="AH229" s="81" t="s">
        <v>936</v>
      </c>
      <c r="AI229" s="81" t="s">
        <v>936</v>
      </c>
      <c r="AJ229" s="81" t="s">
        <v>936</v>
      </c>
      <c r="AK229" s="81" t="s">
        <v>936</v>
      </c>
      <c r="AL229" s="81" t="s">
        <v>936</v>
      </c>
      <c r="AM229" s="81" t="s">
        <v>936</v>
      </c>
      <c r="AN229" s="81" t="s">
        <v>936</v>
      </c>
      <c r="AO229" s="81" t="s">
        <v>936</v>
      </c>
      <c r="AP229" s="81" t="s">
        <v>936</v>
      </c>
      <c r="AQ229" s="81" t="s">
        <v>936</v>
      </c>
      <c r="AR229" s="81" t="s">
        <v>936</v>
      </c>
      <c r="AS229" s="81" t="s">
        <v>936</v>
      </c>
      <c r="AT229" s="81" t="s">
        <v>936</v>
      </c>
      <c r="AU229" s="81" t="s">
        <v>936</v>
      </c>
      <c r="AV229" s="81" t="s">
        <v>936</v>
      </c>
      <c r="AW229" s="81" t="s">
        <v>936</v>
      </c>
      <c r="AX229" s="81" t="s">
        <v>936</v>
      </c>
      <c r="AY229" s="81" t="s">
        <v>936</v>
      </c>
      <c r="AZ229" s="81" t="s">
        <v>936</v>
      </c>
      <c r="BA229" s="81" t="s">
        <v>936</v>
      </c>
      <c r="BB229" s="81" t="s">
        <v>936</v>
      </c>
      <c r="BC229" s="1" t="s">
        <v>6181</v>
      </c>
      <c r="BD229" s="1" t="s">
        <v>6174</v>
      </c>
      <c r="BE229" s="1" t="s">
        <v>8452</v>
      </c>
      <c r="BF229" s="33" t="s">
        <v>9535</v>
      </c>
      <c r="BG229" s="33" t="s">
        <v>9536</v>
      </c>
      <c r="BH229" s="33" t="s">
        <v>9623</v>
      </c>
      <c r="BI229" s="33" t="s">
        <v>9646</v>
      </c>
      <c r="BJ229" s="123" t="s">
        <v>10329</v>
      </c>
      <c r="BK229" s="33" t="s">
        <v>10208</v>
      </c>
      <c r="BL229" s="29" t="s">
        <v>781</v>
      </c>
      <c r="BM229" s="42">
        <v>45216</v>
      </c>
      <c r="BN229" s="29" t="s">
        <v>781</v>
      </c>
      <c r="BO229" s="328"/>
      <c r="BP229" s="329"/>
      <c r="BQ229" s="329"/>
      <c r="BR229" s="329"/>
      <c r="BS229" s="329"/>
      <c r="BT229" s="39" t="s">
        <v>955</v>
      </c>
      <c r="BU229" s="328"/>
      <c r="BV229" s="329"/>
    </row>
    <row r="230" spans="1:74" s="211" customFormat="1" ht="90" customHeight="1">
      <c r="A230" s="6"/>
      <c r="B230" s="28" t="s">
        <v>6141</v>
      </c>
      <c r="C230" s="29" t="s">
        <v>3787</v>
      </c>
      <c r="D230" s="31" t="s">
        <v>6244</v>
      </c>
      <c r="E230" s="42">
        <v>44757</v>
      </c>
      <c r="F230" s="31" t="s">
        <v>2575</v>
      </c>
      <c r="G230" s="32" t="s">
        <v>3790</v>
      </c>
      <c r="H230" s="33" t="s">
        <v>6205</v>
      </c>
      <c r="I230" s="33" t="s">
        <v>6206</v>
      </c>
      <c r="J230" s="33" t="s">
        <v>6207</v>
      </c>
      <c r="K230" s="33" t="s">
        <v>6208</v>
      </c>
      <c r="L230" s="51" t="s">
        <v>6209</v>
      </c>
      <c r="M230" s="29">
        <v>3</v>
      </c>
      <c r="N230" s="30">
        <v>44895</v>
      </c>
      <c r="O230" s="30">
        <v>45199</v>
      </c>
      <c r="P230" s="116">
        <f t="shared" si="11"/>
        <v>43.428571428571431</v>
      </c>
      <c r="Q230" s="92">
        <v>3</v>
      </c>
      <c r="R230" s="31" t="s">
        <v>29</v>
      </c>
      <c r="S230" s="51" t="s">
        <v>6210</v>
      </c>
      <c r="T230" s="81" t="s">
        <v>936</v>
      </c>
      <c r="U230" s="81" t="s">
        <v>936</v>
      </c>
      <c r="V230" s="81" t="s">
        <v>936</v>
      </c>
      <c r="W230" s="81" t="s">
        <v>936</v>
      </c>
      <c r="X230" s="81" t="s">
        <v>936</v>
      </c>
      <c r="Y230" s="81" t="s">
        <v>936</v>
      </c>
      <c r="Z230" s="81" t="s">
        <v>936</v>
      </c>
      <c r="AA230" s="81" t="s">
        <v>936</v>
      </c>
      <c r="AB230" s="81" t="s">
        <v>936</v>
      </c>
      <c r="AC230" s="81" t="s">
        <v>936</v>
      </c>
      <c r="AD230" s="81" t="s">
        <v>936</v>
      </c>
      <c r="AE230" s="81" t="s">
        <v>936</v>
      </c>
      <c r="AF230" s="81" t="s">
        <v>936</v>
      </c>
      <c r="AG230" s="81" t="s">
        <v>936</v>
      </c>
      <c r="AH230" s="81" t="s">
        <v>936</v>
      </c>
      <c r="AI230" s="81" t="s">
        <v>936</v>
      </c>
      <c r="AJ230" s="81" t="s">
        <v>936</v>
      </c>
      <c r="AK230" s="81" t="s">
        <v>936</v>
      </c>
      <c r="AL230" s="81" t="s">
        <v>936</v>
      </c>
      <c r="AM230" s="81" t="s">
        <v>936</v>
      </c>
      <c r="AN230" s="81" t="s">
        <v>936</v>
      </c>
      <c r="AO230" s="81" t="s">
        <v>936</v>
      </c>
      <c r="AP230" s="81" t="s">
        <v>936</v>
      </c>
      <c r="AQ230" s="81" t="s">
        <v>936</v>
      </c>
      <c r="AR230" s="81" t="s">
        <v>936</v>
      </c>
      <c r="AS230" s="81" t="s">
        <v>936</v>
      </c>
      <c r="AT230" s="81" t="s">
        <v>936</v>
      </c>
      <c r="AU230" s="81" t="s">
        <v>936</v>
      </c>
      <c r="AV230" s="81" t="s">
        <v>936</v>
      </c>
      <c r="AW230" s="81" t="s">
        <v>936</v>
      </c>
      <c r="AX230" s="81" t="s">
        <v>936</v>
      </c>
      <c r="AY230" s="81" t="s">
        <v>936</v>
      </c>
      <c r="AZ230" s="81" t="s">
        <v>936</v>
      </c>
      <c r="BA230" s="81" t="s">
        <v>936</v>
      </c>
      <c r="BB230" s="81" t="s">
        <v>936</v>
      </c>
      <c r="BC230" s="1" t="s">
        <v>6181</v>
      </c>
      <c r="BD230" s="1" t="s">
        <v>6175</v>
      </c>
      <c r="BE230" s="1" t="s">
        <v>8453</v>
      </c>
      <c r="BF230" s="33" t="s">
        <v>9537</v>
      </c>
      <c r="BG230" s="33" t="s">
        <v>9644</v>
      </c>
      <c r="BH230" s="158" t="s">
        <v>9645</v>
      </c>
      <c r="BI230" s="33" t="s">
        <v>9661</v>
      </c>
      <c r="BJ230" s="158" t="s">
        <v>10330</v>
      </c>
      <c r="BK230" s="33" t="s">
        <v>10209</v>
      </c>
      <c r="BL230" s="29" t="s">
        <v>780</v>
      </c>
      <c r="BM230" s="42">
        <v>45216</v>
      </c>
      <c r="BN230" s="29" t="s">
        <v>902</v>
      </c>
      <c r="BO230" s="328"/>
      <c r="BP230" s="329"/>
      <c r="BQ230" s="329"/>
      <c r="BR230" s="329"/>
      <c r="BS230" s="329"/>
      <c r="BT230" s="39" t="s">
        <v>955</v>
      </c>
      <c r="BU230" s="328"/>
      <c r="BV230" s="329"/>
    </row>
    <row r="231" spans="1:74" ht="90" hidden="1" customHeight="1">
      <c r="B231" s="28" t="s">
        <v>6142</v>
      </c>
      <c r="C231" s="29" t="s">
        <v>3787</v>
      </c>
      <c r="D231" s="13" t="s">
        <v>6244</v>
      </c>
      <c r="E231" s="85">
        <v>44757</v>
      </c>
      <c r="F231" s="31" t="s">
        <v>2575</v>
      </c>
      <c r="G231" s="32" t="s">
        <v>3791</v>
      </c>
      <c r="H231" s="93" t="s">
        <v>6211</v>
      </c>
      <c r="I231" s="33" t="s">
        <v>6178</v>
      </c>
      <c r="J231" s="33" t="s">
        <v>6179</v>
      </c>
      <c r="K231" s="33" t="s">
        <v>6180</v>
      </c>
      <c r="L231" s="51" t="s">
        <v>617</v>
      </c>
      <c r="M231" s="29">
        <v>1</v>
      </c>
      <c r="N231" s="30">
        <v>44774</v>
      </c>
      <c r="O231" s="30">
        <v>44895</v>
      </c>
      <c r="P231" s="116">
        <f t="shared" si="11"/>
        <v>17.285714285714285</v>
      </c>
      <c r="Q231" s="92">
        <v>1</v>
      </c>
      <c r="R231" s="31" t="s">
        <v>3833</v>
      </c>
      <c r="S231" s="31" t="s">
        <v>24</v>
      </c>
      <c r="T231" s="81" t="s">
        <v>936</v>
      </c>
      <c r="U231" s="81" t="s">
        <v>936</v>
      </c>
      <c r="V231" s="81" t="s">
        <v>936</v>
      </c>
      <c r="W231" s="81" t="s">
        <v>936</v>
      </c>
      <c r="X231" s="81" t="s">
        <v>936</v>
      </c>
      <c r="Y231" s="81" t="s">
        <v>936</v>
      </c>
      <c r="Z231" s="81" t="s">
        <v>936</v>
      </c>
      <c r="AA231" s="81" t="s">
        <v>936</v>
      </c>
      <c r="AB231" s="81" t="s">
        <v>936</v>
      </c>
      <c r="AC231" s="81" t="s">
        <v>936</v>
      </c>
      <c r="AD231" s="81" t="s">
        <v>936</v>
      </c>
      <c r="AE231" s="81" t="s">
        <v>936</v>
      </c>
      <c r="AF231" s="81" t="s">
        <v>936</v>
      </c>
      <c r="AG231" s="81" t="s">
        <v>936</v>
      </c>
      <c r="AH231" s="81" t="s">
        <v>936</v>
      </c>
      <c r="AI231" s="81" t="s">
        <v>936</v>
      </c>
      <c r="AJ231" s="81" t="s">
        <v>936</v>
      </c>
      <c r="AK231" s="81" t="s">
        <v>936</v>
      </c>
      <c r="AL231" s="81" t="s">
        <v>936</v>
      </c>
      <c r="AM231" s="81" t="s">
        <v>936</v>
      </c>
      <c r="AN231" s="81" t="s">
        <v>936</v>
      </c>
      <c r="AO231" s="81" t="s">
        <v>936</v>
      </c>
      <c r="AP231" s="81" t="s">
        <v>936</v>
      </c>
      <c r="AQ231" s="81" t="s">
        <v>936</v>
      </c>
      <c r="AR231" s="81" t="s">
        <v>936</v>
      </c>
      <c r="AS231" s="81" t="s">
        <v>936</v>
      </c>
      <c r="AT231" s="81" t="s">
        <v>936</v>
      </c>
      <c r="AU231" s="81" t="s">
        <v>936</v>
      </c>
      <c r="AV231" s="81" t="s">
        <v>936</v>
      </c>
      <c r="AW231" s="81" t="s">
        <v>936</v>
      </c>
      <c r="AX231" s="81" t="s">
        <v>936</v>
      </c>
      <c r="AY231" s="81" t="s">
        <v>936</v>
      </c>
      <c r="AZ231" s="81" t="s">
        <v>936</v>
      </c>
      <c r="BA231" s="81" t="s">
        <v>936</v>
      </c>
      <c r="BB231" s="81" t="s">
        <v>936</v>
      </c>
      <c r="BC231" s="1" t="s">
        <v>6181</v>
      </c>
      <c r="BD231" s="33" t="s">
        <v>6176</v>
      </c>
      <c r="BE231" s="1" t="s">
        <v>8464</v>
      </c>
      <c r="BF231" s="1" t="s">
        <v>9914</v>
      </c>
      <c r="BG231" s="1" t="s">
        <v>9233</v>
      </c>
      <c r="BH231" s="1" t="s">
        <v>9914</v>
      </c>
      <c r="BI231" s="1" t="s">
        <v>9233</v>
      </c>
      <c r="BJ231" s="1" t="s">
        <v>9914</v>
      </c>
      <c r="BK231" s="1" t="s">
        <v>9233</v>
      </c>
      <c r="BL231" s="29" t="s">
        <v>780</v>
      </c>
      <c r="BM231" s="85">
        <v>44946</v>
      </c>
      <c r="BN231" s="29" t="s">
        <v>902</v>
      </c>
      <c r="BO231" s="103"/>
      <c r="BP231" s="104"/>
      <c r="BQ231" s="104"/>
      <c r="BR231" s="104"/>
      <c r="BS231" s="104"/>
      <c r="BT231" s="39" t="s">
        <v>955</v>
      </c>
      <c r="BU231" s="103"/>
      <c r="BV231" s="104"/>
    </row>
    <row r="232" spans="1:74" s="211" customFormat="1" ht="90" customHeight="1">
      <c r="A232" s="6"/>
      <c r="B232" s="28" t="s">
        <v>6212</v>
      </c>
      <c r="C232" s="29" t="s">
        <v>3787</v>
      </c>
      <c r="D232" s="31" t="s">
        <v>6244</v>
      </c>
      <c r="E232" s="42">
        <v>44757</v>
      </c>
      <c r="F232" s="31" t="s">
        <v>2575</v>
      </c>
      <c r="G232" s="32" t="s">
        <v>3791</v>
      </c>
      <c r="H232" s="93" t="s">
        <v>6211</v>
      </c>
      <c r="I232" s="33" t="s">
        <v>6178</v>
      </c>
      <c r="J232" s="33" t="s">
        <v>6213</v>
      </c>
      <c r="K232" s="33" t="s">
        <v>6187</v>
      </c>
      <c r="L232" s="51" t="s">
        <v>6188</v>
      </c>
      <c r="M232" s="29">
        <v>1</v>
      </c>
      <c r="N232" s="30">
        <v>44987</v>
      </c>
      <c r="O232" s="30">
        <v>45381</v>
      </c>
      <c r="P232" s="116">
        <f t="shared" si="11"/>
        <v>56.285714285714285</v>
      </c>
      <c r="Q232" s="97">
        <v>0</v>
      </c>
      <c r="R232" s="31" t="s">
        <v>29</v>
      </c>
      <c r="S232" s="31" t="s">
        <v>6189</v>
      </c>
      <c r="T232" s="81" t="s">
        <v>936</v>
      </c>
      <c r="U232" s="81" t="s">
        <v>936</v>
      </c>
      <c r="V232" s="81" t="s">
        <v>936</v>
      </c>
      <c r="W232" s="81" t="s">
        <v>936</v>
      </c>
      <c r="X232" s="81" t="s">
        <v>936</v>
      </c>
      <c r="Y232" s="81" t="s">
        <v>936</v>
      </c>
      <c r="Z232" s="81" t="s">
        <v>936</v>
      </c>
      <c r="AA232" s="81" t="s">
        <v>936</v>
      </c>
      <c r="AB232" s="81" t="s">
        <v>936</v>
      </c>
      <c r="AC232" s="81" t="s">
        <v>936</v>
      </c>
      <c r="AD232" s="81" t="s">
        <v>936</v>
      </c>
      <c r="AE232" s="81" t="s">
        <v>936</v>
      </c>
      <c r="AF232" s="81" t="s">
        <v>936</v>
      </c>
      <c r="AG232" s="81" t="s">
        <v>936</v>
      </c>
      <c r="AH232" s="81" t="s">
        <v>936</v>
      </c>
      <c r="AI232" s="81" t="s">
        <v>936</v>
      </c>
      <c r="AJ232" s="81" t="s">
        <v>936</v>
      </c>
      <c r="AK232" s="81" t="s">
        <v>936</v>
      </c>
      <c r="AL232" s="81" t="s">
        <v>936</v>
      </c>
      <c r="AM232" s="81" t="s">
        <v>936</v>
      </c>
      <c r="AN232" s="81" t="s">
        <v>936</v>
      </c>
      <c r="AO232" s="81" t="s">
        <v>936</v>
      </c>
      <c r="AP232" s="81" t="s">
        <v>936</v>
      </c>
      <c r="AQ232" s="81" t="s">
        <v>936</v>
      </c>
      <c r="AR232" s="81" t="s">
        <v>936</v>
      </c>
      <c r="AS232" s="81" t="s">
        <v>936</v>
      </c>
      <c r="AT232" s="81" t="s">
        <v>936</v>
      </c>
      <c r="AU232" s="81" t="s">
        <v>936</v>
      </c>
      <c r="AV232" s="81" t="s">
        <v>936</v>
      </c>
      <c r="AW232" s="81" t="s">
        <v>936</v>
      </c>
      <c r="AX232" s="81" t="s">
        <v>936</v>
      </c>
      <c r="AY232" s="81" t="s">
        <v>936</v>
      </c>
      <c r="AZ232" s="81" t="s">
        <v>936</v>
      </c>
      <c r="BA232" s="81" t="s">
        <v>936</v>
      </c>
      <c r="BB232" s="81" t="s">
        <v>936</v>
      </c>
      <c r="BC232" s="1" t="s">
        <v>6181</v>
      </c>
      <c r="BD232" s="1" t="s">
        <v>6214</v>
      </c>
      <c r="BE232" s="1" t="s">
        <v>8450</v>
      </c>
      <c r="BF232" s="33" t="s">
        <v>9538</v>
      </c>
      <c r="BG232" s="33" t="s">
        <v>9539</v>
      </c>
      <c r="BH232" s="158" t="s">
        <v>10331</v>
      </c>
      <c r="BI232" s="33" t="s">
        <v>9662</v>
      </c>
      <c r="BJ232" s="158" t="s">
        <v>10332</v>
      </c>
      <c r="BK232" s="33" t="s">
        <v>10210</v>
      </c>
      <c r="BL232" s="29" t="s">
        <v>2580</v>
      </c>
      <c r="BM232" s="42">
        <v>45216</v>
      </c>
      <c r="BN232" s="29" t="s">
        <v>782</v>
      </c>
      <c r="BO232" s="328"/>
      <c r="BP232" s="329"/>
      <c r="BQ232" s="329"/>
      <c r="BR232" s="329"/>
      <c r="BS232" s="329"/>
      <c r="BT232" s="39" t="s">
        <v>955</v>
      </c>
      <c r="BU232" s="328"/>
      <c r="BV232" s="329"/>
    </row>
    <row r="233" spans="1:74" s="211" customFormat="1" ht="90" customHeight="1">
      <c r="A233" s="6"/>
      <c r="B233" s="28" t="s">
        <v>6215</v>
      </c>
      <c r="C233" s="29" t="s">
        <v>3787</v>
      </c>
      <c r="D233" s="31" t="s">
        <v>6244</v>
      </c>
      <c r="E233" s="42">
        <v>44757</v>
      </c>
      <c r="F233" s="31" t="s">
        <v>2575</v>
      </c>
      <c r="G233" s="32" t="s">
        <v>3791</v>
      </c>
      <c r="H233" s="93" t="s">
        <v>6211</v>
      </c>
      <c r="I233" s="33" t="s">
        <v>6178</v>
      </c>
      <c r="J233" s="33" t="s">
        <v>6213</v>
      </c>
      <c r="K233" s="33" t="s">
        <v>6190</v>
      </c>
      <c r="L233" s="51" t="s">
        <v>6191</v>
      </c>
      <c r="M233" s="100">
        <v>1</v>
      </c>
      <c r="N233" s="30">
        <v>45171</v>
      </c>
      <c r="O233" s="30">
        <v>45657</v>
      </c>
      <c r="P233" s="116">
        <f t="shared" si="11"/>
        <v>69.428571428571431</v>
      </c>
      <c r="Q233" s="97">
        <v>0</v>
      </c>
      <c r="R233" s="31" t="s">
        <v>3833</v>
      </c>
      <c r="S233" s="31" t="s">
        <v>6192</v>
      </c>
      <c r="T233" s="81" t="s">
        <v>936</v>
      </c>
      <c r="U233" s="81" t="s">
        <v>936</v>
      </c>
      <c r="V233" s="81" t="s">
        <v>936</v>
      </c>
      <c r="W233" s="81" t="s">
        <v>936</v>
      </c>
      <c r="X233" s="81" t="s">
        <v>936</v>
      </c>
      <c r="Y233" s="81" t="s">
        <v>936</v>
      </c>
      <c r="Z233" s="81" t="s">
        <v>936</v>
      </c>
      <c r="AA233" s="81" t="s">
        <v>936</v>
      </c>
      <c r="AB233" s="81" t="s">
        <v>936</v>
      </c>
      <c r="AC233" s="81" t="s">
        <v>936</v>
      </c>
      <c r="AD233" s="81" t="s">
        <v>936</v>
      </c>
      <c r="AE233" s="81" t="s">
        <v>936</v>
      </c>
      <c r="AF233" s="81" t="s">
        <v>936</v>
      </c>
      <c r="AG233" s="81" t="s">
        <v>936</v>
      </c>
      <c r="AH233" s="81" t="s">
        <v>936</v>
      </c>
      <c r="AI233" s="81" t="s">
        <v>936</v>
      </c>
      <c r="AJ233" s="81" t="s">
        <v>936</v>
      </c>
      <c r="AK233" s="81" t="s">
        <v>936</v>
      </c>
      <c r="AL233" s="81" t="s">
        <v>936</v>
      </c>
      <c r="AM233" s="81" t="s">
        <v>936</v>
      </c>
      <c r="AN233" s="81" t="s">
        <v>936</v>
      </c>
      <c r="AO233" s="81" t="s">
        <v>936</v>
      </c>
      <c r="AP233" s="81" t="s">
        <v>936</v>
      </c>
      <c r="AQ233" s="81" t="s">
        <v>936</v>
      </c>
      <c r="AR233" s="81" t="s">
        <v>936</v>
      </c>
      <c r="AS233" s="81" t="s">
        <v>936</v>
      </c>
      <c r="AT233" s="81" t="s">
        <v>936</v>
      </c>
      <c r="AU233" s="81" t="s">
        <v>936</v>
      </c>
      <c r="AV233" s="81" t="s">
        <v>936</v>
      </c>
      <c r="AW233" s="81" t="s">
        <v>936</v>
      </c>
      <c r="AX233" s="81" t="s">
        <v>936</v>
      </c>
      <c r="AY233" s="81" t="s">
        <v>936</v>
      </c>
      <c r="AZ233" s="81" t="s">
        <v>936</v>
      </c>
      <c r="BA233" s="81" t="s">
        <v>936</v>
      </c>
      <c r="BB233" s="81" t="s">
        <v>936</v>
      </c>
      <c r="BC233" s="1" t="s">
        <v>6181</v>
      </c>
      <c r="BD233" s="1" t="s">
        <v>6216</v>
      </c>
      <c r="BE233" s="1" t="s">
        <v>8451</v>
      </c>
      <c r="BF233" s="33" t="s">
        <v>9528</v>
      </c>
      <c r="BG233" s="33" t="s">
        <v>9529</v>
      </c>
      <c r="BH233" s="123" t="s">
        <v>9620</v>
      </c>
      <c r="BI233" s="33" t="s">
        <v>9641</v>
      </c>
      <c r="BJ233" s="158" t="s">
        <v>10324</v>
      </c>
      <c r="BK233" s="123" t="s">
        <v>10185</v>
      </c>
      <c r="BL233" s="29" t="s">
        <v>2580</v>
      </c>
      <c r="BM233" s="42">
        <v>45216</v>
      </c>
      <c r="BN233" s="29" t="s">
        <v>782</v>
      </c>
      <c r="BO233" s="328"/>
      <c r="BP233" s="329"/>
      <c r="BQ233" s="329"/>
      <c r="BR233" s="329"/>
      <c r="BS233" s="329"/>
      <c r="BT233" s="39" t="s">
        <v>955</v>
      </c>
      <c r="BU233" s="328"/>
      <c r="BV233" s="329"/>
    </row>
    <row r="234" spans="1:74" s="211" customFormat="1" ht="90" customHeight="1">
      <c r="A234" s="6"/>
      <c r="B234" s="28" t="s">
        <v>6217</v>
      </c>
      <c r="C234" s="29" t="s">
        <v>3787</v>
      </c>
      <c r="D234" s="31" t="s">
        <v>6244</v>
      </c>
      <c r="E234" s="42">
        <v>44757</v>
      </c>
      <c r="F234" s="31" t="s">
        <v>2575</v>
      </c>
      <c r="G234" s="32" t="s">
        <v>3792</v>
      </c>
      <c r="H234" s="33" t="s">
        <v>6229</v>
      </c>
      <c r="I234" s="33" t="s">
        <v>6218</v>
      </c>
      <c r="J234" s="33" t="s">
        <v>6219</v>
      </c>
      <c r="K234" s="33" t="s">
        <v>6220</v>
      </c>
      <c r="L234" s="51" t="s">
        <v>6221</v>
      </c>
      <c r="M234" s="29">
        <v>2</v>
      </c>
      <c r="N234" s="30">
        <v>44987</v>
      </c>
      <c r="O234" s="30">
        <v>45291</v>
      </c>
      <c r="P234" s="116">
        <f t="shared" si="11"/>
        <v>43.428571428571431</v>
      </c>
      <c r="Q234" s="97">
        <v>1</v>
      </c>
      <c r="R234" s="31" t="s">
        <v>29</v>
      </c>
      <c r="S234" s="31" t="s">
        <v>6222</v>
      </c>
      <c r="T234" s="81" t="s">
        <v>936</v>
      </c>
      <c r="U234" s="81" t="s">
        <v>936</v>
      </c>
      <c r="V234" s="81" t="s">
        <v>936</v>
      </c>
      <c r="W234" s="81" t="s">
        <v>936</v>
      </c>
      <c r="X234" s="81" t="s">
        <v>936</v>
      </c>
      <c r="Y234" s="81" t="s">
        <v>936</v>
      </c>
      <c r="Z234" s="81" t="s">
        <v>936</v>
      </c>
      <c r="AA234" s="81" t="s">
        <v>936</v>
      </c>
      <c r="AB234" s="81" t="s">
        <v>936</v>
      </c>
      <c r="AC234" s="81" t="s">
        <v>936</v>
      </c>
      <c r="AD234" s="81" t="s">
        <v>936</v>
      </c>
      <c r="AE234" s="81" t="s">
        <v>936</v>
      </c>
      <c r="AF234" s="81" t="s">
        <v>936</v>
      </c>
      <c r="AG234" s="81" t="s">
        <v>936</v>
      </c>
      <c r="AH234" s="81" t="s">
        <v>936</v>
      </c>
      <c r="AI234" s="81" t="s">
        <v>936</v>
      </c>
      <c r="AJ234" s="81" t="s">
        <v>936</v>
      </c>
      <c r="AK234" s="81" t="s">
        <v>936</v>
      </c>
      <c r="AL234" s="81" t="s">
        <v>936</v>
      </c>
      <c r="AM234" s="81" t="s">
        <v>936</v>
      </c>
      <c r="AN234" s="81" t="s">
        <v>936</v>
      </c>
      <c r="AO234" s="81" t="s">
        <v>936</v>
      </c>
      <c r="AP234" s="81" t="s">
        <v>936</v>
      </c>
      <c r="AQ234" s="81" t="s">
        <v>936</v>
      </c>
      <c r="AR234" s="81" t="s">
        <v>936</v>
      </c>
      <c r="AS234" s="81" t="s">
        <v>936</v>
      </c>
      <c r="AT234" s="81" t="s">
        <v>936</v>
      </c>
      <c r="AU234" s="81" t="s">
        <v>936</v>
      </c>
      <c r="AV234" s="81" t="s">
        <v>936</v>
      </c>
      <c r="AW234" s="81" t="s">
        <v>936</v>
      </c>
      <c r="AX234" s="81" t="s">
        <v>936</v>
      </c>
      <c r="AY234" s="81" t="s">
        <v>936</v>
      </c>
      <c r="AZ234" s="81" t="s">
        <v>936</v>
      </c>
      <c r="BA234" s="81" t="s">
        <v>936</v>
      </c>
      <c r="BB234" s="81" t="s">
        <v>936</v>
      </c>
      <c r="BC234" s="1" t="s">
        <v>6181</v>
      </c>
      <c r="BD234" s="1" t="s">
        <v>6223</v>
      </c>
      <c r="BE234" s="1" t="s">
        <v>8450</v>
      </c>
      <c r="BF234" s="62" t="s">
        <v>9540</v>
      </c>
      <c r="BG234" s="71" t="s">
        <v>9541</v>
      </c>
      <c r="BH234" s="158" t="s">
        <v>9624</v>
      </c>
      <c r="BI234" s="71" t="s">
        <v>9663</v>
      </c>
      <c r="BJ234" s="158" t="s">
        <v>10333</v>
      </c>
      <c r="BK234" s="71" t="s">
        <v>10189</v>
      </c>
      <c r="BL234" s="29" t="s">
        <v>2580</v>
      </c>
      <c r="BM234" s="42">
        <v>45212</v>
      </c>
      <c r="BN234" s="29" t="s">
        <v>782</v>
      </c>
      <c r="BO234" s="328"/>
      <c r="BP234" s="329"/>
      <c r="BQ234" s="329"/>
      <c r="BR234" s="329"/>
      <c r="BS234" s="329"/>
      <c r="BT234" s="39" t="s">
        <v>955</v>
      </c>
      <c r="BU234" s="328"/>
      <c r="BV234" s="329"/>
    </row>
    <row r="235" spans="1:74" s="211" customFormat="1" ht="90" customHeight="1">
      <c r="A235" s="6"/>
      <c r="B235" s="28" t="s">
        <v>6224</v>
      </c>
      <c r="C235" s="29" t="s">
        <v>3787</v>
      </c>
      <c r="D235" s="31" t="s">
        <v>6244</v>
      </c>
      <c r="E235" s="42">
        <v>44757</v>
      </c>
      <c r="F235" s="31" t="s">
        <v>2575</v>
      </c>
      <c r="G235" s="32" t="s">
        <v>3792</v>
      </c>
      <c r="H235" s="33" t="s">
        <v>6229</v>
      </c>
      <c r="I235" s="33" t="s">
        <v>6218</v>
      </c>
      <c r="J235" s="33" t="s">
        <v>6219</v>
      </c>
      <c r="K235" s="33" t="s">
        <v>6225</v>
      </c>
      <c r="L235" s="51" t="s">
        <v>6226</v>
      </c>
      <c r="M235" s="29">
        <v>15</v>
      </c>
      <c r="N235" s="30">
        <v>44987</v>
      </c>
      <c r="O235" s="30">
        <v>45291</v>
      </c>
      <c r="P235" s="116">
        <f t="shared" si="11"/>
        <v>43.428571428571431</v>
      </c>
      <c r="Q235" s="97">
        <v>1</v>
      </c>
      <c r="R235" s="31" t="s">
        <v>29</v>
      </c>
      <c r="S235" s="31" t="s">
        <v>6222</v>
      </c>
      <c r="T235" s="81" t="s">
        <v>936</v>
      </c>
      <c r="U235" s="81" t="s">
        <v>936</v>
      </c>
      <c r="V235" s="81" t="s">
        <v>936</v>
      </c>
      <c r="W235" s="81" t="s">
        <v>936</v>
      </c>
      <c r="X235" s="81" t="s">
        <v>936</v>
      </c>
      <c r="Y235" s="81" t="s">
        <v>936</v>
      </c>
      <c r="Z235" s="81" t="s">
        <v>936</v>
      </c>
      <c r="AA235" s="81" t="s">
        <v>936</v>
      </c>
      <c r="AB235" s="81" t="s">
        <v>936</v>
      </c>
      <c r="AC235" s="81" t="s">
        <v>936</v>
      </c>
      <c r="AD235" s="81" t="s">
        <v>936</v>
      </c>
      <c r="AE235" s="81" t="s">
        <v>936</v>
      </c>
      <c r="AF235" s="81" t="s">
        <v>936</v>
      </c>
      <c r="AG235" s="81" t="s">
        <v>936</v>
      </c>
      <c r="AH235" s="81" t="s">
        <v>936</v>
      </c>
      <c r="AI235" s="81" t="s">
        <v>936</v>
      </c>
      <c r="AJ235" s="81" t="s">
        <v>936</v>
      </c>
      <c r="AK235" s="81" t="s">
        <v>936</v>
      </c>
      <c r="AL235" s="81" t="s">
        <v>936</v>
      </c>
      <c r="AM235" s="81" t="s">
        <v>936</v>
      </c>
      <c r="AN235" s="81" t="s">
        <v>936</v>
      </c>
      <c r="AO235" s="81" t="s">
        <v>936</v>
      </c>
      <c r="AP235" s="81" t="s">
        <v>936</v>
      </c>
      <c r="AQ235" s="81" t="s">
        <v>936</v>
      </c>
      <c r="AR235" s="81" t="s">
        <v>936</v>
      </c>
      <c r="AS235" s="81" t="s">
        <v>936</v>
      </c>
      <c r="AT235" s="81" t="s">
        <v>936</v>
      </c>
      <c r="AU235" s="81" t="s">
        <v>936</v>
      </c>
      <c r="AV235" s="81" t="s">
        <v>936</v>
      </c>
      <c r="AW235" s="81" t="s">
        <v>936</v>
      </c>
      <c r="AX235" s="81" t="s">
        <v>936</v>
      </c>
      <c r="AY235" s="81" t="s">
        <v>936</v>
      </c>
      <c r="AZ235" s="81" t="s">
        <v>936</v>
      </c>
      <c r="BA235" s="81" t="s">
        <v>936</v>
      </c>
      <c r="BB235" s="81" t="s">
        <v>936</v>
      </c>
      <c r="BC235" s="1" t="s">
        <v>6181</v>
      </c>
      <c r="BD235" s="1" t="s">
        <v>6227</v>
      </c>
      <c r="BE235" s="1" t="s">
        <v>8450</v>
      </c>
      <c r="BF235" s="33" t="s">
        <v>9542</v>
      </c>
      <c r="BG235" s="71" t="s">
        <v>9543</v>
      </c>
      <c r="BH235" s="406" t="s">
        <v>9625</v>
      </c>
      <c r="BI235" s="71" t="s">
        <v>9637</v>
      </c>
      <c r="BJ235" s="406" t="s">
        <v>10334</v>
      </c>
      <c r="BK235" s="71" t="s">
        <v>10190</v>
      </c>
      <c r="BL235" s="29" t="s">
        <v>2580</v>
      </c>
      <c r="BM235" s="42">
        <v>45212</v>
      </c>
      <c r="BN235" s="29" t="s">
        <v>782</v>
      </c>
      <c r="BO235" s="328"/>
      <c r="BP235" s="329"/>
      <c r="BQ235" s="329"/>
      <c r="BR235" s="329"/>
      <c r="BS235" s="329"/>
      <c r="BT235" s="39" t="s">
        <v>955</v>
      </c>
      <c r="BU235" s="328"/>
      <c r="BV235" s="329"/>
    </row>
    <row r="236" spans="1:74" s="211" customFormat="1" ht="90" customHeight="1">
      <c r="A236" s="6"/>
      <c r="B236" s="28" t="s">
        <v>6228</v>
      </c>
      <c r="C236" s="29" t="s">
        <v>3787</v>
      </c>
      <c r="D236" s="31" t="s">
        <v>6244</v>
      </c>
      <c r="E236" s="42">
        <v>44757</v>
      </c>
      <c r="F236" s="31" t="s">
        <v>2575</v>
      </c>
      <c r="G236" s="32" t="s">
        <v>3792</v>
      </c>
      <c r="H236" s="33" t="s">
        <v>6229</v>
      </c>
      <c r="I236" s="33" t="s">
        <v>6230</v>
      </c>
      <c r="J236" s="33" t="s">
        <v>6231</v>
      </c>
      <c r="K236" s="33" t="s">
        <v>6232</v>
      </c>
      <c r="L236" s="51" t="s">
        <v>6233</v>
      </c>
      <c r="M236" s="29">
        <v>116</v>
      </c>
      <c r="N236" s="30">
        <v>44895</v>
      </c>
      <c r="O236" s="30">
        <v>45350</v>
      </c>
      <c r="P236" s="116">
        <f t="shared" si="11"/>
        <v>65</v>
      </c>
      <c r="Q236" s="97">
        <v>90</v>
      </c>
      <c r="R236" s="31" t="s">
        <v>29</v>
      </c>
      <c r="S236" s="31" t="s">
        <v>6222</v>
      </c>
      <c r="T236" s="81" t="s">
        <v>936</v>
      </c>
      <c r="U236" s="81" t="s">
        <v>936</v>
      </c>
      <c r="V236" s="81" t="s">
        <v>936</v>
      </c>
      <c r="W236" s="81" t="s">
        <v>936</v>
      </c>
      <c r="X236" s="81" t="s">
        <v>936</v>
      </c>
      <c r="Y236" s="81" t="s">
        <v>936</v>
      </c>
      <c r="Z236" s="81" t="s">
        <v>936</v>
      </c>
      <c r="AA236" s="81" t="s">
        <v>936</v>
      </c>
      <c r="AB236" s="81" t="s">
        <v>936</v>
      </c>
      <c r="AC236" s="81" t="s">
        <v>936</v>
      </c>
      <c r="AD236" s="81" t="s">
        <v>936</v>
      </c>
      <c r="AE236" s="81" t="s">
        <v>936</v>
      </c>
      <c r="AF236" s="81" t="s">
        <v>936</v>
      </c>
      <c r="AG236" s="81" t="s">
        <v>936</v>
      </c>
      <c r="AH236" s="81" t="s">
        <v>936</v>
      </c>
      <c r="AI236" s="81" t="s">
        <v>936</v>
      </c>
      <c r="AJ236" s="81" t="s">
        <v>936</v>
      </c>
      <c r="AK236" s="81" t="s">
        <v>936</v>
      </c>
      <c r="AL236" s="81" t="s">
        <v>936</v>
      </c>
      <c r="AM236" s="81" t="s">
        <v>936</v>
      </c>
      <c r="AN236" s="81" t="s">
        <v>936</v>
      </c>
      <c r="AO236" s="81" t="s">
        <v>936</v>
      </c>
      <c r="AP236" s="81" t="s">
        <v>936</v>
      </c>
      <c r="AQ236" s="81" t="s">
        <v>936</v>
      </c>
      <c r="AR236" s="81" t="s">
        <v>936</v>
      </c>
      <c r="AS236" s="81" t="s">
        <v>936</v>
      </c>
      <c r="AT236" s="81" t="s">
        <v>936</v>
      </c>
      <c r="AU236" s="81" t="s">
        <v>936</v>
      </c>
      <c r="AV236" s="81" t="s">
        <v>936</v>
      </c>
      <c r="AW236" s="81" t="s">
        <v>936</v>
      </c>
      <c r="AX236" s="81" t="s">
        <v>936</v>
      </c>
      <c r="AY236" s="81" t="s">
        <v>936</v>
      </c>
      <c r="AZ236" s="81" t="s">
        <v>936</v>
      </c>
      <c r="BA236" s="81" t="s">
        <v>936</v>
      </c>
      <c r="BB236" s="81" t="s">
        <v>936</v>
      </c>
      <c r="BC236" s="1" t="s">
        <v>6181</v>
      </c>
      <c r="BD236" s="1" t="s">
        <v>6234</v>
      </c>
      <c r="BE236" s="1" t="s">
        <v>8463</v>
      </c>
      <c r="BF236" s="33" t="s">
        <v>9544</v>
      </c>
      <c r="BG236" s="33" t="s">
        <v>9545</v>
      </c>
      <c r="BH236" s="406" t="s">
        <v>10335</v>
      </c>
      <c r="BI236" s="33" t="s">
        <v>9638</v>
      </c>
      <c r="BJ236" s="406" t="s">
        <v>10336</v>
      </c>
      <c r="BK236" s="123" t="s">
        <v>10249</v>
      </c>
      <c r="BL236" s="29" t="s">
        <v>2580</v>
      </c>
      <c r="BM236" s="42">
        <v>45217</v>
      </c>
      <c r="BN236" s="29" t="s">
        <v>782</v>
      </c>
      <c r="BO236" s="328"/>
      <c r="BP236" s="329"/>
      <c r="BQ236" s="329"/>
      <c r="BR236" s="329"/>
      <c r="BS236" s="329"/>
      <c r="BT236" s="39" t="s">
        <v>955</v>
      </c>
      <c r="BU236" s="328"/>
      <c r="BV236" s="329"/>
    </row>
    <row r="237" spans="1:74" s="43" customFormat="1" ht="90" hidden="1" customHeight="1">
      <c r="A237" s="54"/>
      <c r="B237" s="28" t="s">
        <v>6235</v>
      </c>
      <c r="C237" s="29" t="s">
        <v>3787</v>
      </c>
      <c r="D237" s="31" t="s">
        <v>5716</v>
      </c>
      <c r="E237" s="30">
        <v>44820</v>
      </c>
      <c r="F237" s="31" t="s">
        <v>2842</v>
      </c>
      <c r="G237" s="32" t="s">
        <v>5690</v>
      </c>
      <c r="H237" s="33" t="s">
        <v>6137</v>
      </c>
      <c r="I237" s="33" t="s">
        <v>5717</v>
      </c>
      <c r="J237" s="33" t="s">
        <v>5718</v>
      </c>
      <c r="K237" s="33" t="s">
        <v>5719</v>
      </c>
      <c r="L237" s="31" t="s">
        <v>5720</v>
      </c>
      <c r="M237" s="29">
        <v>1</v>
      </c>
      <c r="N237" s="30">
        <v>44927</v>
      </c>
      <c r="O237" s="30">
        <v>45107</v>
      </c>
      <c r="P237" s="116">
        <f>WEEKNUM(O237-N237)</f>
        <v>26</v>
      </c>
      <c r="Q237" s="92">
        <v>1</v>
      </c>
      <c r="R237" s="44" t="s">
        <v>116</v>
      </c>
      <c r="S237" s="31"/>
      <c r="T237" s="81" t="s">
        <v>936</v>
      </c>
      <c r="U237" s="81" t="s">
        <v>936</v>
      </c>
      <c r="V237" s="81" t="s">
        <v>936</v>
      </c>
      <c r="W237" s="81" t="s">
        <v>936</v>
      </c>
      <c r="X237" s="81" t="s">
        <v>936</v>
      </c>
      <c r="Y237" s="81" t="s">
        <v>936</v>
      </c>
      <c r="Z237" s="81" t="s">
        <v>936</v>
      </c>
      <c r="AA237" s="81" t="s">
        <v>936</v>
      </c>
      <c r="AB237" s="81" t="s">
        <v>936</v>
      </c>
      <c r="AC237" s="81" t="s">
        <v>936</v>
      </c>
      <c r="AD237" s="81" t="s">
        <v>936</v>
      </c>
      <c r="AE237" s="81" t="s">
        <v>936</v>
      </c>
      <c r="AF237" s="81" t="s">
        <v>936</v>
      </c>
      <c r="AG237" s="81" t="s">
        <v>936</v>
      </c>
      <c r="AH237" s="81" t="s">
        <v>936</v>
      </c>
      <c r="AI237" s="81" t="s">
        <v>936</v>
      </c>
      <c r="AJ237" s="81" t="s">
        <v>936</v>
      </c>
      <c r="AK237" s="81" t="s">
        <v>936</v>
      </c>
      <c r="AL237" s="81" t="s">
        <v>936</v>
      </c>
      <c r="AM237" s="81" t="s">
        <v>936</v>
      </c>
      <c r="AN237" s="81" t="s">
        <v>936</v>
      </c>
      <c r="AO237" s="81" t="s">
        <v>936</v>
      </c>
      <c r="AP237" s="81" t="s">
        <v>936</v>
      </c>
      <c r="AQ237" s="81" t="s">
        <v>936</v>
      </c>
      <c r="AR237" s="81" t="s">
        <v>936</v>
      </c>
      <c r="AS237" s="81" t="s">
        <v>936</v>
      </c>
      <c r="AT237" s="81" t="s">
        <v>936</v>
      </c>
      <c r="AU237" s="81" t="s">
        <v>936</v>
      </c>
      <c r="AV237" s="81" t="s">
        <v>936</v>
      </c>
      <c r="AW237" s="81" t="s">
        <v>936</v>
      </c>
      <c r="AX237" s="81" t="s">
        <v>936</v>
      </c>
      <c r="AY237" s="81"/>
      <c r="AZ237" s="81" t="s">
        <v>936</v>
      </c>
      <c r="BA237" s="81" t="s">
        <v>936</v>
      </c>
      <c r="BB237" s="81" t="s">
        <v>936</v>
      </c>
      <c r="BC237" s="81" t="s">
        <v>936</v>
      </c>
      <c r="BD237" s="33" t="s">
        <v>8409</v>
      </c>
      <c r="BE237" s="1" t="s">
        <v>8436</v>
      </c>
      <c r="BF237" s="93" t="s">
        <v>9546</v>
      </c>
      <c r="BG237" s="33" t="s">
        <v>9547</v>
      </c>
      <c r="BH237" s="33" t="s">
        <v>9914</v>
      </c>
      <c r="BI237" s="33" t="s">
        <v>9558</v>
      </c>
      <c r="BJ237" s="33" t="s">
        <v>9914</v>
      </c>
      <c r="BK237" s="33" t="s">
        <v>9558</v>
      </c>
      <c r="BL237" s="29" t="s">
        <v>3060</v>
      </c>
      <c r="BM237" s="42">
        <v>45035</v>
      </c>
      <c r="BN237" s="29" t="s">
        <v>902</v>
      </c>
      <c r="BO237" s="27"/>
      <c r="BP237" s="41"/>
      <c r="BQ237" s="41"/>
      <c r="BR237" s="41"/>
      <c r="BS237" s="41"/>
      <c r="BT237" s="39" t="s">
        <v>955</v>
      </c>
      <c r="BU237" s="27"/>
      <c r="BV237" s="41"/>
    </row>
    <row r="238" spans="1:74" s="43" customFormat="1" ht="90" customHeight="1">
      <c r="A238" s="54"/>
      <c r="B238" s="28" t="s">
        <v>6236</v>
      </c>
      <c r="C238" s="29" t="s">
        <v>3787</v>
      </c>
      <c r="D238" s="31" t="s">
        <v>5716</v>
      </c>
      <c r="E238" s="30">
        <v>44820</v>
      </c>
      <c r="F238" s="31" t="s">
        <v>2842</v>
      </c>
      <c r="G238" s="32" t="s">
        <v>5690</v>
      </c>
      <c r="H238" s="33" t="s">
        <v>6137</v>
      </c>
      <c r="I238" s="33" t="s">
        <v>5717</v>
      </c>
      <c r="J238" s="33" t="s">
        <v>5721</v>
      </c>
      <c r="K238" s="33" t="s">
        <v>5722</v>
      </c>
      <c r="L238" s="31" t="s">
        <v>5723</v>
      </c>
      <c r="M238" s="29">
        <v>1</v>
      </c>
      <c r="N238" s="30">
        <v>44927</v>
      </c>
      <c r="O238" s="30">
        <v>45169</v>
      </c>
      <c r="P238" s="116">
        <f>WEEKNUM(O238-N238)</f>
        <v>35</v>
      </c>
      <c r="Q238" s="92">
        <v>1</v>
      </c>
      <c r="R238" s="44" t="s">
        <v>116</v>
      </c>
      <c r="S238" s="31"/>
      <c r="T238" s="81" t="s">
        <v>936</v>
      </c>
      <c r="U238" s="81" t="s">
        <v>936</v>
      </c>
      <c r="V238" s="81" t="s">
        <v>936</v>
      </c>
      <c r="W238" s="81" t="s">
        <v>936</v>
      </c>
      <c r="X238" s="81" t="s">
        <v>936</v>
      </c>
      <c r="Y238" s="81" t="s">
        <v>936</v>
      </c>
      <c r="Z238" s="81" t="s">
        <v>936</v>
      </c>
      <c r="AA238" s="81" t="s">
        <v>936</v>
      </c>
      <c r="AB238" s="81" t="s">
        <v>936</v>
      </c>
      <c r="AC238" s="81" t="s">
        <v>936</v>
      </c>
      <c r="AD238" s="81" t="s">
        <v>936</v>
      </c>
      <c r="AE238" s="81" t="s">
        <v>936</v>
      </c>
      <c r="AF238" s="81" t="s">
        <v>936</v>
      </c>
      <c r="AG238" s="81" t="s">
        <v>936</v>
      </c>
      <c r="AH238" s="81" t="s">
        <v>936</v>
      </c>
      <c r="AI238" s="81" t="s">
        <v>936</v>
      </c>
      <c r="AJ238" s="81" t="s">
        <v>936</v>
      </c>
      <c r="AK238" s="81" t="s">
        <v>936</v>
      </c>
      <c r="AL238" s="81" t="s">
        <v>936</v>
      </c>
      <c r="AM238" s="81" t="s">
        <v>936</v>
      </c>
      <c r="AN238" s="81" t="s">
        <v>936</v>
      </c>
      <c r="AO238" s="81" t="s">
        <v>936</v>
      </c>
      <c r="AP238" s="81" t="s">
        <v>936</v>
      </c>
      <c r="AQ238" s="81" t="s">
        <v>936</v>
      </c>
      <c r="AR238" s="81" t="s">
        <v>936</v>
      </c>
      <c r="AS238" s="81" t="s">
        <v>936</v>
      </c>
      <c r="AT238" s="81" t="s">
        <v>936</v>
      </c>
      <c r="AU238" s="81" t="s">
        <v>936</v>
      </c>
      <c r="AV238" s="81" t="s">
        <v>936</v>
      </c>
      <c r="AW238" s="81" t="s">
        <v>936</v>
      </c>
      <c r="AX238" s="81" t="s">
        <v>936</v>
      </c>
      <c r="AY238" s="81"/>
      <c r="AZ238" s="81" t="s">
        <v>936</v>
      </c>
      <c r="BA238" s="81" t="s">
        <v>936</v>
      </c>
      <c r="BB238" s="81" t="s">
        <v>936</v>
      </c>
      <c r="BC238" s="81" t="s">
        <v>936</v>
      </c>
      <c r="BD238" s="33" t="s">
        <v>8409</v>
      </c>
      <c r="BE238" s="1" t="s">
        <v>8437</v>
      </c>
      <c r="BF238" s="93" t="s">
        <v>9548</v>
      </c>
      <c r="BG238" s="33" t="s">
        <v>9549</v>
      </c>
      <c r="BH238" s="33" t="s">
        <v>9670</v>
      </c>
      <c r="BI238" s="33" t="s">
        <v>9688</v>
      </c>
      <c r="BJ238" s="327" t="s">
        <v>10139</v>
      </c>
      <c r="BK238" s="33" t="s">
        <v>10251</v>
      </c>
      <c r="BL238" s="29" t="s">
        <v>901</v>
      </c>
      <c r="BM238" s="42">
        <v>45217</v>
      </c>
      <c r="BN238" s="29" t="s">
        <v>782</v>
      </c>
      <c r="BO238" s="27"/>
      <c r="BP238" s="41"/>
      <c r="BQ238" s="41"/>
      <c r="BR238" s="41"/>
      <c r="BS238" s="41"/>
      <c r="BT238" s="39" t="s">
        <v>955</v>
      </c>
      <c r="BU238" s="27"/>
      <c r="BV238" s="41"/>
    </row>
    <row r="239" spans="1:74" s="54" customFormat="1" ht="90" hidden="1" customHeight="1">
      <c r="B239" s="28" t="s">
        <v>6237</v>
      </c>
      <c r="C239" s="29" t="s">
        <v>3787</v>
      </c>
      <c r="D239" s="13" t="s">
        <v>5716</v>
      </c>
      <c r="E239" s="30">
        <v>44820</v>
      </c>
      <c r="F239" s="31" t="s">
        <v>2842</v>
      </c>
      <c r="G239" s="32" t="s">
        <v>5690</v>
      </c>
      <c r="H239" s="33" t="s">
        <v>6137</v>
      </c>
      <c r="I239" s="33" t="s">
        <v>5724</v>
      </c>
      <c r="J239" s="33" t="s">
        <v>5725</v>
      </c>
      <c r="K239" s="33" t="s">
        <v>5726</v>
      </c>
      <c r="L239" s="31" t="s">
        <v>5727</v>
      </c>
      <c r="M239" s="29">
        <v>1</v>
      </c>
      <c r="N239" s="30">
        <v>44835</v>
      </c>
      <c r="O239" s="30">
        <v>44926</v>
      </c>
      <c r="P239" s="34">
        <f>WEEKNUM(O239-N239)</f>
        <v>13</v>
      </c>
      <c r="Q239" s="92">
        <v>1</v>
      </c>
      <c r="R239" s="44" t="s">
        <v>116</v>
      </c>
      <c r="S239" s="31"/>
      <c r="T239" s="81" t="s">
        <v>936</v>
      </c>
      <c r="U239" s="81" t="s">
        <v>936</v>
      </c>
      <c r="V239" s="81" t="s">
        <v>936</v>
      </c>
      <c r="W239" s="81" t="s">
        <v>936</v>
      </c>
      <c r="X239" s="81" t="s">
        <v>936</v>
      </c>
      <c r="Y239" s="81" t="s">
        <v>936</v>
      </c>
      <c r="Z239" s="81" t="s">
        <v>936</v>
      </c>
      <c r="AA239" s="81" t="s">
        <v>936</v>
      </c>
      <c r="AB239" s="81" t="s">
        <v>936</v>
      </c>
      <c r="AC239" s="81" t="s">
        <v>936</v>
      </c>
      <c r="AD239" s="81" t="s">
        <v>936</v>
      </c>
      <c r="AE239" s="81" t="s">
        <v>936</v>
      </c>
      <c r="AF239" s="81" t="s">
        <v>936</v>
      </c>
      <c r="AG239" s="81" t="s">
        <v>936</v>
      </c>
      <c r="AH239" s="81" t="s">
        <v>936</v>
      </c>
      <c r="AI239" s="81" t="s">
        <v>936</v>
      </c>
      <c r="AJ239" s="81" t="s">
        <v>936</v>
      </c>
      <c r="AK239" s="81" t="s">
        <v>936</v>
      </c>
      <c r="AL239" s="81" t="s">
        <v>936</v>
      </c>
      <c r="AM239" s="81" t="s">
        <v>936</v>
      </c>
      <c r="AN239" s="81" t="s">
        <v>936</v>
      </c>
      <c r="AO239" s="81" t="s">
        <v>936</v>
      </c>
      <c r="AP239" s="81" t="s">
        <v>936</v>
      </c>
      <c r="AQ239" s="81" t="s">
        <v>936</v>
      </c>
      <c r="AR239" s="81" t="s">
        <v>936</v>
      </c>
      <c r="AS239" s="81" t="s">
        <v>936</v>
      </c>
      <c r="AT239" s="81" t="s">
        <v>936</v>
      </c>
      <c r="AU239" s="81" t="s">
        <v>936</v>
      </c>
      <c r="AV239" s="81" t="s">
        <v>936</v>
      </c>
      <c r="AW239" s="81" t="s">
        <v>936</v>
      </c>
      <c r="AX239" s="81" t="s">
        <v>936</v>
      </c>
      <c r="AY239" s="81"/>
      <c r="AZ239" s="81" t="s">
        <v>936</v>
      </c>
      <c r="BA239" s="81" t="s">
        <v>936</v>
      </c>
      <c r="BB239" s="81" t="s">
        <v>936</v>
      </c>
      <c r="BC239" s="81" t="s">
        <v>936</v>
      </c>
      <c r="BD239" s="1" t="s">
        <v>8410</v>
      </c>
      <c r="BE239" s="1" t="s">
        <v>8438</v>
      </c>
      <c r="BF239" s="1" t="s">
        <v>9914</v>
      </c>
      <c r="BG239" s="1" t="s">
        <v>9233</v>
      </c>
      <c r="BH239" s="1" t="s">
        <v>9914</v>
      </c>
      <c r="BI239" s="1" t="s">
        <v>9233</v>
      </c>
      <c r="BJ239" s="1" t="s">
        <v>9914</v>
      </c>
      <c r="BK239" s="1" t="s">
        <v>9233</v>
      </c>
      <c r="BL239" s="29" t="s">
        <v>780</v>
      </c>
      <c r="BM239" s="85">
        <v>44944</v>
      </c>
      <c r="BN239" s="29" t="s">
        <v>902</v>
      </c>
      <c r="BO239" s="27"/>
      <c r="BP239" s="41"/>
      <c r="BQ239" s="41"/>
      <c r="BR239" s="41"/>
      <c r="BS239" s="41"/>
      <c r="BT239" s="39" t="s">
        <v>955</v>
      </c>
      <c r="BU239" s="89"/>
      <c r="BV239" s="53"/>
    </row>
    <row r="240" spans="1:74" s="54" customFormat="1" ht="90" hidden="1" customHeight="1">
      <c r="B240" s="28" t="s">
        <v>6238</v>
      </c>
      <c r="C240" s="29" t="s">
        <v>3787</v>
      </c>
      <c r="D240" s="13" t="s">
        <v>5716</v>
      </c>
      <c r="E240" s="30">
        <v>44820</v>
      </c>
      <c r="F240" s="31" t="s">
        <v>2842</v>
      </c>
      <c r="G240" s="32" t="s">
        <v>6139</v>
      </c>
      <c r="H240" s="33" t="s">
        <v>6138</v>
      </c>
      <c r="I240" s="407" t="s">
        <v>6143</v>
      </c>
      <c r="J240" s="407" t="s">
        <v>5698</v>
      </c>
      <c r="K240" s="33" t="s">
        <v>6245</v>
      </c>
      <c r="L240" s="31" t="s">
        <v>5699</v>
      </c>
      <c r="M240" s="29">
        <v>3</v>
      </c>
      <c r="N240" s="30">
        <v>44835</v>
      </c>
      <c r="O240" s="30">
        <v>44926</v>
      </c>
      <c r="P240" s="34">
        <f>WEEKNUM(O240-N240)</f>
        <v>13</v>
      </c>
      <c r="Q240" s="92">
        <v>3</v>
      </c>
      <c r="R240" s="44" t="s">
        <v>116</v>
      </c>
      <c r="S240" s="89"/>
      <c r="T240" s="81" t="s">
        <v>936</v>
      </c>
      <c r="U240" s="81" t="s">
        <v>936</v>
      </c>
      <c r="V240" s="81" t="s">
        <v>936</v>
      </c>
      <c r="W240" s="81" t="s">
        <v>936</v>
      </c>
      <c r="X240" s="81" t="s">
        <v>936</v>
      </c>
      <c r="Y240" s="81" t="s">
        <v>936</v>
      </c>
      <c r="Z240" s="81" t="s">
        <v>936</v>
      </c>
      <c r="AA240" s="81" t="s">
        <v>936</v>
      </c>
      <c r="AB240" s="81" t="s">
        <v>936</v>
      </c>
      <c r="AC240" s="81" t="s">
        <v>936</v>
      </c>
      <c r="AD240" s="81" t="s">
        <v>936</v>
      </c>
      <c r="AE240" s="81" t="s">
        <v>936</v>
      </c>
      <c r="AF240" s="81" t="s">
        <v>936</v>
      </c>
      <c r="AG240" s="81" t="s">
        <v>936</v>
      </c>
      <c r="AH240" s="81" t="s">
        <v>936</v>
      </c>
      <c r="AI240" s="81" t="s">
        <v>936</v>
      </c>
      <c r="AJ240" s="81" t="s">
        <v>936</v>
      </c>
      <c r="AK240" s="81" t="s">
        <v>936</v>
      </c>
      <c r="AL240" s="81" t="s">
        <v>936</v>
      </c>
      <c r="AM240" s="81" t="s">
        <v>936</v>
      </c>
      <c r="AN240" s="81" t="s">
        <v>936</v>
      </c>
      <c r="AO240" s="81" t="s">
        <v>936</v>
      </c>
      <c r="AP240" s="81" t="s">
        <v>936</v>
      </c>
      <c r="AQ240" s="81" t="s">
        <v>936</v>
      </c>
      <c r="AR240" s="81" t="s">
        <v>936</v>
      </c>
      <c r="AS240" s="81" t="s">
        <v>936</v>
      </c>
      <c r="AT240" s="81" t="s">
        <v>936</v>
      </c>
      <c r="AU240" s="81" t="s">
        <v>936</v>
      </c>
      <c r="AV240" s="81" t="s">
        <v>936</v>
      </c>
      <c r="AW240" s="81" t="s">
        <v>936</v>
      </c>
      <c r="AX240" s="81" t="s">
        <v>936</v>
      </c>
      <c r="AY240" s="81"/>
      <c r="AZ240" s="81" t="s">
        <v>936</v>
      </c>
      <c r="BA240" s="81" t="s">
        <v>936</v>
      </c>
      <c r="BB240" s="81" t="s">
        <v>936</v>
      </c>
      <c r="BC240" s="81" t="s">
        <v>936</v>
      </c>
      <c r="BD240" s="1" t="s">
        <v>8411</v>
      </c>
      <c r="BE240" s="1" t="s">
        <v>8439</v>
      </c>
      <c r="BF240" s="1" t="s">
        <v>9914</v>
      </c>
      <c r="BG240" s="1" t="s">
        <v>9233</v>
      </c>
      <c r="BH240" s="1" t="s">
        <v>9914</v>
      </c>
      <c r="BI240" s="1" t="s">
        <v>9233</v>
      </c>
      <c r="BJ240" s="1" t="s">
        <v>9914</v>
      </c>
      <c r="BK240" s="1" t="s">
        <v>9233</v>
      </c>
      <c r="BL240" s="29" t="s">
        <v>780</v>
      </c>
      <c r="BM240" s="85">
        <v>44944</v>
      </c>
      <c r="BN240" s="29" t="s">
        <v>902</v>
      </c>
      <c r="BO240" s="89"/>
      <c r="BP240" s="53"/>
      <c r="BQ240" s="53"/>
      <c r="BR240" s="53"/>
      <c r="BS240" s="53"/>
      <c r="BT240" s="39" t="s">
        <v>955</v>
      </c>
      <c r="BU240" s="89"/>
      <c r="BV240" s="53"/>
    </row>
    <row r="241" spans="1:74" s="54" customFormat="1" ht="90" hidden="1" customHeight="1">
      <c r="B241" s="28" t="s">
        <v>6239</v>
      </c>
      <c r="C241" s="29" t="s">
        <v>3787</v>
      </c>
      <c r="D241" s="13" t="s">
        <v>5716</v>
      </c>
      <c r="E241" s="30">
        <v>44820</v>
      </c>
      <c r="F241" s="31" t="s">
        <v>2842</v>
      </c>
      <c r="G241" s="32" t="s">
        <v>6139</v>
      </c>
      <c r="H241" s="33" t="s">
        <v>6138</v>
      </c>
      <c r="I241" s="407" t="s">
        <v>6143</v>
      </c>
      <c r="J241" s="407" t="s">
        <v>5698</v>
      </c>
      <c r="K241" s="33" t="s">
        <v>6246</v>
      </c>
      <c r="L241" s="31" t="s">
        <v>6247</v>
      </c>
      <c r="M241" s="29">
        <v>1</v>
      </c>
      <c r="N241" s="30">
        <v>44835</v>
      </c>
      <c r="O241" s="30">
        <v>45016</v>
      </c>
      <c r="P241" s="34">
        <f t="shared" ref="P241:P244" si="12">WEEKNUM(O241-N241)</f>
        <v>26</v>
      </c>
      <c r="Q241" s="92">
        <v>1</v>
      </c>
      <c r="R241" s="44" t="s">
        <v>116</v>
      </c>
      <c r="S241" s="89"/>
      <c r="T241" s="81" t="s">
        <v>936</v>
      </c>
      <c r="U241" s="81" t="s">
        <v>936</v>
      </c>
      <c r="V241" s="81" t="s">
        <v>936</v>
      </c>
      <c r="W241" s="81" t="s">
        <v>936</v>
      </c>
      <c r="X241" s="81" t="s">
        <v>936</v>
      </c>
      <c r="Y241" s="81" t="s">
        <v>936</v>
      </c>
      <c r="Z241" s="81" t="s">
        <v>936</v>
      </c>
      <c r="AA241" s="81" t="s">
        <v>936</v>
      </c>
      <c r="AB241" s="81" t="s">
        <v>936</v>
      </c>
      <c r="AC241" s="81" t="s">
        <v>936</v>
      </c>
      <c r="AD241" s="81" t="s">
        <v>936</v>
      </c>
      <c r="AE241" s="81" t="s">
        <v>936</v>
      </c>
      <c r="AF241" s="81" t="s">
        <v>936</v>
      </c>
      <c r="AG241" s="81" t="s">
        <v>936</v>
      </c>
      <c r="AH241" s="81" t="s">
        <v>936</v>
      </c>
      <c r="AI241" s="81" t="s">
        <v>936</v>
      </c>
      <c r="AJ241" s="81" t="s">
        <v>936</v>
      </c>
      <c r="AK241" s="81" t="s">
        <v>936</v>
      </c>
      <c r="AL241" s="81" t="s">
        <v>936</v>
      </c>
      <c r="AM241" s="81" t="s">
        <v>936</v>
      </c>
      <c r="AN241" s="81" t="s">
        <v>936</v>
      </c>
      <c r="AO241" s="81" t="s">
        <v>936</v>
      </c>
      <c r="AP241" s="81" t="s">
        <v>936</v>
      </c>
      <c r="AQ241" s="81" t="s">
        <v>936</v>
      </c>
      <c r="AR241" s="81" t="s">
        <v>936</v>
      </c>
      <c r="AS241" s="81" t="s">
        <v>936</v>
      </c>
      <c r="AT241" s="81" t="s">
        <v>936</v>
      </c>
      <c r="AU241" s="81" t="s">
        <v>936</v>
      </c>
      <c r="AV241" s="81" t="s">
        <v>936</v>
      </c>
      <c r="AW241" s="81" t="s">
        <v>936</v>
      </c>
      <c r="AX241" s="81" t="s">
        <v>936</v>
      </c>
      <c r="AY241" s="81"/>
      <c r="AZ241" s="81" t="s">
        <v>936</v>
      </c>
      <c r="BA241" s="81" t="s">
        <v>936</v>
      </c>
      <c r="BB241" s="81" t="s">
        <v>936</v>
      </c>
      <c r="BC241" s="81" t="s">
        <v>936</v>
      </c>
      <c r="BD241" s="1" t="s">
        <v>8412</v>
      </c>
      <c r="BE241" s="1" t="s">
        <v>8440</v>
      </c>
      <c r="BF241" s="1" t="s">
        <v>9914</v>
      </c>
      <c r="BG241" s="1" t="s">
        <v>9247</v>
      </c>
      <c r="BH241" s="1" t="s">
        <v>9914</v>
      </c>
      <c r="BI241" s="1" t="s">
        <v>9247</v>
      </c>
      <c r="BJ241" s="1" t="s">
        <v>9914</v>
      </c>
      <c r="BK241" s="1" t="s">
        <v>9247</v>
      </c>
      <c r="BL241" s="29" t="s">
        <v>3060</v>
      </c>
      <c r="BM241" s="85">
        <v>44944</v>
      </c>
      <c r="BN241" s="29" t="s">
        <v>902</v>
      </c>
      <c r="BO241" s="89"/>
      <c r="BP241" s="53"/>
      <c r="BQ241" s="53"/>
      <c r="BR241" s="53"/>
      <c r="BS241" s="53"/>
      <c r="BT241" s="39" t="s">
        <v>955</v>
      </c>
      <c r="BU241" s="89"/>
      <c r="BV241" s="53"/>
    </row>
    <row r="242" spans="1:74" s="43" customFormat="1" ht="90" hidden="1" customHeight="1">
      <c r="A242" s="54"/>
      <c r="B242" s="28" t="s">
        <v>6240</v>
      </c>
      <c r="C242" s="29" t="s">
        <v>3787</v>
      </c>
      <c r="D242" s="31" t="s">
        <v>5716</v>
      </c>
      <c r="E242" s="30">
        <v>44820</v>
      </c>
      <c r="F242" s="31" t="s">
        <v>2842</v>
      </c>
      <c r="G242" s="32" t="s">
        <v>6139</v>
      </c>
      <c r="H242" s="33" t="s">
        <v>6138</v>
      </c>
      <c r="I242" s="408" t="s">
        <v>6143</v>
      </c>
      <c r="J242" s="408" t="s">
        <v>5698</v>
      </c>
      <c r="K242" s="33" t="s">
        <v>5700</v>
      </c>
      <c r="L242" s="31" t="s">
        <v>5701</v>
      </c>
      <c r="M242" s="29">
        <v>1</v>
      </c>
      <c r="N242" s="30">
        <v>44986</v>
      </c>
      <c r="O242" s="30">
        <v>45015</v>
      </c>
      <c r="P242" s="116">
        <f t="shared" si="12"/>
        <v>5</v>
      </c>
      <c r="Q242" s="92">
        <v>1</v>
      </c>
      <c r="R242" s="44" t="s">
        <v>116</v>
      </c>
      <c r="S242" s="27"/>
      <c r="T242" s="81" t="s">
        <v>936</v>
      </c>
      <c r="U242" s="81" t="s">
        <v>936</v>
      </c>
      <c r="V242" s="81" t="s">
        <v>936</v>
      </c>
      <c r="W242" s="81" t="s">
        <v>936</v>
      </c>
      <c r="X242" s="81" t="s">
        <v>936</v>
      </c>
      <c r="Y242" s="81" t="s">
        <v>936</v>
      </c>
      <c r="Z242" s="81" t="s">
        <v>936</v>
      </c>
      <c r="AA242" s="81" t="s">
        <v>936</v>
      </c>
      <c r="AB242" s="81" t="s">
        <v>936</v>
      </c>
      <c r="AC242" s="81" t="s">
        <v>936</v>
      </c>
      <c r="AD242" s="81" t="s">
        <v>936</v>
      </c>
      <c r="AE242" s="81" t="s">
        <v>936</v>
      </c>
      <c r="AF242" s="81" t="s">
        <v>936</v>
      </c>
      <c r="AG242" s="81" t="s">
        <v>936</v>
      </c>
      <c r="AH242" s="81" t="s">
        <v>936</v>
      </c>
      <c r="AI242" s="81" t="s">
        <v>936</v>
      </c>
      <c r="AJ242" s="81" t="s">
        <v>936</v>
      </c>
      <c r="AK242" s="81" t="s">
        <v>936</v>
      </c>
      <c r="AL242" s="81" t="s">
        <v>936</v>
      </c>
      <c r="AM242" s="81" t="s">
        <v>936</v>
      </c>
      <c r="AN242" s="81" t="s">
        <v>936</v>
      </c>
      <c r="AO242" s="81" t="s">
        <v>936</v>
      </c>
      <c r="AP242" s="81" t="s">
        <v>936</v>
      </c>
      <c r="AQ242" s="81" t="s">
        <v>936</v>
      </c>
      <c r="AR242" s="81" t="s">
        <v>936</v>
      </c>
      <c r="AS242" s="81" t="s">
        <v>936</v>
      </c>
      <c r="AT242" s="81" t="s">
        <v>936</v>
      </c>
      <c r="AU242" s="81" t="s">
        <v>936</v>
      </c>
      <c r="AV242" s="81" t="s">
        <v>936</v>
      </c>
      <c r="AW242" s="81" t="s">
        <v>936</v>
      </c>
      <c r="AX242" s="81" t="s">
        <v>936</v>
      </c>
      <c r="AY242" s="81"/>
      <c r="AZ242" s="81" t="s">
        <v>936</v>
      </c>
      <c r="BA242" s="81" t="s">
        <v>936</v>
      </c>
      <c r="BB242" s="81" t="s">
        <v>936</v>
      </c>
      <c r="BC242" s="81" t="s">
        <v>936</v>
      </c>
      <c r="BD242" s="33" t="s">
        <v>8409</v>
      </c>
      <c r="BE242" s="1" t="s">
        <v>8441</v>
      </c>
      <c r="BF242" s="93" t="s">
        <v>9550</v>
      </c>
      <c r="BG242" s="33" t="s">
        <v>9551</v>
      </c>
      <c r="BH242" s="33" t="s">
        <v>9914</v>
      </c>
      <c r="BI242" s="33" t="s">
        <v>9557</v>
      </c>
      <c r="BJ242" s="33" t="s">
        <v>9914</v>
      </c>
      <c r="BK242" s="33" t="s">
        <v>9557</v>
      </c>
      <c r="BL242" s="29" t="s">
        <v>780</v>
      </c>
      <c r="BM242" s="42">
        <v>45035</v>
      </c>
      <c r="BN242" s="29" t="s">
        <v>902</v>
      </c>
      <c r="BO242" s="27"/>
      <c r="BP242" s="41"/>
      <c r="BQ242" s="41"/>
      <c r="BR242" s="41"/>
      <c r="BS242" s="41"/>
      <c r="BT242" s="39" t="s">
        <v>955</v>
      </c>
      <c r="BU242" s="27"/>
      <c r="BV242" s="41"/>
    </row>
    <row r="243" spans="1:74" s="54" customFormat="1" ht="90" hidden="1" customHeight="1">
      <c r="B243" s="28" t="s">
        <v>6241</v>
      </c>
      <c r="C243" s="29" t="s">
        <v>3787</v>
      </c>
      <c r="D243" s="13" t="s">
        <v>5716</v>
      </c>
      <c r="E243" s="30">
        <v>44820</v>
      </c>
      <c r="F243" s="31" t="s">
        <v>2842</v>
      </c>
      <c r="G243" s="32" t="s">
        <v>6139</v>
      </c>
      <c r="H243" s="114" t="s">
        <v>6136</v>
      </c>
      <c r="I243" s="409" t="s">
        <v>5702</v>
      </c>
      <c r="J243" s="409" t="s">
        <v>5703</v>
      </c>
      <c r="K243" s="123" t="s">
        <v>5704</v>
      </c>
      <c r="L243" s="67" t="s">
        <v>6144</v>
      </c>
      <c r="M243" s="115">
        <v>2</v>
      </c>
      <c r="N243" s="68">
        <v>44835</v>
      </c>
      <c r="O243" s="68">
        <v>44926</v>
      </c>
      <c r="P243" s="115">
        <f t="shared" si="12"/>
        <v>13</v>
      </c>
      <c r="Q243" s="92">
        <v>2</v>
      </c>
      <c r="R243" s="44" t="s">
        <v>116</v>
      </c>
      <c r="S243" s="89"/>
      <c r="T243" s="81" t="s">
        <v>936</v>
      </c>
      <c r="U243" s="81" t="s">
        <v>936</v>
      </c>
      <c r="V243" s="81" t="s">
        <v>936</v>
      </c>
      <c r="W243" s="81" t="s">
        <v>936</v>
      </c>
      <c r="X243" s="81" t="s">
        <v>936</v>
      </c>
      <c r="Y243" s="81" t="s">
        <v>936</v>
      </c>
      <c r="Z243" s="81" t="s">
        <v>936</v>
      </c>
      <c r="AA243" s="81" t="s">
        <v>936</v>
      </c>
      <c r="AB243" s="81" t="s">
        <v>936</v>
      </c>
      <c r="AC243" s="81" t="s">
        <v>936</v>
      </c>
      <c r="AD243" s="81" t="s">
        <v>936</v>
      </c>
      <c r="AE243" s="81" t="s">
        <v>936</v>
      </c>
      <c r="AF243" s="81" t="s">
        <v>936</v>
      </c>
      <c r="AG243" s="81" t="s">
        <v>936</v>
      </c>
      <c r="AH243" s="81" t="s">
        <v>936</v>
      </c>
      <c r="AI243" s="81" t="s">
        <v>936</v>
      </c>
      <c r="AJ243" s="81" t="s">
        <v>936</v>
      </c>
      <c r="AK243" s="81" t="s">
        <v>936</v>
      </c>
      <c r="AL243" s="81" t="s">
        <v>936</v>
      </c>
      <c r="AM243" s="81" t="s">
        <v>936</v>
      </c>
      <c r="AN243" s="81" t="s">
        <v>936</v>
      </c>
      <c r="AO243" s="81" t="s">
        <v>936</v>
      </c>
      <c r="AP243" s="81" t="s">
        <v>936</v>
      </c>
      <c r="AQ243" s="81" t="s">
        <v>936</v>
      </c>
      <c r="AR243" s="81" t="s">
        <v>936</v>
      </c>
      <c r="AS243" s="81" t="s">
        <v>936</v>
      </c>
      <c r="AT243" s="81" t="s">
        <v>936</v>
      </c>
      <c r="AU243" s="81" t="s">
        <v>936</v>
      </c>
      <c r="AV243" s="81" t="s">
        <v>936</v>
      </c>
      <c r="AW243" s="81" t="s">
        <v>936</v>
      </c>
      <c r="AX243" s="81" t="s">
        <v>936</v>
      </c>
      <c r="AY243" s="81"/>
      <c r="AZ243" s="81" t="s">
        <v>936</v>
      </c>
      <c r="BA243" s="81" t="s">
        <v>936</v>
      </c>
      <c r="BB243" s="81" t="s">
        <v>936</v>
      </c>
      <c r="BC243" s="81" t="s">
        <v>936</v>
      </c>
      <c r="BD243" s="1" t="s">
        <v>8413</v>
      </c>
      <c r="BE243" s="1" t="s">
        <v>8442</v>
      </c>
      <c r="BF243" s="1" t="s">
        <v>9914</v>
      </c>
      <c r="BG243" s="1" t="s">
        <v>9233</v>
      </c>
      <c r="BH243" s="1" t="s">
        <v>9914</v>
      </c>
      <c r="BI243" s="1" t="s">
        <v>9233</v>
      </c>
      <c r="BJ243" s="1" t="s">
        <v>9914</v>
      </c>
      <c r="BK243" s="1" t="s">
        <v>9233</v>
      </c>
      <c r="BL243" s="29" t="s">
        <v>780</v>
      </c>
      <c r="BM243" s="85">
        <v>44944</v>
      </c>
      <c r="BN243" s="29" t="s">
        <v>902</v>
      </c>
      <c r="BO243" s="89"/>
      <c r="BP243" s="53"/>
      <c r="BQ243" s="53"/>
      <c r="BR243" s="53"/>
      <c r="BS243" s="53"/>
      <c r="BT243" s="39" t="s">
        <v>955</v>
      </c>
      <c r="BU243" s="89"/>
      <c r="BV243" s="53"/>
    </row>
    <row r="244" spans="1:74" s="43" customFormat="1" ht="90" customHeight="1">
      <c r="A244" s="54"/>
      <c r="B244" s="28" t="s">
        <v>6242</v>
      </c>
      <c r="C244" s="29" t="s">
        <v>3787</v>
      </c>
      <c r="D244" s="31" t="s">
        <v>5716</v>
      </c>
      <c r="E244" s="30">
        <v>44820</v>
      </c>
      <c r="F244" s="31" t="s">
        <v>2842</v>
      </c>
      <c r="G244" s="32" t="s">
        <v>6139</v>
      </c>
      <c r="H244" s="46" t="s">
        <v>9552</v>
      </c>
      <c r="I244" s="410" t="s">
        <v>5705</v>
      </c>
      <c r="J244" s="410" t="s">
        <v>5706</v>
      </c>
      <c r="K244" s="410" t="s">
        <v>5707</v>
      </c>
      <c r="L244" s="398" t="s">
        <v>5708</v>
      </c>
      <c r="M244" s="333">
        <v>2</v>
      </c>
      <c r="N244" s="326">
        <v>45139</v>
      </c>
      <c r="O244" s="326">
        <v>45199</v>
      </c>
      <c r="P244" s="143">
        <f t="shared" si="12"/>
        <v>9</v>
      </c>
      <c r="Q244" s="92">
        <v>2</v>
      </c>
      <c r="R244" s="44" t="s">
        <v>116</v>
      </c>
      <c r="S244" s="27"/>
      <c r="T244" s="81" t="s">
        <v>936</v>
      </c>
      <c r="U244" s="81" t="s">
        <v>936</v>
      </c>
      <c r="V244" s="81" t="s">
        <v>936</v>
      </c>
      <c r="W244" s="81" t="s">
        <v>936</v>
      </c>
      <c r="X244" s="81" t="s">
        <v>936</v>
      </c>
      <c r="Y244" s="81" t="s">
        <v>936</v>
      </c>
      <c r="Z244" s="81" t="s">
        <v>936</v>
      </c>
      <c r="AA244" s="81" t="s">
        <v>936</v>
      </c>
      <c r="AB244" s="81" t="s">
        <v>936</v>
      </c>
      <c r="AC244" s="81" t="s">
        <v>936</v>
      </c>
      <c r="AD244" s="81" t="s">
        <v>936</v>
      </c>
      <c r="AE244" s="81" t="s">
        <v>936</v>
      </c>
      <c r="AF244" s="81" t="s">
        <v>936</v>
      </c>
      <c r="AG244" s="81" t="s">
        <v>936</v>
      </c>
      <c r="AH244" s="81" t="s">
        <v>936</v>
      </c>
      <c r="AI244" s="81" t="s">
        <v>936</v>
      </c>
      <c r="AJ244" s="81" t="s">
        <v>936</v>
      </c>
      <c r="AK244" s="81" t="s">
        <v>936</v>
      </c>
      <c r="AL244" s="81" t="s">
        <v>936</v>
      </c>
      <c r="AM244" s="81" t="s">
        <v>936</v>
      </c>
      <c r="AN244" s="81" t="s">
        <v>936</v>
      </c>
      <c r="AO244" s="81" t="s">
        <v>936</v>
      </c>
      <c r="AP244" s="81" t="s">
        <v>936</v>
      </c>
      <c r="AQ244" s="81" t="s">
        <v>936</v>
      </c>
      <c r="AR244" s="81" t="s">
        <v>936</v>
      </c>
      <c r="AS244" s="81" t="s">
        <v>936</v>
      </c>
      <c r="AT244" s="81" t="s">
        <v>936</v>
      </c>
      <c r="AU244" s="81" t="s">
        <v>936</v>
      </c>
      <c r="AV244" s="81" t="s">
        <v>936</v>
      </c>
      <c r="AW244" s="81" t="s">
        <v>936</v>
      </c>
      <c r="AX244" s="81" t="s">
        <v>936</v>
      </c>
      <c r="AY244" s="81"/>
      <c r="AZ244" s="81" t="s">
        <v>936</v>
      </c>
      <c r="BA244" s="81" t="s">
        <v>936</v>
      </c>
      <c r="BB244" s="81" t="s">
        <v>936</v>
      </c>
      <c r="BC244" s="81" t="s">
        <v>936</v>
      </c>
      <c r="BD244" s="33" t="s">
        <v>8409</v>
      </c>
      <c r="BE244" s="1" t="s">
        <v>8443</v>
      </c>
      <c r="BF244" s="93" t="s">
        <v>9553</v>
      </c>
      <c r="BG244" s="33" t="s">
        <v>9554</v>
      </c>
      <c r="BH244" s="33" t="s">
        <v>9671</v>
      </c>
      <c r="BI244" s="33" t="s">
        <v>9687</v>
      </c>
      <c r="BJ244" s="327" t="s">
        <v>10140</v>
      </c>
      <c r="BK244" s="33" t="s">
        <v>10252</v>
      </c>
      <c r="BL244" s="29" t="s">
        <v>780</v>
      </c>
      <c r="BM244" s="42">
        <v>45217</v>
      </c>
      <c r="BN244" s="29" t="s">
        <v>782</v>
      </c>
      <c r="BO244" s="27"/>
      <c r="BP244" s="41"/>
      <c r="BQ244" s="41"/>
      <c r="BR244" s="41"/>
      <c r="BS244" s="41"/>
      <c r="BT244" s="39" t="s">
        <v>955</v>
      </c>
      <c r="BU244" s="27"/>
      <c r="BV244" s="41"/>
    </row>
    <row r="245" spans="1:74" ht="90" customHeight="1">
      <c r="B245" s="28" t="s">
        <v>10081</v>
      </c>
      <c r="C245" s="29" t="s">
        <v>3787</v>
      </c>
      <c r="D245" s="31" t="s">
        <v>5420</v>
      </c>
      <c r="E245" s="42">
        <v>44162</v>
      </c>
      <c r="F245" s="31" t="s">
        <v>3146</v>
      </c>
      <c r="G245" s="32" t="s">
        <v>3788</v>
      </c>
      <c r="H245" s="33" t="s">
        <v>9506</v>
      </c>
      <c r="I245" s="33" t="s">
        <v>10082</v>
      </c>
      <c r="J245" s="33" t="s">
        <v>10083</v>
      </c>
      <c r="K245" s="33" t="s">
        <v>10084</v>
      </c>
      <c r="L245" s="31" t="s">
        <v>10085</v>
      </c>
      <c r="M245" s="27">
        <v>1</v>
      </c>
      <c r="N245" s="42">
        <v>45078</v>
      </c>
      <c r="O245" s="42">
        <v>45444</v>
      </c>
      <c r="P245" s="27">
        <f t="shared" ref="P245:P256" si="13">+WEEKNUM(O245-N245)</f>
        <v>53</v>
      </c>
      <c r="Q245" s="97">
        <v>0</v>
      </c>
      <c r="R245" s="31" t="s">
        <v>6243</v>
      </c>
      <c r="S245" s="103"/>
      <c r="T245" s="81" t="s">
        <v>936</v>
      </c>
      <c r="U245" s="81" t="s">
        <v>936</v>
      </c>
      <c r="V245" s="81" t="s">
        <v>936</v>
      </c>
      <c r="W245" s="81" t="s">
        <v>936</v>
      </c>
      <c r="X245" s="81" t="s">
        <v>936</v>
      </c>
      <c r="Y245" s="81" t="s">
        <v>936</v>
      </c>
      <c r="Z245" s="81" t="s">
        <v>936</v>
      </c>
      <c r="AA245" s="81" t="s">
        <v>936</v>
      </c>
      <c r="AB245" s="81" t="s">
        <v>936</v>
      </c>
      <c r="AC245" s="81" t="s">
        <v>936</v>
      </c>
      <c r="AD245" s="81" t="s">
        <v>936</v>
      </c>
      <c r="AE245" s="81" t="s">
        <v>936</v>
      </c>
      <c r="AF245" s="81" t="s">
        <v>936</v>
      </c>
      <c r="AG245" s="81" t="s">
        <v>936</v>
      </c>
      <c r="AH245" s="81" t="s">
        <v>936</v>
      </c>
      <c r="AI245" s="81" t="s">
        <v>936</v>
      </c>
      <c r="AJ245" s="81" t="s">
        <v>936</v>
      </c>
      <c r="AK245" s="81" t="s">
        <v>936</v>
      </c>
      <c r="AL245" s="81" t="s">
        <v>936</v>
      </c>
      <c r="AM245" s="81" t="s">
        <v>936</v>
      </c>
      <c r="AN245" s="81" t="s">
        <v>936</v>
      </c>
      <c r="AO245" s="81" t="s">
        <v>936</v>
      </c>
      <c r="AP245" s="81" t="s">
        <v>936</v>
      </c>
      <c r="AQ245" s="81" t="s">
        <v>936</v>
      </c>
      <c r="AR245" s="81" t="s">
        <v>936</v>
      </c>
      <c r="AS245" s="81" t="s">
        <v>936</v>
      </c>
      <c r="AT245" s="81" t="s">
        <v>936</v>
      </c>
      <c r="AU245" s="81" t="s">
        <v>936</v>
      </c>
      <c r="AV245" s="81" t="s">
        <v>936</v>
      </c>
      <c r="AW245" s="81" t="s">
        <v>936</v>
      </c>
      <c r="AX245" s="81" t="s">
        <v>936</v>
      </c>
      <c r="AY245" s="81" t="s">
        <v>936</v>
      </c>
      <c r="AZ245" s="81" t="s">
        <v>936</v>
      </c>
      <c r="BA245" s="81" t="s">
        <v>936</v>
      </c>
      <c r="BB245" s="81" t="s">
        <v>936</v>
      </c>
      <c r="BC245" s="81" t="s">
        <v>936</v>
      </c>
      <c r="BD245" s="81" t="s">
        <v>936</v>
      </c>
      <c r="BE245" s="81" t="s">
        <v>936</v>
      </c>
      <c r="BF245" s="81" t="s">
        <v>936</v>
      </c>
      <c r="BG245" s="81" t="s">
        <v>936</v>
      </c>
      <c r="BH245" s="81" t="s">
        <v>936</v>
      </c>
      <c r="BI245" s="81" t="s">
        <v>936</v>
      </c>
      <c r="BJ245" s="81" t="s">
        <v>936</v>
      </c>
      <c r="BK245" s="57" t="s">
        <v>10211</v>
      </c>
      <c r="BL245" s="29" t="s">
        <v>2580</v>
      </c>
      <c r="BM245" s="85">
        <v>45198</v>
      </c>
      <c r="BN245" s="29" t="s">
        <v>2580</v>
      </c>
      <c r="BO245" s="103"/>
      <c r="BP245" s="104"/>
      <c r="BR245" s="104"/>
      <c r="BS245" s="104"/>
      <c r="BT245" s="39" t="s">
        <v>955</v>
      </c>
      <c r="BU245" s="103"/>
      <c r="BV245" s="104"/>
    </row>
    <row r="246" spans="1:74" ht="90" customHeight="1">
      <c r="B246" s="28" t="s">
        <v>10087</v>
      </c>
      <c r="C246" s="29" t="s">
        <v>3787</v>
      </c>
      <c r="D246" s="31" t="s">
        <v>5420</v>
      </c>
      <c r="E246" s="42">
        <v>44162</v>
      </c>
      <c r="F246" s="31" t="s">
        <v>3146</v>
      </c>
      <c r="G246" s="32" t="s">
        <v>3788</v>
      </c>
      <c r="H246" s="33" t="s">
        <v>9506</v>
      </c>
      <c r="I246" s="33" t="s">
        <v>10082</v>
      </c>
      <c r="J246" s="33" t="s">
        <v>10083</v>
      </c>
      <c r="K246" s="33" t="s">
        <v>10088</v>
      </c>
      <c r="L246" s="31" t="s">
        <v>10085</v>
      </c>
      <c r="M246" s="27">
        <v>1</v>
      </c>
      <c r="N246" s="42">
        <v>45078</v>
      </c>
      <c r="O246" s="42">
        <v>45444</v>
      </c>
      <c r="P246" s="27">
        <f t="shared" si="13"/>
        <v>53</v>
      </c>
      <c r="Q246" s="97">
        <v>0</v>
      </c>
      <c r="R246" s="31" t="s">
        <v>29</v>
      </c>
      <c r="S246" s="103"/>
      <c r="T246" s="81" t="s">
        <v>936</v>
      </c>
      <c r="U246" s="81" t="s">
        <v>936</v>
      </c>
      <c r="V246" s="81" t="s">
        <v>936</v>
      </c>
      <c r="W246" s="81" t="s">
        <v>936</v>
      </c>
      <c r="X246" s="81" t="s">
        <v>936</v>
      </c>
      <c r="Y246" s="81" t="s">
        <v>936</v>
      </c>
      <c r="Z246" s="81" t="s">
        <v>936</v>
      </c>
      <c r="AA246" s="81" t="s">
        <v>936</v>
      </c>
      <c r="AB246" s="81" t="s">
        <v>936</v>
      </c>
      <c r="AC246" s="81" t="s">
        <v>936</v>
      </c>
      <c r="AD246" s="81" t="s">
        <v>936</v>
      </c>
      <c r="AE246" s="81" t="s">
        <v>936</v>
      </c>
      <c r="AF246" s="81" t="s">
        <v>936</v>
      </c>
      <c r="AG246" s="81" t="s">
        <v>936</v>
      </c>
      <c r="AH246" s="81" t="s">
        <v>936</v>
      </c>
      <c r="AI246" s="81" t="s">
        <v>936</v>
      </c>
      <c r="AJ246" s="81" t="s">
        <v>936</v>
      </c>
      <c r="AK246" s="81" t="s">
        <v>936</v>
      </c>
      <c r="AL246" s="81" t="s">
        <v>936</v>
      </c>
      <c r="AM246" s="81" t="s">
        <v>936</v>
      </c>
      <c r="AN246" s="81" t="s">
        <v>936</v>
      </c>
      <c r="AO246" s="81" t="s">
        <v>936</v>
      </c>
      <c r="AP246" s="81" t="s">
        <v>936</v>
      </c>
      <c r="AQ246" s="81" t="s">
        <v>936</v>
      </c>
      <c r="AR246" s="81" t="s">
        <v>936</v>
      </c>
      <c r="AS246" s="81" t="s">
        <v>936</v>
      </c>
      <c r="AT246" s="81" t="s">
        <v>936</v>
      </c>
      <c r="AU246" s="81" t="s">
        <v>936</v>
      </c>
      <c r="AV246" s="81" t="s">
        <v>936</v>
      </c>
      <c r="AW246" s="81" t="s">
        <v>936</v>
      </c>
      <c r="AX246" s="81" t="s">
        <v>936</v>
      </c>
      <c r="AY246" s="81" t="s">
        <v>936</v>
      </c>
      <c r="AZ246" s="81" t="s">
        <v>936</v>
      </c>
      <c r="BA246" s="81" t="s">
        <v>936</v>
      </c>
      <c r="BB246" s="81" t="s">
        <v>936</v>
      </c>
      <c r="BC246" s="81" t="s">
        <v>936</v>
      </c>
      <c r="BD246" s="81" t="s">
        <v>936</v>
      </c>
      <c r="BE246" s="81" t="s">
        <v>936</v>
      </c>
      <c r="BF246" s="81" t="s">
        <v>936</v>
      </c>
      <c r="BG246" s="81" t="s">
        <v>936</v>
      </c>
      <c r="BH246" s="81" t="s">
        <v>936</v>
      </c>
      <c r="BI246" s="81" t="s">
        <v>936</v>
      </c>
      <c r="BJ246" s="81" t="s">
        <v>936</v>
      </c>
      <c r="BK246" s="57" t="s">
        <v>10211</v>
      </c>
      <c r="BL246" s="29" t="s">
        <v>2580</v>
      </c>
      <c r="BM246" s="85">
        <v>45198</v>
      </c>
      <c r="BN246" s="29" t="s">
        <v>2580</v>
      </c>
      <c r="BO246" s="103"/>
      <c r="BP246" s="104"/>
      <c r="BQ246" s="104"/>
      <c r="BR246" s="104"/>
      <c r="BS246" s="104"/>
      <c r="BT246" s="39" t="s">
        <v>955</v>
      </c>
      <c r="BU246" s="103"/>
      <c r="BV246" s="104"/>
    </row>
    <row r="247" spans="1:74" s="54" customFormat="1" ht="90" customHeight="1">
      <c r="B247" s="28" t="s">
        <v>10304</v>
      </c>
      <c r="C247" s="29" t="s">
        <v>3787</v>
      </c>
      <c r="D247" s="13" t="s">
        <v>10315</v>
      </c>
      <c r="E247" s="85">
        <v>45126</v>
      </c>
      <c r="F247" s="31" t="s">
        <v>3146</v>
      </c>
      <c r="G247" s="32" t="s">
        <v>3788</v>
      </c>
      <c r="H247" s="93" t="s">
        <v>10337</v>
      </c>
      <c r="I247" s="33" t="s">
        <v>10267</v>
      </c>
      <c r="J247" s="33" t="s">
        <v>10314</v>
      </c>
      <c r="K247" s="33" t="s">
        <v>10268</v>
      </c>
      <c r="L247" s="31" t="s">
        <v>10269</v>
      </c>
      <c r="M247" s="29">
        <v>3</v>
      </c>
      <c r="N247" s="30">
        <v>45204</v>
      </c>
      <c r="O247" s="30">
        <v>45641</v>
      </c>
      <c r="P247" s="27">
        <f t="shared" si="13"/>
        <v>11</v>
      </c>
      <c r="Q247" s="411"/>
      <c r="R247" s="29" t="s">
        <v>29</v>
      </c>
      <c r="S247" s="30" t="s">
        <v>10270</v>
      </c>
      <c r="T247" s="81" t="s">
        <v>936</v>
      </c>
      <c r="U247" s="81" t="s">
        <v>936</v>
      </c>
      <c r="V247" s="81" t="s">
        <v>936</v>
      </c>
      <c r="W247" s="81" t="s">
        <v>936</v>
      </c>
      <c r="X247" s="81" t="s">
        <v>936</v>
      </c>
      <c r="Y247" s="81" t="s">
        <v>936</v>
      </c>
      <c r="Z247" s="81" t="s">
        <v>936</v>
      </c>
      <c r="AA247" s="81" t="s">
        <v>936</v>
      </c>
      <c r="AB247" s="81" t="s">
        <v>936</v>
      </c>
      <c r="AC247" s="81" t="s">
        <v>936</v>
      </c>
      <c r="AD247" s="81" t="s">
        <v>936</v>
      </c>
      <c r="AE247" s="81" t="s">
        <v>936</v>
      </c>
      <c r="AF247" s="81" t="s">
        <v>936</v>
      </c>
      <c r="AG247" s="81" t="s">
        <v>936</v>
      </c>
      <c r="AH247" s="81" t="s">
        <v>936</v>
      </c>
      <c r="AI247" s="81" t="s">
        <v>936</v>
      </c>
      <c r="AJ247" s="81" t="s">
        <v>936</v>
      </c>
      <c r="AK247" s="81" t="s">
        <v>936</v>
      </c>
      <c r="AL247" s="81" t="s">
        <v>936</v>
      </c>
      <c r="AM247" s="81" t="s">
        <v>936</v>
      </c>
      <c r="AN247" s="81" t="s">
        <v>936</v>
      </c>
      <c r="AO247" s="81" t="s">
        <v>936</v>
      </c>
      <c r="AP247" s="81" t="s">
        <v>936</v>
      </c>
      <c r="AQ247" s="81" t="s">
        <v>936</v>
      </c>
      <c r="AR247" s="81" t="s">
        <v>936</v>
      </c>
      <c r="AS247" s="81" t="s">
        <v>936</v>
      </c>
      <c r="AT247" s="81" t="s">
        <v>936</v>
      </c>
      <c r="AU247" s="81" t="s">
        <v>936</v>
      </c>
      <c r="AV247" s="81" t="s">
        <v>936</v>
      </c>
      <c r="AW247" s="81" t="s">
        <v>936</v>
      </c>
      <c r="AX247" s="81" t="s">
        <v>936</v>
      </c>
      <c r="AY247" s="81" t="s">
        <v>936</v>
      </c>
      <c r="AZ247" s="81" t="s">
        <v>936</v>
      </c>
      <c r="BA247" s="81" t="s">
        <v>936</v>
      </c>
      <c r="BB247" s="81" t="s">
        <v>936</v>
      </c>
      <c r="BC247" s="81" t="s">
        <v>936</v>
      </c>
      <c r="BD247" s="81" t="s">
        <v>936</v>
      </c>
      <c r="BE247" s="81" t="s">
        <v>936</v>
      </c>
      <c r="BF247" s="81" t="s">
        <v>936</v>
      </c>
      <c r="BG247" s="81" t="s">
        <v>936</v>
      </c>
      <c r="BH247" s="81" t="s">
        <v>936</v>
      </c>
      <c r="BI247" s="81" t="s">
        <v>936</v>
      </c>
      <c r="BJ247" s="81" t="s">
        <v>936</v>
      </c>
      <c r="BK247" s="1" t="s">
        <v>10316</v>
      </c>
      <c r="BL247" s="29" t="s">
        <v>2580</v>
      </c>
      <c r="BM247" s="85">
        <v>45223</v>
      </c>
      <c r="BN247" s="29" t="s">
        <v>2580</v>
      </c>
      <c r="BO247" s="89"/>
      <c r="BP247" s="53"/>
      <c r="BQ247" s="53"/>
      <c r="BR247" s="53"/>
      <c r="BS247" s="53"/>
      <c r="BT247" s="39" t="s">
        <v>955</v>
      </c>
      <c r="BU247" s="89"/>
      <c r="BV247" s="53"/>
    </row>
    <row r="248" spans="1:74" s="54" customFormat="1" ht="90" customHeight="1">
      <c r="B248" s="28" t="s">
        <v>10305</v>
      </c>
      <c r="C248" s="29" t="s">
        <v>3787</v>
      </c>
      <c r="D248" s="13" t="s">
        <v>10315</v>
      </c>
      <c r="E248" s="85">
        <v>45126</v>
      </c>
      <c r="F248" s="31" t="s">
        <v>3146</v>
      </c>
      <c r="G248" s="32" t="s">
        <v>3788</v>
      </c>
      <c r="H248" s="93" t="s">
        <v>10337</v>
      </c>
      <c r="I248" s="33" t="s">
        <v>10271</v>
      </c>
      <c r="J248" s="33" t="s">
        <v>10272</v>
      </c>
      <c r="K248" s="33" t="s">
        <v>10273</v>
      </c>
      <c r="L248" s="31" t="s">
        <v>10274</v>
      </c>
      <c r="M248" s="29">
        <v>1</v>
      </c>
      <c r="N248" s="30">
        <v>45214</v>
      </c>
      <c r="O248" s="30">
        <v>45275</v>
      </c>
      <c r="P248" s="27">
        <f t="shared" si="13"/>
        <v>9</v>
      </c>
      <c r="Q248" s="411"/>
      <c r="R248" s="29" t="s">
        <v>29</v>
      </c>
      <c r="S248" s="30" t="s">
        <v>10270</v>
      </c>
      <c r="T248" s="81" t="s">
        <v>936</v>
      </c>
      <c r="U248" s="81" t="s">
        <v>936</v>
      </c>
      <c r="V248" s="81" t="s">
        <v>936</v>
      </c>
      <c r="W248" s="81" t="s">
        <v>936</v>
      </c>
      <c r="X248" s="81" t="s">
        <v>936</v>
      </c>
      <c r="Y248" s="81" t="s">
        <v>936</v>
      </c>
      <c r="Z248" s="81" t="s">
        <v>936</v>
      </c>
      <c r="AA248" s="81" t="s">
        <v>936</v>
      </c>
      <c r="AB248" s="81" t="s">
        <v>936</v>
      </c>
      <c r="AC248" s="81" t="s">
        <v>936</v>
      </c>
      <c r="AD248" s="81" t="s">
        <v>936</v>
      </c>
      <c r="AE248" s="81" t="s">
        <v>936</v>
      </c>
      <c r="AF248" s="81" t="s">
        <v>936</v>
      </c>
      <c r="AG248" s="81" t="s">
        <v>936</v>
      </c>
      <c r="AH248" s="81" t="s">
        <v>936</v>
      </c>
      <c r="AI248" s="81" t="s">
        <v>936</v>
      </c>
      <c r="AJ248" s="81" t="s">
        <v>936</v>
      </c>
      <c r="AK248" s="81" t="s">
        <v>936</v>
      </c>
      <c r="AL248" s="81" t="s">
        <v>936</v>
      </c>
      <c r="AM248" s="81" t="s">
        <v>936</v>
      </c>
      <c r="AN248" s="81" t="s">
        <v>936</v>
      </c>
      <c r="AO248" s="81" t="s">
        <v>936</v>
      </c>
      <c r="AP248" s="81" t="s">
        <v>936</v>
      </c>
      <c r="AQ248" s="81" t="s">
        <v>936</v>
      </c>
      <c r="AR248" s="81" t="s">
        <v>936</v>
      </c>
      <c r="AS248" s="81" t="s">
        <v>936</v>
      </c>
      <c r="AT248" s="81" t="s">
        <v>936</v>
      </c>
      <c r="AU248" s="81" t="s">
        <v>936</v>
      </c>
      <c r="AV248" s="81" t="s">
        <v>936</v>
      </c>
      <c r="AW248" s="81" t="s">
        <v>936</v>
      </c>
      <c r="AX248" s="81" t="s">
        <v>936</v>
      </c>
      <c r="AY248" s="81" t="s">
        <v>936</v>
      </c>
      <c r="AZ248" s="81" t="s">
        <v>936</v>
      </c>
      <c r="BA248" s="81" t="s">
        <v>936</v>
      </c>
      <c r="BB248" s="81" t="s">
        <v>936</v>
      </c>
      <c r="BC248" s="81" t="s">
        <v>936</v>
      </c>
      <c r="BD248" s="81" t="s">
        <v>936</v>
      </c>
      <c r="BE248" s="81" t="s">
        <v>936</v>
      </c>
      <c r="BF248" s="81" t="s">
        <v>936</v>
      </c>
      <c r="BG248" s="81" t="s">
        <v>936</v>
      </c>
      <c r="BH248" s="81" t="s">
        <v>936</v>
      </c>
      <c r="BI248" s="81" t="s">
        <v>936</v>
      </c>
      <c r="BJ248" s="81" t="s">
        <v>936</v>
      </c>
      <c r="BK248" s="1" t="s">
        <v>10316</v>
      </c>
      <c r="BL248" s="29" t="s">
        <v>2580</v>
      </c>
      <c r="BM248" s="85">
        <v>45223</v>
      </c>
      <c r="BN248" s="29" t="s">
        <v>2580</v>
      </c>
      <c r="BO248" s="89"/>
      <c r="BP248" s="53"/>
      <c r="BQ248" s="53"/>
      <c r="BR248" s="53"/>
      <c r="BS248" s="53"/>
      <c r="BT248" s="39" t="s">
        <v>955</v>
      </c>
      <c r="BU248" s="89"/>
      <c r="BV248" s="53"/>
    </row>
    <row r="249" spans="1:74" s="54" customFormat="1" ht="90" customHeight="1">
      <c r="B249" s="28" t="s">
        <v>10306</v>
      </c>
      <c r="C249" s="29" t="s">
        <v>3787</v>
      </c>
      <c r="D249" s="13" t="s">
        <v>10315</v>
      </c>
      <c r="E249" s="85">
        <v>45126</v>
      </c>
      <c r="F249" s="31" t="s">
        <v>3146</v>
      </c>
      <c r="G249" s="32" t="s">
        <v>3788</v>
      </c>
      <c r="H249" s="93" t="s">
        <v>10337</v>
      </c>
      <c r="I249" s="33" t="s">
        <v>10275</v>
      </c>
      <c r="J249" s="33" t="s">
        <v>10272</v>
      </c>
      <c r="K249" s="33" t="s">
        <v>10276</v>
      </c>
      <c r="L249" s="31" t="s">
        <v>10277</v>
      </c>
      <c r="M249" s="102">
        <v>12</v>
      </c>
      <c r="N249" s="30">
        <v>45383</v>
      </c>
      <c r="O249" s="30">
        <v>46387</v>
      </c>
      <c r="P249" s="27">
        <f t="shared" si="13"/>
        <v>40</v>
      </c>
      <c r="Q249" s="411"/>
      <c r="R249" s="29" t="s">
        <v>29</v>
      </c>
      <c r="S249" s="30" t="s">
        <v>10270</v>
      </c>
      <c r="T249" s="81" t="s">
        <v>936</v>
      </c>
      <c r="U249" s="81" t="s">
        <v>936</v>
      </c>
      <c r="V249" s="81" t="s">
        <v>936</v>
      </c>
      <c r="W249" s="81" t="s">
        <v>936</v>
      </c>
      <c r="X249" s="81" t="s">
        <v>936</v>
      </c>
      <c r="Y249" s="81" t="s">
        <v>936</v>
      </c>
      <c r="Z249" s="81" t="s">
        <v>936</v>
      </c>
      <c r="AA249" s="81" t="s">
        <v>936</v>
      </c>
      <c r="AB249" s="81" t="s">
        <v>936</v>
      </c>
      <c r="AC249" s="81" t="s">
        <v>936</v>
      </c>
      <c r="AD249" s="81" t="s">
        <v>936</v>
      </c>
      <c r="AE249" s="81" t="s">
        <v>936</v>
      </c>
      <c r="AF249" s="81" t="s">
        <v>936</v>
      </c>
      <c r="AG249" s="81" t="s">
        <v>936</v>
      </c>
      <c r="AH249" s="81" t="s">
        <v>936</v>
      </c>
      <c r="AI249" s="81" t="s">
        <v>936</v>
      </c>
      <c r="AJ249" s="81" t="s">
        <v>936</v>
      </c>
      <c r="AK249" s="81" t="s">
        <v>936</v>
      </c>
      <c r="AL249" s="81" t="s">
        <v>936</v>
      </c>
      <c r="AM249" s="81" t="s">
        <v>936</v>
      </c>
      <c r="AN249" s="81" t="s">
        <v>936</v>
      </c>
      <c r="AO249" s="81" t="s">
        <v>936</v>
      </c>
      <c r="AP249" s="81" t="s">
        <v>936</v>
      </c>
      <c r="AQ249" s="81" t="s">
        <v>936</v>
      </c>
      <c r="AR249" s="81" t="s">
        <v>936</v>
      </c>
      <c r="AS249" s="81" t="s">
        <v>936</v>
      </c>
      <c r="AT249" s="81" t="s">
        <v>936</v>
      </c>
      <c r="AU249" s="81" t="s">
        <v>936</v>
      </c>
      <c r="AV249" s="81" t="s">
        <v>936</v>
      </c>
      <c r="AW249" s="81" t="s">
        <v>936</v>
      </c>
      <c r="AX249" s="81" t="s">
        <v>936</v>
      </c>
      <c r="AY249" s="81" t="s">
        <v>936</v>
      </c>
      <c r="AZ249" s="81" t="s">
        <v>936</v>
      </c>
      <c r="BA249" s="81" t="s">
        <v>936</v>
      </c>
      <c r="BB249" s="81" t="s">
        <v>936</v>
      </c>
      <c r="BC249" s="81" t="s">
        <v>936</v>
      </c>
      <c r="BD249" s="81" t="s">
        <v>936</v>
      </c>
      <c r="BE249" s="81" t="s">
        <v>936</v>
      </c>
      <c r="BF249" s="81" t="s">
        <v>936</v>
      </c>
      <c r="BG249" s="81" t="s">
        <v>936</v>
      </c>
      <c r="BH249" s="81" t="s">
        <v>936</v>
      </c>
      <c r="BI249" s="81" t="s">
        <v>936</v>
      </c>
      <c r="BJ249" s="81" t="s">
        <v>936</v>
      </c>
      <c r="BK249" s="1" t="s">
        <v>10316</v>
      </c>
      <c r="BL249" s="29" t="s">
        <v>2580</v>
      </c>
      <c r="BM249" s="85">
        <v>45223</v>
      </c>
      <c r="BN249" s="29" t="s">
        <v>2580</v>
      </c>
      <c r="BO249" s="89"/>
      <c r="BP249" s="53"/>
      <c r="BQ249" s="53"/>
      <c r="BR249" s="53"/>
      <c r="BS249" s="53"/>
      <c r="BT249" s="39" t="s">
        <v>955</v>
      </c>
      <c r="BU249" s="89"/>
      <c r="BV249" s="53"/>
    </row>
    <row r="250" spans="1:74" s="54" customFormat="1" ht="90" customHeight="1">
      <c r="B250" s="28" t="s">
        <v>10307</v>
      </c>
      <c r="C250" s="29" t="s">
        <v>3787</v>
      </c>
      <c r="D250" s="13" t="s">
        <v>10315</v>
      </c>
      <c r="E250" s="85">
        <v>45126</v>
      </c>
      <c r="F250" s="31" t="s">
        <v>3146</v>
      </c>
      <c r="G250" s="32" t="s">
        <v>3789</v>
      </c>
      <c r="H250" s="93" t="s">
        <v>10338</v>
      </c>
      <c r="I250" s="33" t="s">
        <v>10278</v>
      </c>
      <c r="J250" s="33" t="s">
        <v>10279</v>
      </c>
      <c r="K250" s="33" t="s">
        <v>10280</v>
      </c>
      <c r="L250" s="31" t="s">
        <v>10281</v>
      </c>
      <c r="M250" s="102">
        <v>200</v>
      </c>
      <c r="N250" s="30">
        <v>45301</v>
      </c>
      <c r="O250" s="30">
        <v>45838</v>
      </c>
      <c r="P250" s="27">
        <f t="shared" si="13"/>
        <v>25</v>
      </c>
      <c r="Q250" s="411"/>
      <c r="R250" s="29" t="s">
        <v>29</v>
      </c>
      <c r="S250" s="30" t="s">
        <v>10282</v>
      </c>
      <c r="T250" s="81" t="s">
        <v>936</v>
      </c>
      <c r="U250" s="81" t="s">
        <v>936</v>
      </c>
      <c r="V250" s="81" t="s">
        <v>936</v>
      </c>
      <c r="W250" s="81" t="s">
        <v>936</v>
      </c>
      <c r="X250" s="81" t="s">
        <v>936</v>
      </c>
      <c r="Y250" s="81" t="s">
        <v>936</v>
      </c>
      <c r="Z250" s="81" t="s">
        <v>936</v>
      </c>
      <c r="AA250" s="81" t="s">
        <v>936</v>
      </c>
      <c r="AB250" s="81" t="s">
        <v>936</v>
      </c>
      <c r="AC250" s="81" t="s">
        <v>936</v>
      </c>
      <c r="AD250" s="81" t="s">
        <v>936</v>
      </c>
      <c r="AE250" s="81" t="s">
        <v>936</v>
      </c>
      <c r="AF250" s="81" t="s">
        <v>936</v>
      </c>
      <c r="AG250" s="81" t="s">
        <v>936</v>
      </c>
      <c r="AH250" s="81" t="s">
        <v>936</v>
      </c>
      <c r="AI250" s="81" t="s">
        <v>936</v>
      </c>
      <c r="AJ250" s="81" t="s">
        <v>936</v>
      </c>
      <c r="AK250" s="81" t="s">
        <v>936</v>
      </c>
      <c r="AL250" s="81" t="s">
        <v>936</v>
      </c>
      <c r="AM250" s="81" t="s">
        <v>936</v>
      </c>
      <c r="AN250" s="81" t="s">
        <v>936</v>
      </c>
      <c r="AO250" s="81" t="s">
        <v>936</v>
      </c>
      <c r="AP250" s="81" t="s">
        <v>936</v>
      </c>
      <c r="AQ250" s="81" t="s">
        <v>936</v>
      </c>
      <c r="AR250" s="81" t="s">
        <v>936</v>
      </c>
      <c r="AS250" s="81" t="s">
        <v>936</v>
      </c>
      <c r="AT250" s="81" t="s">
        <v>936</v>
      </c>
      <c r="AU250" s="81" t="s">
        <v>936</v>
      </c>
      <c r="AV250" s="81" t="s">
        <v>936</v>
      </c>
      <c r="AW250" s="81" t="s">
        <v>936</v>
      </c>
      <c r="AX250" s="81" t="s">
        <v>936</v>
      </c>
      <c r="AY250" s="81" t="s">
        <v>936</v>
      </c>
      <c r="AZ250" s="81" t="s">
        <v>936</v>
      </c>
      <c r="BA250" s="81" t="s">
        <v>936</v>
      </c>
      <c r="BB250" s="81" t="s">
        <v>936</v>
      </c>
      <c r="BC250" s="81" t="s">
        <v>936</v>
      </c>
      <c r="BD250" s="81" t="s">
        <v>936</v>
      </c>
      <c r="BE250" s="81" t="s">
        <v>936</v>
      </c>
      <c r="BF250" s="81" t="s">
        <v>936</v>
      </c>
      <c r="BG250" s="81" t="s">
        <v>936</v>
      </c>
      <c r="BH250" s="81" t="s">
        <v>936</v>
      </c>
      <c r="BI250" s="81" t="s">
        <v>936</v>
      </c>
      <c r="BJ250" s="81" t="s">
        <v>936</v>
      </c>
      <c r="BK250" s="1" t="s">
        <v>10316</v>
      </c>
      <c r="BL250" s="29" t="s">
        <v>2580</v>
      </c>
      <c r="BM250" s="85">
        <v>45223</v>
      </c>
      <c r="BN250" s="29" t="s">
        <v>2580</v>
      </c>
      <c r="BO250" s="89"/>
      <c r="BP250" s="53"/>
      <c r="BQ250" s="53"/>
      <c r="BR250" s="53"/>
      <c r="BS250" s="53"/>
      <c r="BT250" s="39" t="s">
        <v>955</v>
      </c>
      <c r="BU250" s="89"/>
      <c r="BV250" s="53"/>
    </row>
    <row r="251" spans="1:74" s="54" customFormat="1" ht="90" customHeight="1">
      <c r="B251" s="28" t="s">
        <v>10308</v>
      </c>
      <c r="C251" s="29" t="s">
        <v>3787</v>
      </c>
      <c r="D251" s="13" t="s">
        <v>10315</v>
      </c>
      <c r="E251" s="85">
        <v>45126</v>
      </c>
      <c r="F251" s="31" t="s">
        <v>3146</v>
      </c>
      <c r="G251" s="32" t="s">
        <v>3789</v>
      </c>
      <c r="H251" s="93" t="s">
        <v>10338</v>
      </c>
      <c r="I251" s="33" t="s">
        <v>10283</v>
      </c>
      <c r="J251" s="33" t="s">
        <v>10284</v>
      </c>
      <c r="K251" s="33" t="s">
        <v>10285</v>
      </c>
      <c r="L251" s="31" t="s">
        <v>10286</v>
      </c>
      <c r="M251" s="102">
        <v>160</v>
      </c>
      <c r="N251" s="42">
        <v>45204</v>
      </c>
      <c r="O251" s="42">
        <v>45657</v>
      </c>
      <c r="P251" s="27">
        <f t="shared" si="13"/>
        <v>13</v>
      </c>
      <c r="Q251" s="411"/>
      <c r="R251" s="29" t="s">
        <v>29</v>
      </c>
      <c r="S251" s="30" t="s">
        <v>10282</v>
      </c>
      <c r="T251" s="81" t="s">
        <v>936</v>
      </c>
      <c r="U251" s="81" t="s">
        <v>936</v>
      </c>
      <c r="V251" s="81" t="s">
        <v>936</v>
      </c>
      <c r="W251" s="81" t="s">
        <v>936</v>
      </c>
      <c r="X251" s="81" t="s">
        <v>936</v>
      </c>
      <c r="Y251" s="81" t="s">
        <v>936</v>
      </c>
      <c r="Z251" s="81" t="s">
        <v>936</v>
      </c>
      <c r="AA251" s="81" t="s">
        <v>936</v>
      </c>
      <c r="AB251" s="81" t="s">
        <v>936</v>
      </c>
      <c r="AC251" s="81" t="s">
        <v>936</v>
      </c>
      <c r="AD251" s="81" t="s">
        <v>936</v>
      </c>
      <c r="AE251" s="81" t="s">
        <v>936</v>
      </c>
      <c r="AF251" s="81" t="s">
        <v>936</v>
      </c>
      <c r="AG251" s="81" t="s">
        <v>936</v>
      </c>
      <c r="AH251" s="81" t="s">
        <v>936</v>
      </c>
      <c r="AI251" s="81" t="s">
        <v>936</v>
      </c>
      <c r="AJ251" s="81" t="s">
        <v>936</v>
      </c>
      <c r="AK251" s="81" t="s">
        <v>936</v>
      </c>
      <c r="AL251" s="81" t="s">
        <v>936</v>
      </c>
      <c r="AM251" s="81" t="s">
        <v>936</v>
      </c>
      <c r="AN251" s="81" t="s">
        <v>936</v>
      </c>
      <c r="AO251" s="81" t="s">
        <v>936</v>
      </c>
      <c r="AP251" s="81" t="s">
        <v>936</v>
      </c>
      <c r="AQ251" s="81" t="s">
        <v>936</v>
      </c>
      <c r="AR251" s="81" t="s">
        <v>936</v>
      </c>
      <c r="AS251" s="81" t="s">
        <v>936</v>
      </c>
      <c r="AT251" s="81" t="s">
        <v>936</v>
      </c>
      <c r="AU251" s="81" t="s">
        <v>936</v>
      </c>
      <c r="AV251" s="81" t="s">
        <v>936</v>
      </c>
      <c r="AW251" s="81" t="s">
        <v>936</v>
      </c>
      <c r="AX251" s="81" t="s">
        <v>936</v>
      </c>
      <c r="AY251" s="81" t="s">
        <v>936</v>
      </c>
      <c r="AZ251" s="81" t="s">
        <v>936</v>
      </c>
      <c r="BA251" s="81" t="s">
        <v>936</v>
      </c>
      <c r="BB251" s="81" t="s">
        <v>936</v>
      </c>
      <c r="BC251" s="81" t="s">
        <v>936</v>
      </c>
      <c r="BD251" s="81" t="s">
        <v>936</v>
      </c>
      <c r="BE251" s="81" t="s">
        <v>936</v>
      </c>
      <c r="BF251" s="81" t="s">
        <v>936</v>
      </c>
      <c r="BG251" s="81" t="s">
        <v>936</v>
      </c>
      <c r="BH251" s="81" t="s">
        <v>936</v>
      </c>
      <c r="BI251" s="81" t="s">
        <v>936</v>
      </c>
      <c r="BJ251" s="81" t="s">
        <v>936</v>
      </c>
      <c r="BK251" s="1" t="s">
        <v>10316</v>
      </c>
      <c r="BL251" s="29" t="s">
        <v>2580</v>
      </c>
      <c r="BM251" s="85">
        <v>45223</v>
      </c>
      <c r="BN251" s="29" t="s">
        <v>2580</v>
      </c>
      <c r="BO251" s="89"/>
      <c r="BP251" s="53"/>
      <c r="BQ251" s="53"/>
      <c r="BR251" s="53"/>
      <c r="BS251" s="53"/>
      <c r="BT251" s="39" t="s">
        <v>955</v>
      </c>
      <c r="BU251" s="89"/>
      <c r="BV251" s="53"/>
    </row>
    <row r="252" spans="1:74" s="54" customFormat="1" ht="90" customHeight="1">
      <c r="B252" s="28" t="s">
        <v>10309</v>
      </c>
      <c r="C252" s="29" t="s">
        <v>3787</v>
      </c>
      <c r="D252" s="13" t="s">
        <v>10315</v>
      </c>
      <c r="E252" s="85">
        <v>45126</v>
      </c>
      <c r="F252" s="31" t="s">
        <v>3146</v>
      </c>
      <c r="G252" s="32" t="s">
        <v>3789</v>
      </c>
      <c r="H252" s="93" t="s">
        <v>10338</v>
      </c>
      <c r="I252" s="33" t="s">
        <v>10287</v>
      </c>
      <c r="J252" s="33" t="s">
        <v>10288</v>
      </c>
      <c r="K252" s="33" t="s">
        <v>10289</v>
      </c>
      <c r="L252" s="31" t="s">
        <v>10290</v>
      </c>
      <c r="M252" s="29">
        <v>2</v>
      </c>
      <c r="N252" s="42">
        <v>45215</v>
      </c>
      <c r="O252" s="30">
        <v>45291</v>
      </c>
      <c r="P252" s="27">
        <f t="shared" si="13"/>
        <v>11</v>
      </c>
      <c r="Q252" s="411"/>
      <c r="R252" s="29" t="s">
        <v>29</v>
      </c>
      <c r="S252" s="30" t="s">
        <v>10291</v>
      </c>
      <c r="T252" s="81" t="s">
        <v>936</v>
      </c>
      <c r="U252" s="81" t="s">
        <v>936</v>
      </c>
      <c r="V252" s="81" t="s">
        <v>936</v>
      </c>
      <c r="W252" s="81" t="s">
        <v>936</v>
      </c>
      <c r="X252" s="81" t="s">
        <v>936</v>
      </c>
      <c r="Y252" s="81" t="s">
        <v>936</v>
      </c>
      <c r="Z252" s="81" t="s">
        <v>936</v>
      </c>
      <c r="AA252" s="81" t="s">
        <v>936</v>
      </c>
      <c r="AB252" s="81" t="s">
        <v>936</v>
      </c>
      <c r="AC252" s="81" t="s">
        <v>936</v>
      </c>
      <c r="AD252" s="81" t="s">
        <v>936</v>
      </c>
      <c r="AE252" s="81" t="s">
        <v>936</v>
      </c>
      <c r="AF252" s="81" t="s">
        <v>936</v>
      </c>
      <c r="AG252" s="81" t="s">
        <v>936</v>
      </c>
      <c r="AH252" s="81" t="s">
        <v>936</v>
      </c>
      <c r="AI252" s="81" t="s">
        <v>936</v>
      </c>
      <c r="AJ252" s="81" t="s">
        <v>936</v>
      </c>
      <c r="AK252" s="81" t="s">
        <v>936</v>
      </c>
      <c r="AL252" s="81" t="s">
        <v>936</v>
      </c>
      <c r="AM252" s="81" t="s">
        <v>936</v>
      </c>
      <c r="AN252" s="81" t="s">
        <v>936</v>
      </c>
      <c r="AO252" s="81" t="s">
        <v>936</v>
      </c>
      <c r="AP252" s="81" t="s">
        <v>936</v>
      </c>
      <c r="AQ252" s="81" t="s">
        <v>936</v>
      </c>
      <c r="AR252" s="81" t="s">
        <v>936</v>
      </c>
      <c r="AS252" s="81" t="s">
        <v>936</v>
      </c>
      <c r="AT252" s="81" t="s">
        <v>936</v>
      </c>
      <c r="AU252" s="81" t="s">
        <v>936</v>
      </c>
      <c r="AV252" s="81" t="s">
        <v>936</v>
      </c>
      <c r="AW252" s="81" t="s">
        <v>936</v>
      </c>
      <c r="AX252" s="81" t="s">
        <v>936</v>
      </c>
      <c r="AY252" s="81" t="s">
        <v>936</v>
      </c>
      <c r="AZ252" s="81" t="s">
        <v>936</v>
      </c>
      <c r="BA252" s="81" t="s">
        <v>936</v>
      </c>
      <c r="BB252" s="81" t="s">
        <v>936</v>
      </c>
      <c r="BC252" s="81" t="s">
        <v>936</v>
      </c>
      <c r="BD252" s="81" t="s">
        <v>936</v>
      </c>
      <c r="BE252" s="81" t="s">
        <v>936</v>
      </c>
      <c r="BF252" s="81" t="s">
        <v>936</v>
      </c>
      <c r="BG252" s="81" t="s">
        <v>936</v>
      </c>
      <c r="BH252" s="81" t="s">
        <v>936</v>
      </c>
      <c r="BI252" s="81" t="s">
        <v>936</v>
      </c>
      <c r="BJ252" s="81" t="s">
        <v>936</v>
      </c>
      <c r="BK252" s="1" t="s">
        <v>10316</v>
      </c>
      <c r="BL252" s="29" t="s">
        <v>2580</v>
      </c>
      <c r="BM252" s="85">
        <v>45223</v>
      </c>
      <c r="BN252" s="29" t="s">
        <v>2580</v>
      </c>
      <c r="BO252" s="89"/>
      <c r="BP252" s="53"/>
      <c r="BQ252" s="53"/>
      <c r="BR252" s="53"/>
      <c r="BS252" s="53"/>
      <c r="BT252" s="39" t="s">
        <v>955</v>
      </c>
      <c r="BU252" s="89"/>
      <c r="BV252" s="53"/>
    </row>
    <row r="253" spans="1:74" s="54" customFormat="1" ht="90" customHeight="1">
      <c r="B253" s="28" t="s">
        <v>10310</v>
      </c>
      <c r="C253" s="29" t="s">
        <v>3787</v>
      </c>
      <c r="D253" s="13" t="s">
        <v>10315</v>
      </c>
      <c r="E253" s="85">
        <v>45126</v>
      </c>
      <c r="F253" s="31" t="s">
        <v>3146</v>
      </c>
      <c r="G253" s="32" t="s">
        <v>3789</v>
      </c>
      <c r="H253" s="93" t="s">
        <v>10338</v>
      </c>
      <c r="I253" s="33" t="s">
        <v>10292</v>
      </c>
      <c r="J253" s="33" t="s">
        <v>10293</v>
      </c>
      <c r="K253" s="33" t="s">
        <v>10294</v>
      </c>
      <c r="L253" s="31" t="s">
        <v>10295</v>
      </c>
      <c r="M253" s="29">
        <v>1</v>
      </c>
      <c r="N253" s="42">
        <v>45383</v>
      </c>
      <c r="O253" s="30">
        <v>45474</v>
      </c>
      <c r="P253" s="27">
        <f t="shared" si="13"/>
        <v>13</v>
      </c>
      <c r="Q253" s="411"/>
      <c r="R253" s="29" t="s">
        <v>29</v>
      </c>
      <c r="S253" s="30" t="s">
        <v>10291</v>
      </c>
      <c r="T253" s="81" t="s">
        <v>936</v>
      </c>
      <c r="U253" s="81" t="s">
        <v>936</v>
      </c>
      <c r="V253" s="81" t="s">
        <v>936</v>
      </c>
      <c r="W253" s="81" t="s">
        <v>936</v>
      </c>
      <c r="X253" s="81" t="s">
        <v>936</v>
      </c>
      <c r="Y253" s="81" t="s">
        <v>936</v>
      </c>
      <c r="Z253" s="81" t="s">
        <v>936</v>
      </c>
      <c r="AA253" s="81" t="s">
        <v>936</v>
      </c>
      <c r="AB253" s="81" t="s">
        <v>936</v>
      </c>
      <c r="AC253" s="81" t="s">
        <v>936</v>
      </c>
      <c r="AD253" s="81" t="s">
        <v>936</v>
      </c>
      <c r="AE253" s="81" t="s">
        <v>936</v>
      </c>
      <c r="AF253" s="81" t="s">
        <v>936</v>
      </c>
      <c r="AG253" s="81" t="s">
        <v>936</v>
      </c>
      <c r="AH253" s="81" t="s">
        <v>936</v>
      </c>
      <c r="AI253" s="81" t="s">
        <v>936</v>
      </c>
      <c r="AJ253" s="81" t="s">
        <v>936</v>
      </c>
      <c r="AK253" s="81" t="s">
        <v>936</v>
      </c>
      <c r="AL253" s="81" t="s">
        <v>936</v>
      </c>
      <c r="AM253" s="81" t="s">
        <v>936</v>
      </c>
      <c r="AN253" s="81" t="s">
        <v>936</v>
      </c>
      <c r="AO253" s="81" t="s">
        <v>936</v>
      </c>
      <c r="AP253" s="81" t="s">
        <v>936</v>
      </c>
      <c r="AQ253" s="81" t="s">
        <v>936</v>
      </c>
      <c r="AR253" s="81" t="s">
        <v>936</v>
      </c>
      <c r="AS253" s="81" t="s">
        <v>936</v>
      </c>
      <c r="AT253" s="81" t="s">
        <v>936</v>
      </c>
      <c r="AU253" s="81" t="s">
        <v>936</v>
      </c>
      <c r="AV253" s="81" t="s">
        <v>936</v>
      </c>
      <c r="AW253" s="81" t="s">
        <v>936</v>
      </c>
      <c r="AX253" s="81" t="s">
        <v>936</v>
      </c>
      <c r="AY253" s="81" t="s">
        <v>936</v>
      </c>
      <c r="AZ253" s="81" t="s">
        <v>936</v>
      </c>
      <c r="BA253" s="81" t="s">
        <v>936</v>
      </c>
      <c r="BB253" s="81" t="s">
        <v>936</v>
      </c>
      <c r="BC253" s="81" t="s">
        <v>936</v>
      </c>
      <c r="BD253" s="81" t="s">
        <v>936</v>
      </c>
      <c r="BE253" s="81" t="s">
        <v>936</v>
      </c>
      <c r="BF253" s="81" t="s">
        <v>936</v>
      </c>
      <c r="BG253" s="81" t="s">
        <v>936</v>
      </c>
      <c r="BH253" s="81" t="s">
        <v>936</v>
      </c>
      <c r="BI253" s="81" t="s">
        <v>936</v>
      </c>
      <c r="BJ253" s="81" t="s">
        <v>936</v>
      </c>
      <c r="BK253" s="1" t="s">
        <v>10316</v>
      </c>
      <c r="BL253" s="29" t="s">
        <v>2580</v>
      </c>
      <c r="BM253" s="85">
        <v>45223</v>
      </c>
      <c r="BN253" s="29" t="s">
        <v>2580</v>
      </c>
      <c r="BO253" s="89"/>
      <c r="BP253" s="53"/>
      <c r="BQ253" s="53"/>
      <c r="BR253" s="53"/>
      <c r="BS253" s="53"/>
      <c r="BT253" s="39" t="s">
        <v>955</v>
      </c>
      <c r="BU253" s="89"/>
      <c r="BV253" s="53"/>
    </row>
    <row r="254" spans="1:74" s="54" customFormat="1" ht="90" customHeight="1">
      <c r="B254" s="28" t="s">
        <v>10311</v>
      </c>
      <c r="C254" s="29" t="s">
        <v>3787</v>
      </c>
      <c r="D254" s="13" t="s">
        <v>10315</v>
      </c>
      <c r="E254" s="85">
        <v>45126</v>
      </c>
      <c r="F254" s="31" t="s">
        <v>3146</v>
      </c>
      <c r="G254" s="32" t="s">
        <v>3790</v>
      </c>
      <c r="H254" s="93" t="s">
        <v>10339</v>
      </c>
      <c r="I254" s="33" t="s">
        <v>10296</v>
      </c>
      <c r="J254" s="33" t="s">
        <v>10297</v>
      </c>
      <c r="K254" s="33" t="s">
        <v>10340</v>
      </c>
      <c r="L254" s="31" t="s">
        <v>10298</v>
      </c>
      <c r="M254" s="29">
        <v>27</v>
      </c>
      <c r="N254" s="30">
        <v>45301</v>
      </c>
      <c r="O254" s="42">
        <v>45657</v>
      </c>
      <c r="P254" s="27">
        <f t="shared" si="13"/>
        <v>51</v>
      </c>
      <c r="Q254" s="411"/>
      <c r="R254" s="29" t="s">
        <v>29</v>
      </c>
      <c r="S254" s="30" t="s">
        <v>10282</v>
      </c>
      <c r="T254" s="81" t="s">
        <v>936</v>
      </c>
      <c r="U254" s="81" t="s">
        <v>936</v>
      </c>
      <c r="V254" s="81" t="s">
        <v>936</v>
      </c>
      <c r="W254" s="81" t="s">
        <v>936</v>
      </c>
      <c r="X254" s="81" t="s">
        <v>936</v>
      </c>
      <c r="Y254" s="81" t="s">
        <v>936</v>
      </c>
      <c r="Z254" s="81" t="s">
        <v>936</v>
      </c>
      <c r="AA254" s="81" t="s">
        <v>936</v>
      </c>
      <c r="AB254" s="81" t="s">
        <v>936</v>
      </c>
      <c r="AC254" s="81" t="s">
        <v>936</v>
      </c>
      <c r="AD254" s="81" t="s">
        <v>936</v>
      </c>
      <c r="AE254" s="81" t="s">
        <v>936</v>
      </c>
      <c r="AF254" s="81" t="s">
        <v>936</v>
      </c>
      <c r="AG254" s="81" t="s">
        <v>936</v>
      </c>
      <c r="AH254" s="81" t="s">
        <v>936</v>
      </c>
      <c r="AI254" s="81" t="s">
        <v>936</v>
      </c>
      <c r="AJ254" s="81" t="s">
        <v>936</v>
      </c>
      <c r="AK254" s="81" t="s">
        <v>936</v>
      </c>
      <c r="AL254" s="81" t="s">
        <v>936</v>
      </c>
      <c r="AM254" s="81" t="s">
        <v>936</v>
      </c>
      <c r="AN254" s="81" t="s">
        <v>936</v>
      </c>
      <c r="AO254" s="81" t="s">
        <v>936</v>
      </c>
      <c r="AP254" s="81" t="s">
        <v>936</v>
      </c>
      <c r="AQ254" s="81" t="s">
        <v>936</v>
      </c>
      <c r="AR254" s="81" t="s">
        <v>936</v>
      </c>
      <c r="AS254" s="81" t="s">
        <v>936</v>
      </c>
      <c r="AT254" s="81" t="s">
        <v>936</v>
      </c>
      <c r="AU254" s="81" t="s">
        <v>936</v>
      </c>
      <c r="AV254" s="81" t="s">
        <v>936</v>
      </c>
      <c r="AW254" s="81" t="s">
        <v>936</v>
      </c>
      <c r="AX254" s="81" t="s">
        <v>936</v>
      </c>
      <c r="AY254" s="81" t="s">
        <v>936</v>
      </c>
      <c r="AZ254" s="81" t="s">
        <v>936</v>
      </c>
      <c r="BA254" s="81" t="s">
        <v>936</v>
      </c>
      <c r="BB254" s="81" t="s">
        <v>936</v>
      </c>
      <c r="BC254" s="81" t="s">
        <v>936</v>
      </c>
      <c r="BD254" s="81" t="s">
        <v>936</v>
      </c>
      <c r="BE254" s="81" t="s">
        <v>936</v>
      </c>
      <c r="BF254" s="81" t="s">
        <v>936</v>
      </c>
      <c r="BG254" s="81" t="s">
        <v>936</v>
      </c>
      <c r="BH254" s="81" t="s">
        <v>936</v>
      </c>
      <c r="BI254" s="81" t="s">
        <v>936</v>
      </c>
      <c r="BJ254" s="81" t="s">
        <v>936</v>
      </c>
      <c r="BK254" s="1" t="s">
        <v>10316</v>
      </c>
      <c r="BL254" s="29" t="s">
        <v>2580</v>
      </c>
      <c r="BM254" s="85">
        <v>45223</v>
      </c>
      <c r="BN254" s="29" t="s">
        <v>2580</v>
      </c>
      <c r="BO254" s="89"/>
      <c r="BP254" s="53"/>
      <c r="BQ254" s="53"/>
      <c r="BR254" s="53"/>
      <c r="BS254" s="53"/>
      <c r="BT254" s="39" t="s">
        <v>955</v>
      </c>
      <c r="BU254" s="89"/>
      <c r="BV254" s="53"/>
    </row>
    <row r="255" spans="1:74" s="54" customFormat="1" ht="90" customHeight="1">
      <c r="B255" s="28" t="s">
        <v>10312</v>
      </c>
      <c r="C255" s="29" t="s">
        <v>3787</v>
      </c>
      <c r="D255" s="13" t="s">
        <v>10315</v>
      </c>
      <c r="E255" s="85">
        <v>45126</v>
      </c>
      <c r="F255" s="31" t="s">
        <v>3146</v>
      </c>
      <c r="G255" s="32" t="s">
        <v>3790</v>
      </c>
      <c r="H255" s="93" t="s">
        <v>10339</v>
      </c>
      <c r="I255" s="33" t="s">
        <v>10296</v>
      </c>
      <c r="J255" s="33" t="s">
        <v>10299</v>
      </c>
      <c r="K255" s="33" t="s">
        <v>10300</v>
      </c>
      <c r="L255" s="31" t="s">
        <v>10301</v>
      </c>
      <c r="M255" s="29">
        <v>27</v>
      </c>
      <c r="N255" s="30">
        <v>45301</v>
      </c>
      <c r="O255" s="42">
        <v>45657</v>
      </c>
      <c r="P255" s="27">
        <f t="shared" si="13"/>
        <v>51</v>
      </c>
      <c r="Q255" s="411"/>
      <c r="R255" s="29" t="s">
        <v>707</v>
      </c>
      <c r="S255" s="30" t="s">
        <v>10282</v>
      </c>
      <c r="T255" s="81" t="s">
        <v>936</v>
      </c>
      <c r="U255" s="81" t="s">
        <v>936</v>
      </c>
      <c r="V255" s="81" t="s">
        <v>936</v>
      </c>
      <c r="W255" s="81" t="s">
        <v>936</v>
      </c>
      <c r="X255" s="81" t="s">
        <v>936</v>
      </c>
      <c r="Y255" s="81" t="s">
        <v>936</v>
      </c>
      <c r="Z255" s="81" t="s">
        <v>936</v>
      </c>
      <c r="AA255" s="81" t="s">
        <v>936</v>
      </c>
      <c r="AB255" s="81" t="s">
        <v>936</v>
      </c>
      <c r="AC255" s="81" t="s">
        <v>936</v>
      </c>
      <c r="AD255" s="81" t="s">
        <v>936</v>
      </c>
      <c r="AE255" s="81" t="s">
        <v>936</v>
      </c>
      <c r="AF255" s="81" t="s">
        <v>936</v>
      </c>
      <c r="AG255" s="81" t="s">
        <v>936</v>
      </c>
      <c r="AH255" s="81" t="s">
        <v>936</v>
      </c>
      <c r="AI255" s="81" t="s">
        <v>936</v>
      </c>
      <c r="AJ255" s="81" t="s">
        <v>936</v>
      </c>
      <c r="AK255" s="81" t="s">
        <v>936</v>
      </c>
      <c r="AL255" s="81" t="s">
        <v>936</v>
      </c>
      <c r="AM255" s="81" t="s">
        <v>936</v>
      </c>
      <c r="AN255" s="81" t="s">
        <v>936</v>
      </c>
      <c r="AO255" s="81" t="s">
        <v>936</v>
      </c>
      <c r="AP255" s="81" t="s">
        <v>936</v>
      </c>
      <c r="AQ255" s="81" t="s">
        <v>936</v>
      </c>
      <c r="AR255" s="81" t="s">
        <v>936</v>
      </c>
      <c r="AS255" s="81" t="s">
        <v>936</v>
      </c>
      <c r="AT255" s="81" t="s">
        <v>936</v>
      </c>
      <c r="AU255" s="81" t="s">
        <v>936</v>
      </c>
      <c r="AV255" s="81" t="s">
        <v>936</v>
      </c>
      <c r="AW255" s="81" t="s">
        <v>936</v>
      </c>
      <c r="AX255" s="81" t="s">
        <v>936</v>
      </c>
      <c r="AY255" s="81" t="s">
        <v>936</v>
      </c>
      <c r="AZ255" s="81" t="s">
        <v>936</v>
      </c>
      <c r="BA255" s="81" t="s">
        <v>936</v>
      </c>
      <c r="BB255" s="81" t="s">
        <v>936</v>
      </c>
      <c r="BC255" s="81" t="s">
        <v>936</v>
      </c>
      <c r="BD255" s="81" t="s">
        <v>936</v>
      </c>
      <c r="BE255" s="81" t="s">
        <v>936</v>
      </c>
      <c r="BF255" s="81" t="s">
        <v>936</v>
      </c>
      <c r="BG255" s="81" t="s">
        <v>936</v>
      </c>
      <c r="BH255" s="81" t="s">
        <v>936</v>
      </c>
      <c r="BI255" s="81" t="s">
        <v>936</v>
      </c>
      <c r="BJ255" s="81" t="s">
        <v>936</v>
      </c>
      <c r="BK255" s="1" t="s">
        <v>10316</v>
      </c>
      <c r="BL255" s="29" t="s">
        <v>2580</v>
      </c>
      <c r="BM255" s="85">
        <v>45223</v>
      </c>
      <c r="BN255" s="29" t="s">
        <v>2580</v>
      </c>
      <c r="BO255" s="89"/>
      <c r="BP255" s="53"/>
      <c r="BQ255" s="53"/>
      <c r="BR255" s="53"/>
      <c r="BS255" s="53"/>
      <c r="BT255" s="39" t="s">
        <v>955</v>
      </c>
      <c r="BU255" s="89"/>
      <c r="BV255" s="53"/>
    </row>
    <row r="256" spans="1:74" s="54" customFormat="1" ht="90" customHeight="1">
      <c r="B256" s="28" t="s">
        <v>10313</v>
      </c>
      <c r="C256" s="29" t="s">
        <v>3787</v>
      </c>
      <c r="D256" s="13" t="s">
        <v>10315</v>
      </c>
      <c r="E256" s="85">
        <v>45126</v>
      </c>
      <c r="F256" s="31" t="s">
        <v>3146</v>
      </c>
      <c r="G256" s="32" t="s">
        <v>3791</v>
      </c>
      <c r="H256" s="33" t="s">
        <v>10341</v>
      </c>
      <c r="I256" s="33" t="s">
        <v>10302</v>
      </c>
      <c r="J256" s="33" t="s">
        <v>10303</v>
      </c>
      <c r="K256" s="33" t="s">
        <v>10342</v>
      </c>
      <c r="L256" s="31" t="s">
        <v>10298</v>
      </c>
      <c r="M256" s="29">
        <v>27</v>
      </c>
      <c r="N256" s="30">
        <v>45301</v>
      </c>
      <c r="O256" s="42">
        <v>45657</v>
      </c>
      <c r="P256" s="27">
        <f t="shared" si="13"/>
        <v>51</v>
      </c>
      <c r="Q256" s="411"/>
      <c r="R256" s="29" t="s">
        <v>29</v>
      </c>
      <c r="S256" s="30" t="s">
        <v>10282</v>
      </c>
      <c r="T256" s="81" t="s">
        <v>936</v>
      </c>
      <c r="U256" s="81" t="s">
        <v>936</v>
      </c>
      <c r="V256" s="81" t="s">
        <v>936</v>
      </c>
      <c r="W256" s="81" t="s">
        <v>936</v>
      </c>
      <c r="X256" s="81" t="s">
        <v>936</v>
      </c>
      <c r="Y256" s="81" t="s">
        <v>936</v>
      </c>
      <c r="Z256" s="81" t="s">
        <v>936</v>
      </c>
      <c r="AA256" s="81" t="s">
        <v>936</v>
      </c>
      <c r="AB256" s="81" t="s">
        <v>936</v>
      </c>
      <c r="AC256" s="81" t="s">
        <v>936</v>
      </c>
      <c r="AD256" s="81" t="s">
        <v>936</v>
      </c>
      <c r="AE256" s="81" t="s">
        <v>936</v>
      </c>
      <c r="AF256" s="81" t="s">
        <v>936</v>
      </c>
      <c r="AG256" s="81" t="s">
        <v>936</v>
      </c>
      <c r="AH256" s="81" t="s">
        <v>936</v>
      </c>
      <c r="AI256" s="81" t="s">
        <v>936</v>
      </c>
      <c r="AJ256" s="81" t="s">
        <v>936</v>
      </c>
      <c r="AK256" s="81" t="s">
        <v>936</v>
      </c>
      <c r="AL256" s="81" t="s">
        <v>936</v>
      </c>
      <c r="AM256" s="81" t="s">
        <v>936</v>
      </c>
      <c r="AN256" s="81" t="s">
        <v>936</v>
      </c>
      <c r="AO256" s="81" t="s">
        <v>936</v>
      </c>
      <c r="AP256" s="81" t="s">
        <v>936</v>
      </c>
      <c r="AQ256" s="81" t="s">
        <v>936</v>
      </c>
      <c r="AR256" s="81" t="s">
        <v>936</v>
      </c>
      <c r="AS256" s="81" t="s">
        <v>936</v>
      </c>
      <c r="AT256" s="81" t="s">
        <v>936</v>
      </c>
      <c r="AU256" s="81" t="s">
        <v>936</v>
      </c>
      <c r="AV256" s="81" t="s">
        <v>936</v>
      </c>
      <c r="AW256" s="81" t="s">
        <v>936</v>
      </c>
      <c r="AX256" s="81" t="s">
        <v>936</v>
      </c>
      <c r="AY256" s="81" t="s">
        <v>936</v>
      </c>
      <c r="AZ256" s="81" t="s">
        <v>936</v>
      </c>
      <c r="BA256" s="81" t="s">
        <v>936</v>
      </c>
      <c r="BB256" s="81" t="s">
        <v>936</v>
      </c>
      <c r="BC256" s="81" t="s">
        <v>936</v>
      </c>
      <c r="BD256" s="81" t="s">
        <v>936</v>
      </c>
      <c r="BE256" s="81" t="s">
        <v>936</v>
      </c>
      <c r="BF256" s="81" t="s">
        <v>936</v>
      </c>
      <c r="BG256" s="81" t="s">
        <v>936</v>
      </c>
      <c r="BH256" s="81" t="s">
        <v>936</v>
      </c>
      <c r="BI256" s="81" t="s">
        <v>936</v>
      </c>
      <c r="BJ256" s="81" t="s">
        <v>936</v>
      </c>
      <c r="BK256" s="1" t="s">
        <v>10316</v>
      </c>
      <c r="BL256" s="29" t="s">
        <v>2580</v>
      </c>
      <c r="BM256" s="85">
        <v>45223</v>
      </c>
      <c r="BN256" s="29" t="s">
        <v>2580</v>
      </c>
      <c r="BO256" s="89"/>
      <c r="BP256" s="53"/>
      <c r="BQ256" s="53"/>
      <c r="BR256" s="53"/>
      <c r="BS256" s="53"/>
      <c r="BT256" s="39" t="s">
        <v>955</v>
      </c>
      <c r="BU256" s="89"/>
      <c r="BV256" s="53"/>
    </row>
    <row r="281" spans="6:18" hidden="1">
      <c r="F281" s="106" t="s">
        <v>2235</v>
      </c>
      <c r="R281" s="6" t="s">
        <v>707</v>
      </c>
    </row>
    <row r="282" spans="6:18" hidden="1">
      <c r="F282" s="106" t="s">
        <v>3763</v>
      </c>
      <c r="R282" s="113" t="s">
        <v>15</v>
      </c>
    </row>
    <row r="283" spans="6:18" hidden="1">
      <c r="F283" s="106" t="s">
        <v>2234</v>
      </c>
      <c r="R283" s="113" t="s">
        <v>237</v>
      </c>
    </row>
    <row r="284" spans="6:18" hidden="1">
      <c r="F284" s="106" t="s">
        <v>3764</v>
      </c>
      <c r="R284" s="113" t="s">
        <v>625</v>
      </c>
    </row>
    <row r="285" spans="6:18" hidden="1">
      <c r="F285" s="106" t="s">
        <v>3765</v>
      </c>
      <c r="R285" s="113" t="s">
        <v>796</v>
      </c>
    </row>
    <row r="286" spans="6:18" hidden="1">
      <c r="F286" s="106" t="s">
        <v>2289</v>
      </c>
      <c r="R286" s="6" t="s">
        <v>757</v>
      </c>
    </row>
    <row r="287" spans="6:18" hidden="1">
      <c r="F287" s="106" t="s">
        <v>2575</v>
      </c>
      <c r="R287" s="6" t="s">
        <v>202</v>
      </c>
    </row>
    <row r="288" spans="6:18" hidden="1">
      <c r="F288" s="106" t="s">
        <v>2574</v>
      </c>
      <c r="R288" s="6" t="s">
        <v>112</v>
      </c>
    </row>
    <row r="289" spans="6:18" hidden="1">
      <c r="F289" s="106" t="s">
        <v>3139</v>
      </c>
      <c r="R289" s="6" t="s">
        <v>799</v>
      </c>
    </row>
    <row r="290" spans="6:18" hidden="1">
      <c r="F290" s="106" t="s">
        <v>3118</v>
      </c>
      <c r="R290" s="6" t="s">
        <v>24</v>
      </c>
    </row>
    <row r="291" spans="6:18" hidden="1">
      <c r="F291" s="106" t="s">
        <v>2830</v>
      </c>
      <c r="R291" s="6" t="s">
        <v>29</v>
      </c>
    </row>
    <row r="292" spans="6:18" hidden="1">
      <c r="F292" s="106" t="s">
        <v>2585</v>
      </c>
      <c r="R292" s="6" t="s">
        <v>76</v>
      </c>
    </row>
    <row r="293" spans="6:18" hidden="1">
      <c r="F293" s="106" t="s">
        <v>2287</v>
      </c>
      <c r="R293" s="6" t="s">
        <v>44</v>
      </c>
    </row>
    <row r="294" spans="6:18" hidden="1">
      <c r="F294" s="106" t="s">
        <v>3300</v>
      </c>
      <c r="R294" s="6" t="s">
        <v>48</v>
      </c>
    </row>
    <row r="295" spans="6:18" hidden="1">
      <c r="R295" s="6" t="s">
        <v>892</v>
      </c>
    </row>
    <row r="296" spans="6:18" hidden="1">
      <c r="R296" s="6" t="s">
        <v>60</v>
      </c>
    </row>
    <row r="297" spans="6:18" hidden="1">
      <c r="R297" s="6" t="s">
        <v>1133</v>
      </c>
    </row>
    <row r="298" spans="6:18" hidden="1">
      <c r="R298" s="113" t="s">
        <v>116</v>
      </c>
    </row>
    <row r="299" spans="6:18" hidden="1">
      <c r="R299" s="113" t="s">
        <v>158</v>
      </c>
    </row>
  </sheetData>
  <autoFilter ref="A2:BV256" xr:uid="{00000000-0009-0000-0000-000005000000}">
    <filterColumn colId="64">
      <filters>
        <dateGroupItem year="2023" month="9" dateTimeGrouping="month"/>
        <dateGroupItem year="2023" month="10" dateTimeGrouping="month"/>
      </filters>
    </filterColumn>
  </autoFilter>
  <mergeCells count="6">
    <mergeCell ref="B1:H1"/>
    <mergeCell ref="T1:BM1"/>
    <mergeCell ref="BN1:BV1"/>
    <mergeCell ref="I9:I10"/>
    <mergeCell ref="I60:I61"/>
    <mergeCell ref="I1:S1"/>
  </mergeCells>
  <phoneticPr fontId="14" type="noConversion"/>
  <conditionalFormatting sqref="BN2">
    <cfRule type="containsText" dxfId="3" priority="7" operator="containsText" text="No efectiva">
      <formula>NOT(ISERROR(SEARCH("No efectiva",BN2)))</formula>
    </cfRule>
    <cfRule type="containsText" dxfId="2" priority="8" operator="containsText" text="efectiva">
      <formula>NOT(ISERROR(SEARCH("efectiva",BN2)))</formula>
    </cfRule>
  </conditionalFormatting>
  <conditionalFormatting sqref="BT2">
    <cfRule type="containsText" dxfId="1" priority="1" operator="containsText" text="No efectiva">
      <formula>NOT(ISERROR(SEARCH("No efectiva",BT2)))</formula>
    </cfRule>
    <cfRule type="containsText" dxfId="0" priority="2" operator="containsText" text="efectiva">
      <formula>NOT(ISERROR(SEARCH("efectiva",BT2)))</formula>
    </cfRule>
  </conditionalFormatting>
  <dataValidations count="20">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Q136 P133:P153 P206:P242 Q247:Q256" xr:uid="{00000000-0002-0000-0500-000000000000}">
      <formula1>-9223372036854770000</formula1>
      <formula2>9223372036854770000</formula2>
    </dataValidation>
    <dataValidation type="list" allowBlank="1" showInputMessage="1" showErrorMessage="1" sqref="BL121 BL3:BL29 BL31:BL119" xr:uid="{00000000-0002-0000-0500-000001000000}">
      <formula1>"Ejecutada, En Términos, Incumplida, Modificada, Reformulada, Eliminada"</formula1>
    </dataValidation>
    <dataValidation type="list" allowBlank="1" showInputMessage="1" showErrorMessage="1" sqref="BU3:BU118" xr:uid="{00000000-0002-0000-05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500-000003000000}">
      <formula1>0</formula1>
      <formula2>390</formula2>
    </dataValidation>
    <dataValidation type="list" allowBlank="1" showInputMessage="1" showErrorMessage="1" sqref="BL120 BL127:BL143 BL122:BL125 BL147:BL152 BL145 BL158 BL177:BL178 BL160" xr:uid="{00000000-0002-0000-0500-000004000000}">
      <formula1>"Ejecutada, Ejecutada posterior, En Términos, Incumplida, Modificada, Reformulada, Eliminada"</formula1>
    </dataValidation>
    <dataValidation type="list" allowBlank="1" showInputMessage="1" showErrorMessage="1" sqref="BL30" xr:uid="{00000000-0002-0000-0500-000005000000}">
      <formula1>"Ejecutada, Ejecutada anticipadamente, En Términos, Incumplida, Modificada, Reformulada, Eliminada"</formula1>
    </dataValidation>
    <dataValidation type="list" allowBlank="1" showInputMessage="1" showErrorMessage="1" sqref="BL126 BL223:BL230 BL161:BL176 BL159 BL232:BL256 BL153:BL157 BN245:BN256 BL179:BL221" xr:uid="{00000000-0002-0000-0500-000006000000}">
      <formula1>"Ejecutada, Ejecutada anticipadamente, Ejecutada posterior, En Términos, Incumplida, Modificada, Reformulada, Eliminada"</formula1>
    </dataValidation>
    <dataValidation type="list" allowBlank="1" showInputMessage="1" showErrorMessage="1" sqref="BT151:BT157 BT147:BT149 BT173:BT181 BT160:BT167 BT169:BT171 BT184:BT256" xr:uid="{00000000-0002-0000-0500-000007000000}">
      <formula1>"Abierta, Cerrada - Efectiva, Cerrada No Efectiva, Cerrada por Eventualidad"</formula1>
    </dataValidation>
    <dataValidation type="list" allowBlank="1" showInputMessage="1" showErrorMessage="1" sqref="BT48:BT56 BT69 BT71:BT75 BT80:BT81 BT84 BT78 BT119 BT150 BT158:BT159 BT168 BT172 BT183" xr:uid="{00000000-0002-0000-0500-000008000000}">
      <formula1>"Cerrada - Efectiva, Cerrada - Inefectiva, Cerrada - Eventualidad"</formula1>
    </dataValidation>
    <dataValidation type="list" allowBlank="1" showInputMessage="1" showErrorMessage="1" sqref="BT3:BT47 BT57:BT68 BT70 BT76:BT77 BT79 BT82:BT83 BT182 BT120:BT146 BT85:BT118" xr:uid="{00000000-0002-0000-0500-000009000000}">
      <formula1>"Abierta, Cerrada - Efectiva, Cerrada - Inefectiva, Cerrada - Eventualidad"</formula1>
    </dataValidation>
    <dataValidation type="list" allowBlank="1" showInputMessage="1" showErrorMessage="1" sqref="BN179:BN182 BN156:BN158 BN161:BN163 BN165:BN167 BN169:BN171 BN173:BN175 BN139:BN154 BN3:BN137 BN191:BN204 BN184:BN189 BN209 BN215:BN216 BN222:BN223 BN231" xr:uid="{00000000-0002-0000-0500-00000A000000}">
      <formula1>"Efectiva, Inefectiva, Pendiente de evaluar, Eventualidad"</formula1>
    </dataValidation>
    <dataValidation type="list" allowBlank="1" showInputMessage="1" showErrorMessage="1" sqref="BN190 BN159 BN164 BN244 BN172 BN176 BN168 BN207:BN208 BN217 BN219 BN212 BN232:BN236 BN238 BN205 BN230 BN224:BN228" xr:uid="{00000000-0002-0000-0500-00000B000000}">
      <formula1>"Efectiva, Inefectiva, Pendiente de evaluar, En términos, Eventualidad"</formula1>
    </dataValidation>
    <dataValidation type="list" allowBlank="1" showInputMessage="1" showErrorMessage="1" sqref="BN183 BN138 BN177:BN178 BN229 BN210 BN213:BN214" xr:uid="{00000000-0002-0000-0500-00000C000000}">
      <formula1>"Efectiva, Inefectiva, Pendiente de evaluar, En términos, Incumplida, Eventualidad"</formula1>
    </dataValidation>
    <dataValidation type="list" allowBlank="1" showInputMessage="1" showErrorMessage="1" sqref="S218" xr:uid="{00000000-0002-0000-0500-00000D000000}">
      <formula1>$N$25:$N$43</formula1>
    </dataValidation>
    <dataValidation type="list" allowBlank="1" showInputMessage="1" showErrorMessage="1" sqref="F222:F236" xr:uid="{00000000-0002-0000-0500-00000E000000}">
      <formula1>$C$31:$C$44</formula1>
    </dataValidation>
    <dataValidation type="list" allowBlank="1" showInputMessage="1" showErrorMessage="1" sqref="BN237 BN239:BN243" xr:uid="{00000000-0002-0000-0500-000010000000}">
      <formula1>"Efectiva, Inefectiva, Pendiente de evaluar, Eventualidad, En Términos"</formula1>
    </dataValidation>
    <dataValidation type="list" allowBlank="1" showInputMessage="1" showErrorMessage="1" sqref="BL222 BL231" xr:uid="{00000000-0002-0000-0500-000011000000}">
      <formula1>"Ejecutada, Ejecutada posterior, En términos, Incumplida, Modificada, Reformulada, Eliminada"</formula1>
    </dataValidation>
    <dataValidation type="list" allowBlank="1" showInputMessage="1" showErrorMessage="1" sqref="BN218 BN211 BN160 BN220:BN221 BN206 BN155" xr:uid="{00000000-0002-0000-0500-000012000000}">
      <formula1>"Incumplida, Efectiva, Inefectiva, Pendiente de evaluar, En términos, Eventualidad"</formula1>
    </dataValidation>
    <dataValidation type="list" allowBlank="1" showInputMessage="1" showErrorMessage="1" sqref="C3:C256" xr:uid="{00000000-0002-0000-0500-00000F000000}">
      <formula1>"Auditoría Interna, Informe Obligatorio, Informe de Seguimiento"</formula1>
    </dataValidation>
    <dataValidation type="list" allowBlank="1" showInputMessage="1" showErrorMessage="1" sqref="R247:R256" xr:uid="{311A6294-1A4B-4A8B-9433-B9A116EDD398}">
      <formula1>$N$34:$N$52</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5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Eficacia</vt:lpstr>
      <vt:lpstr>Acciones CGR</vt:lpstr>
      <vt:lpstr>Acciones AGN</vt:lpstr>
      <vt:lpstr>Acciones Evaluación OCI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2023-01-30T14:48:29Z</cp:lastPrinted>
  <dcterms:created xsi:type="dcterms:W3CDTF">2019-12-26T22:36:49Z</dcterms:created>
  <dcterms:modified xsi:type="dcterms:W3CDTF">2023-10-31T17:29:23Z</dcterms:modified>
</cp:coreProperties>
</file>